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latech365.sharepoint.com/sites/OOIERP/Shared Documents/IERP (K)/Common Data Set/2024-2025/"/>
    </mc:Choice>
  </mc:AlternateContent>
  <xr:revisionPtr revIDLastSave="18" documentId="8_{2E82B45D-5776-4BD5-997D-B1F97FBA312D}" xr6:coauthVersionLast="47" xr6:coauthVersionMax="47" xr10:uidLastSave="{525357C4-1F09-4E6A-A08A-89382FDBBBB8}"/>
  <workbookProtection workbookAlgorithmName="SHA-512" workbookHashValue="7xInd0725cqA9hPz79rCAgIhCr6qQBAvnxvrCJ5ufnumOvv+AebNHNwzq+rvEJ+TwNPFNsMHr7kCtPCjlAVCog==" workbookSaltValue="OtqPqKZ75TGw+CzpTzX29w==" workbookSpinCount="100000" lockStructure="1"/>
  <bookViews>
    <workbookView xWindow="-28920" yWindow="-120" windowWidth="29040" windowHeight="15720" xr2:uid="{70DCC847-25DA-4C59-B25C-8EE233F4FB82}"/>
  </bookViews>
  <sheets>
    <sheet name="CDS-A" sheetId="1" r:id="rId1"/>
    <sheet name="CDS-B" sheetId="2" r:id="rId2"/>
    <sheet name="CDS-C" sheetId="3" r:id="rId3"/>
    <sheet name="CDS-D" sheetId="4" r:id="rId4"/>
    <sheet name="CDS-E" sheetId="5" r:id="rId5"/>
    <sheet name="CDS-F" sheetId="6" r:id="rId6"/>
    <sheet name="CDS-G" sheetId="7" r:id="rId7"/>
    <sheet name="CDS-H" sheetId="8" r:id="rId8"/>
    <sheet name="CDS-I" sheetId="9" r:id="rId9"/>
    <sheet name="CDS-J" sheetId="10" r:id="rId10"/>
    <sheet name="CDS Definitions" sheetId="11" r:id="rId11"/>
    <sheet name="Answer Sheet" sheetId="13" r:id="rId12"/>
  </sheets>
  <externalReferences>
    <externalReference r:id="rId13"/>
  </externalReferences>
  <definedNames>
    <definedName name="_xlnm._FilterDatabase" localSheetId="11" hidden="1">'Answer Sheet'!$A$1:$L$1084</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'CDS-G'!$A$1:$L$109</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 name="_xlnm.Print_Area" localSheetId="2">'CDS-C'!$A$1:$G$592</definedName>
    <definedName name="_xlnm.Print_Area" localSheetId="3">'CDS-D'!$A$1:$N$177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4" i="13" l="1"/>
  <c r="C1083" i="13"/>
  <c r="C1082" i="13"/>
  <c r="C1081" i="13"/>
  <c r="C1080" i="13"/>
  <c r="C1079" i="13"/>
  <c r="C1078" i="13"/>
  <c r="C1077" i="13"/>
  <c r="C1076" i="13"/>
  <c r="C1075" i="13"/>
  <c r="C1074" i="13"/>
  <c r="C1073" i="13"/>
  <c r="C1072" i="13"/>
  <c r="C1071" i="13"/>
  <c r="C1070" i="13"/>
  <c r="C1069" i="13"/>
  <c r="C1068" i="13"/>
  <c r="C1067" i="13"/>
  <c r="C1066" i="13"/>
  <c r="C1065" i="13"/>
  <c r="C1064" i="13"/>
  <c r="C1063" i="13"/>
  <c r="C1062" i="13"/>
  <c r="C1061" i="13"/>
  <c r="C1060" i="13"/>
  <c r="C1059" i="13"/>
  <c r="C1058" i="13"/>
  <c r="C1057" i="13"/>
  <c r="C1056" i="13"/>
  <c r="C1055" i="13"/>
  <c r="C1054" i="13"/>
  <c r="C1053" i="13"/>
  <c r="C1052" i="13"/>
  <c r="C1051" i="13"/>
  <c r="C1050" i="13"/>
  <c r="C1049" i="13"/>
  <c r="C1048" i="13"/>
  <c r="C1047" i="13"/>
  <c r="C1046" i="13"/>
  <c r="C1045" i="13"/>
  <c r="C1044" i="13"/>
  <c r="C1043" i="13"/>
  <c r="C1042" i="13"/>
  <c r="C1041" i="13"/>
  <c r="C1040" i="13"/>
  <c r="C1039" i="13"/>
  <c r="C1038" i="13"/>
  <c r="C1037" i="13"/>
  <c r="C1036" i="13"/>
  <c r="C1035" i="13"/>
  <c r="C1034" i="13"/>
  <c r="C1033" i="13"/>
  <c r="C1032" i="13"/>
  <c r="C1031" i="13"/>
  <c r="C1030" i="13"/>
  <c r="C1029" i="13"/>
  <c r="C1028" i="13"/>
  <c r="C1027" i="13"/>
  <c r="C1026" i="13"/>
  <c r="C1025" i="13"/>
  <c r="C1024" i="13"/>
  <c r="C1023" i="13"/>
  <c r="C1022" i="13"/>
  <c r="C1021" i="13"/>
  <c r="C1020" i="13"/>
  <c r="C1019" i="13"/>
  <c r="C1018" i="13"/>
  <c r="C1017" i="13"/>
  <c r="C1016" i="13"/>
  <c r="C1015" i="13"/>
  <c r="C1014" i="13"/>
  <c r="C1013" i="13"/>
  <c r="C1012" i="13"/>
  <c r="C1011" i="13"/>
  <c r="C1010" i="13"/>
  <c r="C1009" i="13"/>
  <c r="C1008" i="13"/>
  <c r="C1007" i="13"/>
  <c r="C1006" i="13"/>
  <c r="C1005" i="13"/>
  <c r="C1004" i="13"/>
  <c r="C1003" i="13"/>
  <c r="C1002" i="13"/>
  <c r="C1001" i="13"/>
  <c r="C1000" i="13"/>
  <c r="C999" i="13"/>
  <c r="C998" i="13"/>
  <c r="C997" i="13"/>
  <c r="C996" i="13"/>
  <c r="C995" i="13"/>
  <c r="C994" i="13"/>
  <c r="C993" i="13"/>
  <c r="C992" i="13"/>
  <c r="C991" i="13"/>
  <c r="C990" i="13"/>
  <c r="C989" i="13"/>
  <c r="C988" i="13"/>
  <c r="C987" i="13"/>
  <c r="C986" i="13"/>
  <c r="C985" i="13"/>
  <c r="C984" i="13"/>
  <c r="C983" i="13"/>
  <c r="C982" i="13"/>
  <c r="C981" i="13"/>
  <c r="C980" i="13"/>
  <c r="C979" i="13"/>
  <c r="C978" i="13"/>
  <c r="C977" i="13"/>
  <c r="C976" i="13"/>
  <c r="C975" i="13"/>
  <c r="C974" i="13"/>
  <c r="C973" i="13"/>
  <c r="C972" i="13"/>
  <c r="C971" i="13"/>
  <c r="C970" i="13"/>
  <c r="C969" i="13"/>
  <c r="C968" i="13"/>
  <c r="C967" i="13"/>
  <c r="C966" i="13"/>
  <c r="C965" i="13"/>
  <c r="C964" i="13"/>
  <c r="C963" i="13"/>
  <c r="C962" i="13"/>
  <c r="C961" i="13"/>
  <c r="C960" i="13"/>
  <c r="C959" i="13"/>
  <c r="C958" i="13"/>
  <c r="C957" i="13"/>
  <c r="C956" i="13"/>
  <c r="C955" i="13"/>
  <c r="C954" i="13"/>
  <c r="C953" i="13"/>
  <c r="C952" i="13"/>
  <c r="C951" i="13"/>
  <c r="C950" i="13"/>
  <c r="C949" i="13"/>
  <c r="C948" i="13"/>
  <c r="C947" i="13"/>
  <c r="C946" i="13"/>
  <c r="C945" i="13"/>
  <c r="C944" i="13"/>
  <c r="C943" i="13"/>
  <c r="C942" i="13"/>
  <c r="C941" i="13"/>
  <c r="C940" i="13"/>
  <c r="C939" i="13"/>
  <c r="C938" i="13"/>
  <c r="C937" i="13"/>
  <c r="C936" i="13"/>
  <c r="C935" i="13"/>
  <c r="C934" i="13"/>
  <c r="C933" i="13"/>
  <c r="C932" i="13"/>
  <c r="C931" i="13"/>
  <c r="C930" i="13"/>
  <c r="C929" i="13"/>
  <c r="C928" i="13"/>
  <c r="C927" i="13"/>
  <c r="C926" i="13"/>
  <c r="C925" i="13"/>
  <c r="C924" i="13"/>
  <c r="C923" i="13"/>
  <c r="C922" i="13"/>
  <c r="C921" i="13"/>
  <c r="C920" i="13"/>
  <c r="C919" i="13"/>
  <c r="C918" i="13"/>
  <c r="C917" i="13"/>
  <c r="C916" i="13"/>
  <c r="C915" i="13"/>
  <c r="C914" i="13"/>
  <c r="C913" i="13"/>
  <c r="C912" i="13"/>
  <c r="C911" i="13"/>
  <c r="C910" i="13"/>
  <c r="C909" i="13"/>
  <c r="C908" i="13"/>
  <c r="C907" i="13"/>
  <c r="C906" i="13"/>
  <c r="C905" i="13"/>
  <c r="C904" i="13"/>
  <c r="C903" i="13"/>
  <c r="C902" i="13"/>
  <c r="C901" i="13"/>
  <c r="C900" i="13"/>
  <c r="C899" i="13"/>
  <c r="C898" i="13"/>
  <c r="C897" i="13"/>
  <c r="C896" i="13"/>
  <c r="C895" i="13"/>
  <c r="C894" i="13"/>
  <c r="C893" i="13"/>
  <c r="C892" i="13"/>
  <c r="C891" i="13"/>
  <c r="C890" i="13"/>
  <c r="C889" i="13"/>
  <c r="C888" i="13"/>
  <c r="C887" i="13"/>
  <c r="C886" i="13"/>
  <c r="C885" i="13"/>
  <c r="C884" i="13"/>
  <c r="C883" i="13"/>
  <c r="C882" i="13"/>
  <c r="C881" i="13"/>
  <c r="C880" i="13"/>
  <c r="C879" i="13"/>
  <c r="C878" i="13"/>
  <c r="C877" i="13"/>
  <c r="C876" i="13"/>
  <c r="C875" i="13"/>
  <c r="C874" i="13"/>
  <c r="C873" i="13"/>
  <c r="C872" i="13"/>
  <c r="C871" i="13"/>
  <c r="C870" i="13"/>
  <c r="C869" i="13"/>
  <c r="C868" i="13"/>
  <c r="C867" i="13"/>
  <c r="C866" i="13"/>
  <c r="C865" i="13"/>
  <c r="C864" i="13"/>
  <c r="C863" i="13"/>
  <c r="C862" i="13"/>
  <c r="C861" i="13"/>
  <c r="C860" i="13"/>
  <c r="C859" i="13"/>
  <c r="C858" i="13"/>
  <c r="C857" i="13"/>
  <c r="C856" i="13"/>
  <c r="C855" i="13"/>
  <c r="C854" i="13"/>
  <c r="C853" i="13"/>
  <c r="C852" i="13"/>
  <c r="C851" i="13"/>
  <c r="C850" i="13"/>
  <c r="C849" i="13"/>
  <c r="C848" i="13"/>
  <c r="C847" i="13"/>
  <c r="C846" i="13"/>
  <c r="C845" i="13"/>
  <c r="C844" i="13"/>
  <c r="C843" i="13"/>
  <c r="C842" i="13"/>
  <c r="C841" i="13"/>
  <c r="C840" i="13"/>
  <c r="C839" i="13"/>
  <c r="C838" i="13"/>
  <c r="C837" i="13"/>
  <c r="C836" i="13"/>
  <c r="C835" i="13"/>
  <c r="C834" i="13"/>
  <c r="C833" i="13"/>
  <c r="C832" i="13"/>
  <c r="C831" i="13"/>
  <c r="C830" i="13"/>
  <c r="C829" i="13"/>
  <c r="C828" i="13"/>
  <c r="C827" i="13"/>
  <c r="C826" i="13"/>
  <c r="C825" i="13"/>
  <c r="C824" i="13"/>
  <c r="C823" i="13"/>
  <c r="C822" i="13"/>
  <c r="C821" i="13"/>
  <c r="C820" i="13"/>
  <c r="C819" i="13"/>
  <c r="C818" i="13"/>
  <c r="C817" i="13"/>
  <c r="C816" i="13"/>
  <c r="C815" i="13"/>
  <c r="C814" i="13"/>
  <c r="C813" i="13"/>
  <c r="C812" i="13"/>
  <c r="C811" i="13"/>
  <c r="C810" i="13"/>
  <c r="C809" i="13"/>
  <c r="C808" i="13"/>
  <c r="C807" i="13"/>
  <c r="C806" i="13"/>
  <c r="C805" i="13"/>
  <c r="C804" i="13"/>
  <c r="C803" i="13"/>
  <c r="C802" i="13"/>
  <c r="C801" i="13"/>
  <c r="C800" i="13"/>
  <c r="C799" i="13"/>
  <c r="C798" i="13"/>
  <c r="C797" i="13"/>
  <c r="C796" i="13"/>
  <c r="C795" i="13"/>
  <c r="C794" i="13"/>
  <c r="C793" i="13"/>
  <c r="C792" i="13"/>
  <c r="C791" i="13"/>
  <c r="C790" i="13"/>
  <c r="C789" i="13"/>
  <c r="C788" i="13"/>
  <c r="C787" i="13"/>
  <c r="C786" i="13"/>
  <c r="C785" i="13"/>
  <c r="C784" i="13"/>
  <c r="C783" i="13"/>
  <c r="C782" i="13"/>
  <c r="C781" i="13"/>
  <c r="C780" i="13"/>
  <c r="C779"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83" i="13"/>
  <c r="C682" i="13"/>
  <c r="C681" i="13"/>
  <c r="C680" i="13"/>
  <c r="C679" i="13"/>
  <c r="C678" i="13"/>
  <c r="C677" i="13"/>
  <c r="C676" i="13"/>
  <c r="C675" i="13"/>
  <c r="C674" i="13"/>
  <c r="C673" i="13"/>
  <c r="C672" i="13"/>
  <c r="C671" i="13"/>
  <c r="C670" i="13"/>
  <c r="C669" i="13"/>
  <c r="C668" i="13"/>
  <c r="C667" i="13"/>
  <c r="C666" i="13"/>
  <c r="C665" i="13"/>
  <c r="C664" i="13"/>
  <c r="C663" i="13"/>
  <c r="C662" i="13"/>
  <c r="C661" i="13"/>
  <c r="C660"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22" i="13"/>
  <c r="C621" i="13"/>
  <c r="C620" i="13"/>
  <c r="C619" i="13"/>
  <c r="C618" i="13"/>
  <c r="C617" i="13"/>
  <c r="C616" i="13"/>
  <c r="C615"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9" i="13"/>
  <c r="C578" i="13"/>
  <c r="C577" i="13"/>
  <c r="C576" i="13"/>
  <c r="C575" i="13"/>
  <c r="C574" i="13"/>
  <c r="C573" i="13"/>
  <c r="C572" i="13"/>
  <c r="C571" i="13"/>
  <c r="C570" i="13"/>
  <c r="C569" i="13"/>
  <c r="C568" i="13"/>
  <c r="C567" i="13"/>
  <c r="C566" i="13"/>
  <c r="C565" i="13"/>
  <c r="C564" i="13"/>
  <c r="C563" i="13"/>
  <c r="C562" i="13"/>
  <c r="C561" i="13"/>
  <c r="C560" i="13"/>
  <c r="C559" i="13"/>
  <c r="C558" i="13"/>
  <c r="C557" i="13"/>
  <c r="C556" i="13"/>
  <c r="C555" i="13"/>
  <c r="C554" i="13"/>
  <c r="C553" i="13"/>
  <c r="C552" i="13"/>
  <c r="C551" i="13"/>
  <c r="C550" i="13"/>
  <c r="C549" i="13"/>
  <c r="C548"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C498" i="13"/>
  <c r="C497" i="13"/>
  <c r="C496" i="13"/>
  <c r="C495" i="13"/>
  <c r="C494" i="13"/>
  <c r="C493" i="13"/>
  <c r="C492" i="13"/>
  <c r="C491" i="13"/>
  <c r="C490" i="13"/>
  <c r="C489" i="13"/>
  <c r="C488" i="13"/>
  <c r="C487" i="13"/>
  <c r="C486" i="13"/>
  <c r="C485" i="13"/>
  <c r="C484" i="13"/>
  <c r="C483" i="13"/>
  <c r="C482" i="13"/>
  <c r="C481" i="13"/>
  <c r="C480" i="13"/>
  <c r="C479" i="13"/>
  <c r="C478" i="13"/>
  <c r="C477" i="13"/>
  <c r="C476" i="13"/>
  <c r="C475" i="13"/>
  <c r="C474"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4" i="13"/>
  <c r="C413" i="13"/>
  <c r="C412" i="13"/>
  <c r="C411"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6" i="13"/>
  <c r="C385" i="13"/>
  <c r="C384" i="13"/>
  <c r="C383" i="13"/>
  <c r="C382" i="13"/>
  <c r="C381" i="13"/>
  <c r="C380" i="13"/>
  <c r="C379" i="13"/>
  <c r="C378"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41" i="13"/>
  <c r="C340" i="13"/>
  <c r="C339" i="13"/>
  <c r="C338" i="13"/>
  <c r="C337" i="13"/>
  <c r="C336" i="13"/>
  <c r="C335" i="13"/>
  <c r="C334" i="13"/>
  <c r="C333" i="13"/>
  <c r="C332" i="13"/>
  <c r="C331" i="13"/>
  <c r="C330" i="13"/>
  <c r="C329" i="13"/>
  <c r="C328" i="13"/>
  <c r="C327" i="13"/>
  <c r="C326" i="13"/>
  <c r="C325" i="13"/>
  <c r="C324" i="13"/>
  <c r="C323" i="13"/>
  <c r="C322" i="13"/>
  <c r="C321" i="13"/>
  <c r="C320" i="13"/>
  <c r="C319" i="13"/>
  <c r="C318" i="13"/>
  <c r="C317" i="13"/>
  <c r="C316" i="13"/>
  <c r="C315" i="13"/>
  <c r="C314" i="13"/>
  <c r="C313" i="13"/>
  <c r="C312" i="13"/>
  <c r="C311" i="13"/>
  <c r="C310" i="13"/>
  <c r="C309" i="13"/>
  <c r="C308" i="13"/>
  <c r="C307" i="13"/>
  <c r="C306" i="13"/>
  <c r="C305" i="13"/>
  <c r="C304" i="13"/>
  <c r="C303" i="13"/>
  <c r="C302" i="13"/>
  <c r="C301" i="13"/>
  <c r="C300" i="13"/>
  <c r="C299" i="13"/>
  <c r="C298" i="13"/>
  <c r="C297" i="13"/>
  <c r="C296" i="13"/>
  <c r="C295" i="13"/>
  <c r="C294" i="13"/>
  <c r="C293" i="13"/>
  <c r="C292" i="13"/>
  <c r="C291" i="13"/>
  <c r="C290" i="13"/>
  <c r="C289" i="13"/>
  <c r="C288" i="13"/>
  <c r="C287" i="13"/>
  <c r="C286" i="13"/>
  <c r="C285" i="13"/>
  <c r="C284" i="13"/>
  <c r="C283" i="13"/>
  <c r="C282" i="13"/>
  <c r="C281" i="13"/>
  <c r="C280" i="13"/>
  <c r="C279" i="13"/>
  <c r="C278" i="13"/>
  <c r="C277" i="13"/>
  <c r="C276" i="13"/>
  <c r="C275" i="13"/>
  <c r="C274" i="13"/>
  <c r="C273" i="13"/>
  <c r="C272" i="13"/>
  <c r="C271" i="13"/>
  <c r="C270" i="13"/>
  <c r="C269" i="13"/>
  <c r="C268" i="13"/>
  <c r="C267" i="13"/>
  <c r="C266" i="13"/>
  <c r="C265" i="13"/>
  <c r="C264" i="13"/>
  <c r="C263" i="13"/>
  <c r="C262" i="13"/>
  <c r="C261" i="13"/>
  <c r="C260" i="13"/>
  <c r="C259" i="13"/>
  <c r="C258" i="13"/>
  <c r="C257" i="13"/>
  <c r="C256" i="13"/>
  <c r="C255" i="13"/>
  <c r="C254" i="13"/>
  <c r="C253" i="13"/>
  <c r="C252" i="13"/>
  <c r="C251" i="13"/>
  <c r="C250" i="13"/>
  <c r="C249" i="13"/>
  <c r="C248" i="13"/>
  <c r="C247" i="13"/>
  <c r="C246" i="13"/>
  <c r="C245" i="13"/>
  <c r="C244" i="13"/>
  <c r="C243" i="13"/>
  <c r="C242" i="13"/>
  <c r="C241" i="13"/>
  <c r="C240" i="13"/>
  <c r="C239" i="13"/>
  <c r="C238" i="13"/>
  <c r="C237" i="13"/>
  <c r="C236" i="13"/>
  <c r="C235" i="13"/>
  <c r="C234" i="13"/>
  <c r="C233" i="13"/>
  <c r="C232" i="13"/>
  <c r="C231" i="13"/>
  <c r="C230" i="13"/>
  <c r="C229" i="13"/>
  <c r="C228" i="13"/>
  <c r="C227" i="13"/>
  <c r="C226" i="13"/>
  <c r="C225" i="13"/>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3" i="13"/>
  <c r="C2" i="13"/>
  <c r="C149" i="10" l="1"/>
  <c r="C103" i="10"/>
  <c r="C56" i="10"/>
  <c r="C152" i="9"/>
  <c r="C142" i="9"/>
  <c r="C75" i="7"/>
  <c r="C38" i="4"/>
  <c r="C31" i="4"/>
  <c r="C23" i="4"/>
  <c r="C455" i="3"/>
  <c r="C443" i="3"/>
  <c r="C431" i="3"/>
  <c r="E408" i="3"/>
  <c r="C393" i="3"/>
  <c r="C384" i="3"/>
  <c r="C375" i="3"/>
  <c r="C366" i="3"/>
  <c r="C357" i="3"/>
  <c r="C348" i="3"/>
  <c r="C339" i="3"/>
  <c r="C330" i="3"/>
  <c r="C321" i="3"/>
  <c r="C51" i="3"/>
  <c r="C50" i="3"/>
  <c r="C49" i="3"/>
  <c r="C380" i="2"/>
  <c r="C379" i="2"/>
  <c r="C347" i="2"/>
  <c r="C346" i="2"/>
  <c r="C352" i="2" s="1"/>
  <c r="C345" i="2"/>
  <c r="C351" i="2" s="1"/>
  <c r="C344" i="2"/>
  <c r="C350" i="2" s="1"/>
  <c r="C341" i="2"/>
  <c r="C335" i="2"/>
  <c r="C329" i="2"/>
  <c r="C322" i="2"/>
  <c r="C321" i="2"/>
  <c r="C320" i="2"/>
  <c r="C323" i="2" s="1"/>
  <c r="C317" i="2"/>
  <c r="C311" i="2"/>
  <c r="C294" i="2"/>
  <c r="C293" i="2"/>
  <c r="C299" i="2" s="1"/>
  <c r="C292" i="2"/>
  <c r="C291" i="2"/>
  <c r="C297" i="2" s="1"/>
  <c r="C288" i="2"/>
  <c r="C282" i="2"/>
  <c r="C276" i="2"/>
  <c r="C269" i="2"/>
  <c r="C268" i="2"/>
  <c r="C298" i="2" s="1"/>
  <c r="C267" i="2"/>
  <c r="C270" i="2" s="1"/>
  <c r="C300" i="2" s="1"/>
  <c r="C264" i="2"/>
  <c r="C258" i="2"/>
  <c r="C203" i="2"/>
  <c r="C191" i="2"/>
  <c r="C179" i="2"/>
  <c r="C123" i="2"/>
  <c r="C129" i="2" s="1"/>
  <c r="C122" i="2"/>
  <c r="C128" i="2" s="1"/>
  <c r="C121" i="2"/>
  <c r="C127" i="2" s="1"/>
  <c r="C133" i="2" s="1"/>
  <c r="C120" i="2"/>
  <c r="C126" i="2" s="1"/>
  <c r="C102" i="2"/>
  <c r="C101" i="2"/>
  <c r="C100" i="2"/>
  <c r="C99" i="2"/>
  <c r="C65" i="2"/>
  <c r="C75" i="2" s="1"/>
  <c r="C81" i="2" s="1"/>
  <c r="C64" i="2"/>
  <c r="C74" i="2" s="1"/>
  <c r="C80" i="2" s="1"/>
  <c r="C63" i="2"/>
  <c r="C73" i="2" s="1"/>
  <c r="C79" i="2" s="1"/>
  <c r="C62" i="2"/>
  <c r="C72" i="2" s="1"/>
  <c r="C34" i="2"/>
  <c r="C44" i="2" s="1"/>
  <c r="C33" i="2"/>
  <c r="C43" i="2" s="1"/>
  <c r="C32" i="2"/>
  <c r="C42" i="2" s="1"/>
  <c r="C31" i="2"/>
  <c r="C41" i="2" s="1"/>
  <c r="C134" i="2" l="1"/>
  <c r="C353" i="2"/>
  <c r="C138" i="2"/>
  <c r="C135" i="2"/>
  <c r="C78" i="2"/>
  <c r="C137" i="2" s="1"/>
  <c r="C139" i="2" s="1"/>
  <c r="C132" i="2" l="1"/>
</calcChain>
</file>

<file path=xl/sharedStrings.xml><?xml version="1.0" encoding="utf-8"?>
<sst xmlns="http://schemas.openxmlformats.org/spreadsheetml/2006/main" count="24137" uniqueCount="2157">
  <si>
    <t>Question Number</t>
  </si>
  <si>
    <t>Question</t>
  </si>
  <si>
    <t>Answer</t>
  </si>
  <si>
    <t xml:space="preserve">                            </t>
  </si>
  <si>
    <t>Sub-Section</t>
  </si>
  <si>
    <t>Category</t>
  </si>
  <si>
    <t>Student Group</t>
  </si>
  <si>
    <t>Cohort</t>
  </si>
  <si>
    <t>Residency</t>
  </si>
  <si>
    <t>Unit load</t>
  </si>
  <si>
    <t>Gender</t>
  </si>
  <si>
    <t>Value type</t>
  </si>
  <si>
    <t>A01</t>
  </si>
  <si>
    <t>Name:</t>
  </si>
  <si>
    <t>Stacy Lynch</t>
  </si>
  <si>
    <t>General Information</t>
  </si>
  <si>
    <t>Respondent Information</t>
  </si>
  <si>
    <t>All</t>
  </si>
  <si>
    <t>Text</t>
  </si>
  <si>
    <t>A02</t>
  </si>
  <si>
    <t>Title:</t>
  </si>
  <si>
    <t>Director of Institutional Research and Records Management</t>
  </si>
  <si>
    <t>A03</t>
  </si>
  <si>
    <t>Office:</t>
  </si>
  <si>
    <t>Office of Institutional Effectiveness, Research, and Planning</t>
  </si>
  <si>
    <t>A04</t>
  </si>
  <si>
    <t>Mailing Address:</t>
  </si>
  <si>
    <t>P. O. Box 3148</t>
  </si>
  <si>
    <t>A05</t>
  </si>
  <si>
    <t>City/State/Zip/Country:</t>
  </si>
  <si>
    <t>Ruston/LA/71272/United States</t>
  </si>
  <si>
    <t>A06</t>
  </si>
  <si>
    <t>Phone:</t>
  </si>
  <si>
    <t>(318) 257-2372</t>
  </si>
  <si>
    <t>A07</t>
  </si>
  <si>
    <t>Fax:</t>
  </si>
  <si>
    <t>A08</t>
  </si>
  <si>
    <t>E-mail Address:</t>
  </si>
  <si>
    <t>slynch@latech.edu</t>
  </si>
  <si>
    <t>Email Address</t>
  </si>
  <si>
    <t>A09</t>
  </si>
  <si>
    <t>Are your responses to the CDS posted for reference on your institution's Web site?</t>
  </si>
  <si>
    <t>Y</t>
  </si>
  <si>
    <t>YN</t>
  </si>
  <si>
    <t>A010</t>
  </si>
  <si>
    <t>If yes, please provide the URL of the corresponding Web page:</t>
  </si>
  <si>
    <t>https://oierp.latech.edu/common-data-set/</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</si>
  <si>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</si>
  <si>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</si>
  <si>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</si>
  <si>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</si>
  <si>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</si>
  <si>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Louisiana Tech University</t>
  </si>
  <si>
    <t>Address Information</t>
  </si>
  <si>
    <t>A102</t>
  </si>
  <si>
    <t>305 Wisteria Street</t>
  </si>
  <si>
    <t>A103</t>
  </si>
  <si>
    <t>A104</t>
  </si>
  <si>
    <t>Street Address (if different):</t>
  </si>
  <si>
    <t>A105</t>
  </si>
  <si>
    <t>A106</t>
  </si>
  <si>
    <t>Main Phone Number:</t>
  </si>
  <si>
    <t>(318) 257-0211</t>
  </si>
  <si>
    <t>A107</t>
  </si>
  <si>
    <t>WWW Home Page Address:</t>
  </si>
  <si>
    <t>https://www.latech.edu/</t>
  </si>
  <si>
    <t>A108</t>
  </si>
  <si>
    <t>Admissions Phone Number:</t>
  </si>
  <si>
    <t>(318) 257-3036</t>
  </si>
  <si>
    <t>A109</t>
  </si>
  <si>
    <t>Admissions Toll-Free Phone Number:</t>
  </si>
  <si>
    <t>1800LATECH1</t>
  </si>
  <si>
    <t>A110</t>
  </si>
  <si>
    <t>Admissions Office Mailing Address:</t>
  </si>
  <si>
    <t>201 Mayfield Ave</t>
  </si>
  <si>
    <t>A111</t>
  </si>
  <si>
    <t>A112</t>
  </si>
  <si>
    <t>Admissions E-mail Address:</t>
  </si>
  <si>
    <t>bulldog@latech.edu</t>
  </si>
  <si>
    <t>A113</t>
  </si>
  <si>
    <t>If there is a separate URL for your school’s online application, please specify:</t>
  </si>
  <si>
    <t>https://www.latech.edu/admissions/apply/</t>
  </si>
  <si>
    <t>A114</t>
  </si>
  <si>
    <t>If you have a mailing address other than the above to which applications should be sent, please provide:</t>
  </si>
  <si>
    <t>A201</t>
  </si>
  <si>
    <t>Public</t>
  </si>
  <si>
    <t>X</t>
  </si>
  <si>
    <t>Institutional Control</t>
  </si>
  <si>
    <t>x</t>
  </si>
  <si>
    <t>A202</t>
  </si>
  <si>
    <t>Private (nonprofit)</t>
  </si>
  <si>
    <t>A203</t>
  </si>
  <si>
    <t>Proprietary</t>
  </si>
  <si>
    <t>A301</t>
  </si>
  <si>
    <t>Coeducational college</t>
  </si>
  <si>
    <t>Classification</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</si>
  <si>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</si>
  <si>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</si>
  <si>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</si>
  <si>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</si>
  <si>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</si>
  <si>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</si>
  <si>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</si>
  <si>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</si>
  <si>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</si>
  <si>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</si>
  <si>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</si>
  <si>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</si>
  <si>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</si>
  <si>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</si>
  <si>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</si>
  <si>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</si>
  <si>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</si>
  <si>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</si>
  <si>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</si>
  <si>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</si>
  <si>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</si>
  <si>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</si>
  <si>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</si>
  <si>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</si>
  <si>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</si>
  <si>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</si>
  <si>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</si>
  <si>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</si>
  <si>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</si>
  <si>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</si>
  <si>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</si>
  <si>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</si>
  <si>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</si>
  <si>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</si>
  <si>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</si>
  <si>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</si>
  <si>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</si>
  <si>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</si>
  <si>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</si>
  <si>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</si>
  <si>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</si>
  <si>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</si>
  <si>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</si>
  <si>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</si>
  <si>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</si>
  <si>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</si>
  <si>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</si>
  <si>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Section</t>
  </si>
  <si>
    <t>B101</t>
  </si>
  <si>
    <t>Degree-seeking, first-time first-year students: men</t>
  </si>
  <si>
    <t>Enrollment And Persistence</t>
  </si>
  <si>
    <t>Institutional Enrollment</t>
  </si>
  <si>
    <t>Degree-seeking</t>
  </si>
  <si>
    <t>Undergraduates</t>
  </si>
  <si>
    <t>First-time, first-year</t>
  </si>
  <si>
    <t>FT</t>
  </si>
  <si>
    <t>Men</t>
  </si>
  <si>
    <t>Number</t>
  </si>
  <si>
    <t>B102</t>
  </si>
  <si>
    <t>Degree-seeking, first-time first-year students: women</t>
  </si>
  <si>
    <t>Women</t>
  </si>
  <si>
    <t>B103</t>
  </si>
  <si>
    <t>Degree-seeking, first-time first-year students: another gender</t>
  </si>
  <si>
    <t>Another Gender</t>
  </si>
  <si>
    <t>B104</t>
  </si>
  <si>
    <t>Degree-seeking, first-time first-year students: unknown</t>
  </si>
  <si>
    <t>Unknown</t>
  </si>
  <si>
    <t>B105</t>
  </si>
  <si>
    <t>Other first-year, degree-seeking: men</t>
  </si>
  <si>
    <t>Other first-year</t>
  </si>
  <si>
    <t>B106</t>
  </si>
  <si>
    <t>Other first-year, degree-seeking: women</t>
  </si>
  <si>
    <t>B107</t>
  </si>
  <si>
    <t>Other first-year, degree-seeking: another gender</t>
  </si>
  <si>
    <t>B108</t>
  </si>
  <si>
    <t>Other first-year, degree-seeking:  unknown</t>
  </si>
  <si>
    <t>B109</t>
  </si>
  <si>
    <t>All other degree-seeking: men</t>
  </si>
  <si>
    <t>All other</t>
  </si>
  <si>
    <t>B110</t>
  </si>
  <si>
    <t>All other degree-seeking: women</t>
  </si>
  <si>
    <t>B111</t>
  </si>
  <si>
    <t>All other degree-seeking: another gender</t>
  </si>
  <si>
    <t>B112</t>
  </si>
  <si>
    <t>All other degree-seeking: unknown</t>
  </si>
  <si>
    <t>B113</t>
  </si>
  <si>
    <t>Total degree-seeking: men</t>
  </si>
  <si>
    <t>Total</t>
  </si>
  <si>
    <t>B114</t>
  </si>
  <si>
    <t>Total degree-seeking: women</t>
  </si>
  <si>
    <t>B115</t>
  </si>
  <si>
    <t>Total degree-seeking: another gender</t>
  </si>
  <si>
    <t>B116</t>
  </si>
  <si>
    <t>Total degree-seeking: unknown</t>
  </si>
  <si>
    <t>B117</t>
  </si>
  <si>
    <t>All other undergraduates enrolled in credit courses: men</t>
  </si>
  <si>
    <t>Enrolled in Credit Courses</t>
  </si>
  <si>
    <t>B118</t>
  </si>
  <si>
    <t>All other undergraduates enrolled in credit courses: women</t>
  </si>
  <si>
    <t>B119</t>
  </si>
  <si>
    <t>All other undergraduates enrolled in credit courses: another gender</t>
  </si>
  <si>
    <t>B120</t>
  </si>
  <si>
    <t>All other undergraduates enrolled in credit courses: unknown</t>
  </si>
  <si>
    <t>B121</t>
  </si>
  <si>
    <t>Total undergraduate Full-Time Students: men</t>
  </si>
  <si>
    <t>B122</t>
  </si>
  <si>
    <t>Total undergraduate Full-Time Students: women</t>
  </si>
  <si>
    <t>B123</t>
  </si>
  <si>
    <t>Total undergraduate Full-Time Students: another gender</t>
  </si>
  <si>
    <t>B124</t>
  </si>
  <si>
    <t>Total undergraduate Full-Time Students: unknown</t>
  </si>
  <si>
    <t>B125</t>
  </si>
  <si>
    <t>PT</t>
  </si>
  <si>
    <t>B126</t>
  </si>
  <si>
    <t>B127</t>
  </si>
  <si>
    <t>B128</t>
  </si>
  <si>
    <t>B129</t>
  </si>
  <si>
    <t>B130</t>
  </si>
  <si>
    <t>B131</t>
  </si>
  <si>
    <t>B132</t>
  </si>
  <si>
    <t>Other first-year, degree-seeking: unknown</t>
  </si>
  <si>
    <t>B133</t>
  </si>
  <si>
    <t>B134</t>
  </si>
  <si>
    <t>B135</t>
  </si>
  <si>
    <t>B136</t>
  </si>
  <si>
    <t>B137</t>
  </si>
  <si>
    <t>B138</t>
  </si>
  <si>
    <t>B139</t>
  </si>
  <si>
    <t>B140</t>
  </si>
  <si>
    <t>B141</t>
  </si>
  <si>
    <t>All other undergraduates</t>
  </si>
  <si>
    <t>B142</t>
  </si>
  <si>
    <t>B143</t>
  </si>
  <si>
    <t>B144</t>
  </si>
  <si>
    <t>B145</t>
  </si>
  <si>
    <t>Total undergraduate Part-Time Students: men</t>
  </si>
  <si>
    <t>B146</t>
  </si>
  <si>
    <t>Total undergraduate Part-Time Students: women</t>
  </si>
  <si>
    <t>B147</t>
  </si>
  <si>
    <t>Total undergraduate Part-Time Students: another gender</t>
  </si>
  <si>
    <t>B148</t>
  </si>
  <si>
    <t>Total undergraduate Part-Time Students: unknown</t>
  </si>
  <si>
    <t>B149</t>
  </si>
  <si>
    <t>Total undergraduate students: men</t>
  </si>
  <si>
    <t>Total understand</t>
  </si>
  <si>
    <t>B150</t>
  </si>
  <si>
    <t>Total undergraduate students: women</t>
  </si>
  <si>
    <t>B151</t>
  </si>
  <si>
    <t>Total undergraduate students: another gender</t>
  </si>
  <si>
    <t>B152</t>
  </si>
  <si>
    <t>Total undergraduate students: unknown</t>
  </si>
  <si>
    <t>B153</t>
  </si>
  <si>
    <t>Degree-seeking, first-time: men</t>
  </si>
  <si>
    <t>Graduates</t>
  </si>
  <si>
    <t>First-time</t>
  </si>
  <si>
    <t>B154</t>
  </si>
  <si>
    <t>Degree-seeking, first-time: women</t>
  </si>
  <si>
    <t>B155</t>
  </si>
  <si>
    <t>Degree-seeking, first-time: another gender</t>
  </si>
  <si>
    <t>B156</t>
  </si>
  <si>
    <t>Degree-seeking, first-time: unknown</t>
  </si>
  <si>
    <t>B157</t>
  </si>
  <si>
    <t>B158</t>
  </si>
  <si>
    <t>B159</t>
  </si>
  <si>
    <t>B160</t>
  </si>
  <si>
    <t>B161</t>
  </si>
  <si>
    <t>All other graduates enrolled in credit courses: men</t>
  </si>
  <si>
    <t>B162</t>
  </si>
  <si>
    <t>All other graduates enrolled in credit courses: women</t>
  </si>
  <si>
    <t>B163</t>
  </si>
  <si>
    <t>All other graduates enrolled in credit courses: another gender</t>
  </si>
  <si>
    <t>B164</t>
  </si>
  <si>
    <t>All other graduates enrolled in credit courses: unknown</t>
  </si>
  <si>
    <t>B165</t>
  </si>
  <si>
    <t>Total graduate Full-Time Students: men</t>
  </si>
  <si>
    <t>Full-Time</t>
  </si>
  <si>
    <t>B166</t>
  </si>
  <si>
    <t>Total graduate Full-Time Students: women</t>
  </si>
  <si>
    <t>B167</t>
  </si>
  <si>
    <t>Total graduate Full-Time Students: another gender</t>
  </si>
  <si>
    <t>B168</t>
  </si>
  <si>
    <t>Total graduate Full-Time Students: unknown</t>
  </si>
  <si>
    <t>B169</t>
  </si>
  <si>
    <t>B170</t>
  </si>
  <si>
    <t>B171</t>
  </si>
  <si>
    <t>B172</t>
  </si>
  <si>
    <t>B173</t>
  </si>
  <si>
    <t>B174</t>
  </si>
  <si>
    <t>B175</t>
  </si>
  <si>
    <t>B176</t>
  </si>
  <si>
    <t>B177</t>
  </si>
  <si>
    <t>B178</t>
  </si>
  <si>
    <t>B179</t>
  </si>
  <si>
    <t>B180</t>
  </si>
  <si>
    <t>B181</t>
  </si>
  <si>
    <t>Total graduate Part-Time Students: men</t>
  </si>
  <si>
    <t>B182</t>
  </si>
  <si>
    <t>Total graduate Part-Time Students: women</t>
  </si>
  <si>
    <t>B183</t>
  </si>
  <si>
    <t>Total graduate Part-Time Students: another gender</t>
  </si>
  <si>
    <t>B184</t>
  </si>
  <si>
    <t>Total graduate Part-Time Students: unknown</t>
  </si>
  <si>
    <t>B185</t>
  </si>
  <si>
    <t>Total Graduate Students: men</t>
  </si>
  <si>
    <t>B186</t>
  </si>
  <si>
    <t>Total Graduate Students: women</t>
  </si>
  <si>
    <t>B187</t>
  </si>
  <si>
    <t>Total Graduate Students: another gender</t>
  </si>
  <si>
    <t>B188</t>
  </si>
  <si>
    <t>Total Graduate Students: unknown</t>
  </si>
  <si>
    <t>B189</t>
  </si>
  <si>
    <t>Total All Students: men</t>
  </si>
  <si>
    <t>All Students</t>
  </si>
  <si>
    <t>B190</t>
  </si>
  <si>
    <t>Total All Students: women</t>
  </si>
  <si>
    <t>B191</t>
  </si>
  <si>
    <t>Total All Students: another gender</t>
  </si>
  <si>
    <t>B192</t>
  </si>
  <si>
    <t>Total All Students: unknown</t>
  </si>
  <si>
    <t>B193</t>
  </si>
  <si>
    <t>Total all undergraduates</t>
  </si>
  <si>
    <t>B194</t>
  </si>
  <si>
    <t>Total all graduate</t>
  </si>
  <si>
    <t>B195</t>
  </si>
  <si>
    <t>Grand Total All Students</t>
  </si>
  <si>
    <t>B201</t>
  </si>
  <si>
    <t>Nonresidents</t>
  </si>
  <si>
    <t>Enrollment by Racial/Ethnic Category</t>
  </si>
  <si>
    <t>B202</t>
  </si>
  <si>
    <t>Hispanic/Latino</t>
  </si>
  <si>
    <t>Domestic</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</si>
  <si>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</si>
  <si>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</si>
  <si>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</si>
  <si>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</si>
  <si>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</si>
  <si>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</si>
  <si>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</si>
  <si>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</si>
  <si>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</si>
  <si>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</si>
  <si>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</si>
  <si>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</si>
  <si>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</si>
  <si>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</si>
  <si>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</si>
  <si>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</si>
  <si>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</si>
  <si>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</si>
  <si>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</si>
  <si>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</si>
  <si>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</si>
  <si>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</si>
  <si>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</si>
  <si>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</si>
  <si>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</si>
  <si>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</si>
  <si>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</si>
  <si>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</si>
  <si>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</si>
  <si>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</si>
  <si>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</si>
  <si>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</si>
  <si>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</si>
  <si>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</si>
  <si>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</si>
  <si>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</si>
  <si>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</si>
  <si>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</si>
  <si>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</si>
  <si>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</si>
  <si>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</si>
  <si>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</si>
  <si>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</si>
  <si>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</si>
  <si>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</si>
  <si>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</si>
  <si>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</si>
  <si>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</si>
  <si>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</si>
  <si>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</si>
  <si>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</si>
  <si>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</si>
  <si>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</si>
  <si>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</si>
  <si>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</si>
  <si>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</si>
  <si>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</si>
  <si>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Graduation Rates</t>
  </si>
  <si>
    <t>Four Year</t>
  </si>
  <si>
    <t>Initial Cohort</t>
  </si>
  <si>
    <t>Current Cohort</t>
  </si>
  <si>
    <t>B402</t>
  </si>
  <si>
    <t>Recipients of a Subsidized Stafford Loan who did not receive a Pell Grant</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</si>
  <si>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</si>
  <si>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</si>
  <si>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</si>
  <si>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</si>
  <si>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</si>
  <si>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</si>
  <si>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</si>
  <si>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</si>
  <si>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</si>
  <si>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</si>
  <si>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</si>
  <si>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</si>
  <si>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</si>
  <si>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</si>
  <si>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</si>
  <si>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</si>
  <si>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</si>
  <si>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</si>
  <si>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</si>
  <si>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</si>
  <si>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</si>
  <si>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</si>
  <si>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</si>
  <si>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</si>
  <si>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</si>
  <si>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</si>
  <si>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</si>
  <si>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</si>
  <si>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</si>
  <si>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</si>
  <si>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</si>
  <si>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</si>
  <si>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</si>
  <si>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</si>
  <si>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</si>
  <si>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</si>
  <si>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Whole Number or Round to Nearest Tenths</t>
  </si>
  <si>
    <t>B430</t>
  </si>
  <si>
    <t>B431</t>
  </si>
  <si>
    <t>B432</t>
  </si>
  <si>
    <t>B501</t>
  </si>
  <si>
    <t>Previous Cohort</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</si>
  <si>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</si>
  <si>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</si>
  <si>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</si>
  <si>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</si>
  <si>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</si>
  <si>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</si>
  <si>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</si>
  <si>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</si>
  <si>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</si>
  <si>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</si>
  <si>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</si>
  <si>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</si>
  <si>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</si>
  <si>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</si>
  <si>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</si>
  <si>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</si>
  <si>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</si>
  <si>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</si>
  <si>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</si>
  <si>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</si>
  <si>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</si>
  <si>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</si>
  <si>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</si>
  <si>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</si>
  <si>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</si>
  <si>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</si>
  <si>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</si>
  <si>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</si>
  <si>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</si>
  <si>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</si>
  <si>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</si>
  <si>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B1201</t>
  </si>
  <si>
    <t>2021 Cohort</t>
  </si>
  <si>
    <t>Two Year</t>
  </si>
  <si>
    <t>B1202</t>
  </si>
  <si>
    <t>2020 Cohort</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</si>
  <si>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</si>
  <si>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</si>
  <si>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</si>
  <si>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</si>
  <si>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</si>
  <si>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</si>
  <si>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</si>
  <si>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</si>
  <si>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</si>
  <si>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</si>
  <si>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</si>
  <si>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</si>
  <si>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</si>
  <si>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</si>
  <si>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</si>
  <si>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</si>
  <si>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</si>
  <si>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</si>
  <si>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</si>
  <si>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</si>
  <si>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</si>
  <si>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</si>
  <si>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</si>
  <si>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</si>
  <si>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</si>
  <si>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</si>
  <si>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</si>
  <si>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</si>
  <si>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Retention Rates</t>
  </si>
  <si>
    <t>First-time first-year</t>
  </si>
  <si>
    <t>C101</t>
  </si>
  <si>
    <t>Total first-time, first-year men who applied</t>
  </si>
  <si>
    <t>First-Time, First-Year Admission</t>
  </si>
  <si>
    <t>Applications</t>
  </si>
  <si>
    <t>Applied</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</si>
  <si>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</si>
  <si>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</si>
  <si>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</si>
  <si>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</si>
  <si>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</si>
  <si>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</si>
  <si>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</si>
  <si>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</si>
  <si>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</si>
  <si>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</si>
  <si>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</si>
  <si>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</si>
  <si>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</si>
  <si>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</si>
  <si>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</si>
  <si>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</si>
  <si>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</si>
  <si>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</si>
  <si>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</si>
  <si>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</si>
  <si>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</si>
  <si>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</si>
  <si>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</si>
  <si>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</si>
  <si>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</si>
  <si>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</si>
  <si>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</si>
  <si>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</si>
  <si>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</si>
  <si>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</si>
  <si>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</si>
  <si>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</si>
  <si>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</si>
  <si>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Total first-time, first-year students who applied</t>
  </si>
  <si>
    <t>C118</t>
  </si>
  <si>
    <t>Total first-time, first-year students who were admitted</t>
  </si>
  <si>
    <t>C119</t>
  </si>
  <si>
    <t>Total first-time, first-year students who enrolled</t>
  </si>
  <si>
    <t>C120</t>
  </si>
  <si>
    <t>Total first-time, first-year who applied</t>
  </si>
  <si>
    <t>In-State</t>
  </si>
  <si>
    <t>C121</t>
  </si>
  <si>
    <t>Total first-time, first-year who were admitted</t>
  </si>
  <si>
    <t>C122</t>
  </si>
  <si>
    <t>Total first-time, first-year who enrolled</t>
  </si>
  <si>
    <t>C123</t>
  </si>
  <si>
    <t>Out-of-State</t>
  </si>
  <si>
    <t>C124</t>
  </si>
  <si>
    <t>C125</t>
  </si>
  <si>
    <t>C126</t>
  </si>
  <si>
    <t>C127</t>
  </si>
  <si>
    <t>C128</t>
  </si>
  <si>
    <t>C129</t>
  </si>
  <si>
    <t>C130</t>
  </si>
  <si>
    <t>C131</t>
  </si>
  <si>
    <t>C201</t>
  </si>
  <si>
    <t>Do you have a policy of placing students on a waiting list?</t>
  </si>
  <si>
    <t>N</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</si>
  <si>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</si>
  <si>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</si>
  <si>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</si>
  <si>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</si>
  <si>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</si>
  <si>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</si>
  <si>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</si>
  <si>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</si>
  <si>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</si>
  <si>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</si>
  <si>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</si>
  <si>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</si>
  <si>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</si>
  <si>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</si>
  <si>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</si>
  <si>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</si>
  <si>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</si>
  <si>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</si>
  <si>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</si>
  <si>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</si>
  <si>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</si>
  <si>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</si>
  <si>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</si>
  <si>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</si>
  <si>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</si>
  <si>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</si>
  <si>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</si>
  <si>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</si>
  <si>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</si>
  <si>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</si>
  <si>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</si>
  <si>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</si>
  <si>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High School Units Required</t>
  </si>
  <si>
    <t>Carnegie units</t>
  </si>
  <si>
    <t>C502</t>
  </si>
  <si>
    <t>English</t>
  </si>
  <si>
    <t>C503</t>
  </si>
  <si>
    <t>Mathematics</t>
  </si>
  <si>
    <t>C504</t>
  </si>
  <si>
    <t>Science</t>
  </si>
  <si>
    <t>C505</t>
  </si>
  <si>
    <t xml:space="preserve">    Of these, units that must be lab</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</si>
  <si>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</si>
  <si>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</si>
  <si>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</si>
  <si>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</si>
  <si>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</si>
  <si>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</si>
  <si>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</si>
  <si>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</si>
  <si>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</si>
  <si>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</si>
  <si>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</si>
  <si>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</si>
  <si>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</si>
  <si>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</si>
  <si>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</si>
  <si>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High School Units Recommended</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</si>
  <si>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</si>
  <si>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</si>
  <si>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</si>
  <si>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</si>
  <si>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</si>
  <si>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</si>
  <si>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</si>
  <si>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</si>
  <si>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</si>
  <si>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</si>
  <si>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</si>
  <si>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</si>
  <si>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</si>
  <si>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</si>
  <si>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</si>
  <si>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</si>
  <si>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</si>
  <si>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</si>
  <si>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</si>
  <si>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</si>
  <si>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</si>
  <si>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Very Important</t>
  </si>
  <si>
    <t>Important</t>
  </si>
  <si>
    <t>Considered</t>
  </si>
  <si>
    <t>Not Considered</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</si>
  <si>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</si>
  <si>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</si>
  <si>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</si>
  <si>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</si>
  <si>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</si>
  <si>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</si>
  <si>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</si>
  <si>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</si>
  <si>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</si>
  <si>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</si>
  <si>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</si>
  <si>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</si>
  <si>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</si>
  <si>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</si>
  <si>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</si>
  <si>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</si>
  <si>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</si>
  <si>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</si>
  <si>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</si>
  <si>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</si>
  <si>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</si>
  <si>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</si>
  <si>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</si>
  <si>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</si>
  <si>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</si>
  <si>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</si>
  <si>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</si>
  <si>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</si>
  <si>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</si>
  <si>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</si>
  <si>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</si>
  <si>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</si>
  <si>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</si>
  <si>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</si>
  <si>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</si>
  <si>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</si>
  <si>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</si>
  <si>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</si>
  <si>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</si>
  <si>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</si>
  <si>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</si>
  <si>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</si>
  <si>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Required to be considered for admission</t>
  </si>
  <si>
    <t>Required for some</t>
  </si>
  <si>
    <t>Recommended</t>
  </si>
  <si>
    <t>Not required for admission, but considered if submitted</t>
  </si>
  <si>
    <t xml:space="preserve">Not considered for admission, even if submitted </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</si>
  <si>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</si>
  <si>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</si>
  <si>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</si>
  <si>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</si>
  <si>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</si>
  <si>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</si>
  <si>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</si>
  <si>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</si>
  <si>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</si>
  <si>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</si>
  <si>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</si>
  <si>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</si>
  <si>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</si>
  <si>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</si>
  <si>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</si>
  <si>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</si>
  <si>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</si>
  <si>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</si>
  <si>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</si>
  <si>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</si>
  <si>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</si>
  <si>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</si>
  <si>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</si>
  <si>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</si>
  <si>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</si>
  <si>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</si>
  <si>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</si>
  <si>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</si>
  <si>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</si>
  <si>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</si>
  <si>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</si>
  <si>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</si>
  <si>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</si>
  <si>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</si>
  <si>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</si>
  <si>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</si>
  <si>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</si>
  <si>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</si>
  <si>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</si>
  <si>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</si>
  <si>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</si>
  <si>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</si>
  <si>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</si>
  <si>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</si>
  <si>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</si>
  <si>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</si>
  <si>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</si>
  <si>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</si>
  <si>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</si>
  <si>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</si>
  <si>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</si>
  <si>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</si>
  <si>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</si>
  <si>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</si>
  <si>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</si>
  <si>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</si>
  <si>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</si>
  <si>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</si>
  <si>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</si>
  <si>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</si>
  <si>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</si>
  <si>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</si>
  <si>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</si>
  <si>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</si>
  <si>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</si>
  <si>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</si>
  <si>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</si>
  <si>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</si>
  <si>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</si>
  <si>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</si>
  <si>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</si>
  <si>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</si>
  <si>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</si>
  <si>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</si>
  <si>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</si>
  <si>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</si>
  <si>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</si>
  <si>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</si>
  <si>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</si>
  <si>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</si>
  <si>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</si>
  <si>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</si>
  <si>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</si>
  <si>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</si>
  <si>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</si>
  <si>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</si>
  <si>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</si>
  <si>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</si>
  <si>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C932</t>
  </si>
  <si>
    <t>SAT Evidence-Based Reading and Writing: 700-800</t>
  </si>
  <si>
    <t>C933</t>
  </si>
  <si>
    <t>SAT Evidence-Based Reading and Writing: 600-699</t>
  </si>
  <si>
    <t>C934</t>
  </si>
  <si>
    <t>SAT Evidence-Based Reading and Writing: 500-599</t>
  </si>
  <si>
    <t>C935</t>
  </si>
  <si>
    <t>SAT Evidence-Based Reading and Writing: 400-499</t>
  </si>
  <si>
    <t>C936</t>
  </si>
  <si>
    <t>SAT Evidence-Based Reading and Writing: 300-399</t>
  </si>
  <si>
    <t>C937</t>
  </si>
  <si>
    <t>SAT Evidence-Based Reading and Writing: 200-299</t>
  </si>
  <si>
    <t>C938</t>
  </si>
  <si>
    <t>SAT Evidence-Based Reading and Writing: Total</t>
  </si>
  <si>
    <t>C939</t>
  </si>
  <si>
    <t>SAT Math: 700-800</t>
  </si>
  <si>
    <t>C940</t>
  </si>
  <si>
    <t>SAT Math: 600-699</t>
  </si>
  <si>
    <t>C941</t>
  </si>
  <si>
    <t>SAT Math: 500-599</t>
  </si>
  <si>
    <t>C942</t>
  </si>
  <si>
    <t>SAT Math: 400-499</t>
  </si>
  <si>
    <t>C943</t>
  </si>
  <si>
    <t>SAT Math: 300-399</t>
  </si>
  <si>
    <t>C944</t>
  </si>
  <si>
    <t>SAT Math: 200-299</t>
  </si>
  <si>
    <t>C945</t>
  </si>
  <si>
    <t>SAT Math: Total</t>
  </si>
  <si>
    <t>C946</t>
  </si>
  <si>
    <t>SAT Composite: 1400-1600</t>
  </si>
  <si>
    <t>C947</t>
  </si>
  <si>
    <t>SAT Composite: 1200-1399</t>
  </si>
  <si>
    <t>C948</t>
  </si>
  <si>
    <t>SAT Composite: 1000-1199</t>
  </si>
  <si>
    <t>C949</t>
  </si>
  <si>
    <t>SAT Composite: 800-999</t>
  </si>
  <si>
    <t>C950</t>
  </si>
  <si>
    <t>SAT Composite: 600-799</t>
  </si>
  <si>
    <t>C951</t>
  </si>
  <si>
    <t>SAT Composite: 400-599</t>
  </si>
  <si>
    <t>C952</t>
  </si>
  <si>
    <t>SAT Composite: Total</t>
  </si>
  <si>
    <t>C953</t>
  </si>
  <si>
    <t>ACT Composite: 30-36</t>
  </si>
  <si>
    <t>C954</t>
  </si>
  <si>
    <t>ACT Composite: 24-29</t>
  </si>
  <si>
    <t>C955</t>
  </si>
  <si>
    <t>ACT Composite: 18-23</t>
  </si>
  <si>
    <t>C956</t>
  </si>
  <si>
    <t>ACT Composite: 12-17</t>
  </si>
  <si>
    <t>C957</t>
  </si>
  <si>
    <t>ACT Composite: 6-11</t>
  </si>
  <si>
    <t>C958</t>
  </si>
  <si>
    <t>ACT Composite: Below 6</t>
  </si>
  <si>
    <t>C959</t>
  </si>
  <si>
    <t>ACT Composite: Total</t>
  </si>
  <si>
    <t>C960</t>
  </si>
  <si>
    <t>ACT Math: 30-36</t>
  </si>
  <si>
    <t>C961</t>
  </si>
  <si>
    <t>ACT Math: 24-29</t>
  </si>
  <si>
    <t>C962</t>
  </si>
  <si>
    <t>ACT Math: 18-23</t>
  </si>
  <si>
    <t>C963</t>
  </si>
  <si>
    <t>ACT Math: 12-17</t>
  </si>
  <si>
    <t>C964</t>
  </si>
  <si>
    <t>ACT Math: 6-11</t>
  </si>
  <si>
    <t>C965</t>
  </si>
  <si>
    <t>ACT Math: Below 6</t>
  </si>
  <si>
    <t>C966</t>
  </si>
  <si>
    <t>ACT Math: Total</t>
  </si>
  <si>
    <t>C967</t>
  </si>
  <si>
    <t>ACT English: 30-36</t>
  </si>
  <si>
    <t>C968</t>
  </si>
  <si>
    <t>ACT English: 24-29</t>
  </si>
  <si>
    <t>C969</t>
  </si>
  <si>
    <t>ACT English: 18-23</t>
  </si>
  <si>
    <t>C970</t>
  </si>
  <si>
    <t>ACT English: 12-17</t>
  </si>
  <si>
    <t>C971</t>
  </si>
  <si>
    <t>ACT English: 6-11</t>
  </si>
  <si>
    <t>C972</t>
  </si>
  <si>
    <t>ACT English: Below 6</t>
  </si>
  <si>
    <t>C973</t>
  </si>
  <si>
    <t>ACT English: Total</t>
  </si>
  <si>
    <t>C974</t>
  </si>
  <si>
    <t>ACT Writing: 30-36</t>
  </si>
  <si>
    <t>C975</t>
  </si>
  <si>
    <t>ACT Writing: 24-29</t>
  </si>
  <si>
    <t>C976</t>
  </si>
  <si>
    <t>ACT Writing: 18-23</t>
  </si>
  <si>
    <t>C977</t>
  </si>
  <si>
    <t>ACT Writing: 12-17</t>
  </si>
  <si>
    <t>C978</t>
  </si>
  <si>
    <t>ACT Writing: 6-11</t>
  </si>
  <si>
    <t>C979</t>
  </si>
  <si>
    <t>ACT Writing: Below 6</t>
  </si>
  <si>
    <t>C980</t>
  </si>
  <si>
    <t>ACT Writing: Total</t>
  </si>
  <si>
    <t>C981</t>
  </si>
  <si>
    <t>ACT Science: 30-36</t>
  </si>
  <si>
    <t>C982</t>
  </si>
  <si>
    <t>ACT Science: 24-29</t>
  </si>
  <si>
    <t>C983</t>
  </si>
  <si>
    <t>ACT Science: 18-23</t>
  </si>
  <si>
    <t>C984</t>
  </si>
  <si>
    <t>ACT Science: 12-17</t>
  </si>
  <si>
    <t>C985</t>
  </si>
  <si>
    <t>ACT Science: 6-11</t>
  </si>
  <si>
    <t>C986</t>
  </si>
  <si>
    <t>ACT Science: Below 6</t>
  </si>
  <si>
    <t>C987</t>
  </si>
  <si>
    <t>ACT Science: Total</t>
  </si>
  <si>
    <t>C988</t>
  </si>
  <si>
    <t>ACT Reading: 30-36</t>
  </si>
  <si>
    <t>C989</t>
  </si>
  <si>
    <t>ACT Reading: 24-29</t>
  </si>
  <si>
    <t>C990</t>
  </si>
  <si>
    <t>ACT Reading: 18-23</t>
  </si>
  <si>
    <t>C991</t>
  </si>
  <si>
    <t>ACT Reading: 12-17</t>
  </si>
  <si>
    <t>C992</t>
  </si>
  <si>
    <t>ACT Reading: 6-11</t>
  </si>
  <si>
    <t>C993</t>
  </si>
  <si>
    <t>ACT Reading: Below 6</t>
  </si>
  <si>
    <t>C994</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</si>
  <si>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</si>
  <si>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</si>
  <si>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</si>
  <si>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</si>
  <si>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</si>
  <si>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</si>
  <si>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</si>
  <si>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</si>
  <si>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</si>
  <si>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</si>
  <si>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</si>
  <si>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</si>
  <si>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Percent of total first-time, first-year students who submitted high school class rank:</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</si>
  <si>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</si>
  <si>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</si>
  <si>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</si>
  <si>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</si>
  <si>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</si>
  <si>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</si>
  <si>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</si>
  <si>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</si>
  <si>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</si>
  <si>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</si>
  <si>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</si>
  <si>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</si>
  <si>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</si>
  <si>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</si>
  <si>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</si>
  <si>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</si>
  <si>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</si>
  <si>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</si>
  <si>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</si>
  <si>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</si>
  <si>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</si>
  <si>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</si>
  <si>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</si>
  <si>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</si>
  <si>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</si>
  <si>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</si>
  <si>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</si>
  <si>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</si>
  <si>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</si>
  <si>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</si>
  <si>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</si>
  <si>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</si>
  <si>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</si>
  <si>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</si>
  <si>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</si>
  <si>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</si>
  <si>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</si>
  <si>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</si>
  <si>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</si>
  <si>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</si>
  <si>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 xml:space="preserve">  </t>
  </si>
  <si>
    <t>C1201</t>
  </si>
  <si>
    <t>Average high school GPA of all degree-seeking, first-time, first-year students who submitted GPA:</t>
  </si>
  <si>
    <t>Whole Number or Round to Nearest Hundredths</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</si>
  <si>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</si>
  <si>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</si>
  <si>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</si>
  <si>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</si>
  <si>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</si>
  <si>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</si>
  <si>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</si>
  <si>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</si>
  <si>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C1303</t>
  </si>
  <si>
    <t>Can it be waived for applicants with financial need?</t>
  </si>
  <si>
    <t>C1304</t>
  </si>
  <si>
    <t>Same fee</t>
  </si>
  <si>
    <t>C1305</t>
  </si>
  <si>
    <t>Free</t>
  </si>
  <si>
    <t>C1306</t>
  </si>
  <si>
    <t>Reduced</t>
  </si>
  <si>
    <t>C1307</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</si>
  <si>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</si>
  <si>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</si>
  <si>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</si>
  <si>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</si>
  <si>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</si>
  <si>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</si>
  <si>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</si>
  <si>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</si>
  <si>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</si>
  <si>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</si>
  <si>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</si>
  <si>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</si>
  <si>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</si>
  <si>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</si>
  <si>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MM-DD</t>
  </si>
  <si>
    <t>C1603</t>
  </si>
  <si>
    <t xml:space="preserve">Yes, by:  </t>
  </si>
  <si>
    <t>C1604</t>
  </si>
  <si>
    <t>Date</t>
  </si>
  <si>
    <t>C1605</t>
  </si>
  <si>
    <t xml:space="preserve">Yes, other:  </t>
  </si>
  <si>
    <t>C1606</t>
  </si>
  <si>
    <t>Other Date</t>
  </si>
  <si>
    <t>Must reply by:</t>
  </si>
  <si>
    <t>C1701</t>
  </si>
  <si>
    <t>Reply Policy</t>
  </si>
  <si>
    <t>C1702</t>
  </si>
  <si>
    <t>No set Date</t>
  </si>
  <si>
    <t>C1703</t>
  </si>
  <si>
    <t>Must reply by May 1st or within____weeks if notified after</t>
  </si>
  <si>
    <t>C1704</t>
  </si>
  <si>
    <t>Other</t>
  </si>
  <si>
    <t>C1705</t>
  </si>
  <si>
    <t>C1706</t>
  </si>
  <si>
    <t xml:space="preserve">Deadline for housing deposit (MMDD): </t>
  </si>
  <si>
    <t>Housing Deposit</t>
  </si>
  <si>
    <t>C1707</t>
  </si>
  <si>
    <t>Amount of housing deposit:</t>
  </si>
  <si>
    <t>C1708</t>
  </si>
  <si>
    <t>Yes, in full</t>
  </si>
  <si>
    <t>C1709</t>
  </si>
  <si>
    <t>Yes, in part</t>
  </si>
  <si>
    <t>C1710</t>
  </si>
  <si>
    <t>No</t>
  </si>
  <si>
    <t>C1801</t>
  </si>
  <si>
    <t>Does your institution allow students to postpone enrollment after admission?</t>
  </si>
  <si>
    <t>C1802</t>
  </si>
  <si>
    <t>If yes, maximum period of postponement:</t>
  </si>
  <si>
    <t>1 TERM UNLESS MILITARY</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</si>
  <si>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</si>
  <si>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</si>
  <si>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</si>
  <si>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</si>
  <si>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</si>
  <si>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</si>
  <si>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</si>
  <si>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</si>
  <si>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</si>
  <si>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</si>
  <si>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</si>
  <si>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</si>
  <si>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</si>
  <si>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</si>
  <si>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</si>
  <si>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</si>
  <si>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C2107</t>
  </si>
  <si>
    <t>Number of applicants admitted under early decision plan</t>
  </si>
  <si>
    <t>C2108</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</si>
  <si>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</si>
  <si>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</si>
  <si>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</si>
  <si>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</si>
  <si>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</si>
  <si>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</si>
  <si>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</si>
  <si>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</si>
  <si>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</si>
  <si>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</si>
  <si>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</si>
  <si>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</si>
  <si>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Transfer Admission</t>
  </si>
  <si>
    <t>Fall Applicants</t>
  </si>
  <si>
    <t>Transfer</t>
  </si>
  <si>
    <t>D102</t>
  </si>
  <si>
    <t>If yes, may transfer students earn advanced standing credit by transferring credits earned from course work completed at other colleges/universities?</t>
  </si>
  <si>
    <t>D201</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</si>
  <si>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</si>
  <si>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</si>
  <si>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</si>
  <si>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</si>
  <si>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</si>
  <si>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</si>
  <si>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</si>
  <si>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</si>
  <si>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</si>
  <si>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</si>
  <si>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</si>
  <si>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</si>
  <si>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</si>
  <si>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</si>
  <si>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</si>
  <si>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</si>
  <si>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</si>
  <si>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</si>
  <si>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</si>
  <si>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</si>
  <si>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</si>
  <si>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</si>
  <si>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</si>
  <si>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</si>
  <si>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Must a transfer applicant have a minimum number of credits completed or else must apply as an entering first-year student?</t>
  </si>
  <si>
    <t>Min Credits</t>
  </si>
  <si>
    <t>D402</t>
  </si>
  <si>
    <t>Transfer Credit Policies</t>
  </si>
  <si>
    <t>D403</t>
  </si>
  <si>
    <t>Unit Type</t>
  </si>
  <si>
    <t>Credits</t>
  </si>
  <si>
    <t>Required of All</t>
  </si>
  <si>
    <t>Recommended of All</t>
  </si>
  <si>
    <t>Recommended of Some</t>
  </si>
  <si>
    <t>Required of Some</t>
  </si>
  <si>
    <t>Not Required</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</si>
  <si>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</si>
  <si>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</si>
  <si>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</si>
  <si>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</si>
  <si>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</si>
  <si>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</si>
  <si>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</si>
  <si>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</si>
  <si>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</si>
  <si>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</si>
  <si>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</si>
  <si>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</si>
  <si>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</si>
  <si>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Round to Nearest Hundredths</t>
  </si>
  <si>
    <t>D701</t>
  </si>
  <si>
    <t xml:space="preserve">If a minimum college grade point average is required of transfer applicants, specify (on a 4.0 scale):
</t>
  </si>
  <si>
    <t>D801</t>
  </si>
  <si>
    <t>List any other application requirements specific to transfer applicants:</t>
  </si>
  <si>
    <t>Must not need remedial courses.  Requires same GPA as entering Freshman if transferring less than 24 credits.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</si>
  <si>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</si>
  <si>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</si>
  <si>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</si>
  <si>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</si>
  <si>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</si>
  <si>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</si>
  <si>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</si>
  <si>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</si>
  <si>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</si>
  <si>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</si>
  <si>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</si>
  <si>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</si>
  <si>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</si>
  <si>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</si>
  <si>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</si>
  <si>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</si>
  <si>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</si>
  <si>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</si>
  <si>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</si>
  <si>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</si>
  <si>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</si>
  <si>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</si>
  <si>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</si>
  <si>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</si>
  <si>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</si>
  <si>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</si>
  <si>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</si>
  <si>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D</t>
  </si>
  <si>
    <t>Min Grade</t>
  </si>
  <si>
    <t>D1301</t>
  </si>
  <si>
    <t>Max Credits from Two-Year</t>
  </si>
  <si>
    <t>D1302</t>
  </si>
  <si>
    <t>D1401</t>
  </si>
  <si>
    <t>Max Credits from Four-Year</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</si>
  <si>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</si>
  <si>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</si>
  <si>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</si>
  <si>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</si>
  <si>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</si>
  <si>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</si>
  <si>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</si>
  <si>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</si>
  <si>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</si>
  <si>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</si>
  <si>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 Credits</t>
  </si>
  <si>
    <t>D1802</t>
  </si>
  <si>
    <t>College Level Examination Program (CLEP)</t>
  </si>
  <si>
    <t>D1803</t>
  </si>
  <si>
    <t>DANTES Subject Standardized Tests (DSST)</t>
  </si>
  <si>
    <t>D1901</t>
  </si>
  <si>
    <t>ACE Evaluated</t>
  </si>
  <si>
    <t>D1902</t>
  </si>
  <si>
    <t>D2001</t>
  </si>
  <si>
    <t>DoD Supported</t>
  </si>
  <si>
    <t>D2002</t>
  </si>
  <si>
    <t>D2101</t>
  </si>
  <si>
    <t>Are the military/veteran credit transfer policies published on your website?</t>
  </si>
  <si>
    <t>Military Service</t>
  </si>
  <si>
    <t>D2102</t>
  </si>
  <si>
    <t>If yes, please provide the URL where the policy can be located:</t>
  </si>
  <si>
    <t>https://catalog.latech.edu/content.php?catoid=14&amp;navoid=490&amp;hl=military+transfer&amp;returnto=search</t>
  </si>
  <si>
    <t>D2202</t>
  </si>
  <si>
    <t>Describe other military/veteran transfer credit policies unique to your institution:</t>
  </si>
  <si>
    <t>E101</t>
  </si>
  <si>
    <t>Accelerated program</t>
  </si>
  <si>
    <t>Academic Offerings and Policies</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</si>
  <si>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</si>
  <si>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</si>
  <si>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</si>
  <si>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</si>
  <si>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</si>
  <si>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</si>
  <si>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</si>
  <si>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</si>
  <si>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</si>
  <si>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</si>
  <si>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</si>
  <si>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</si>
  <si>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</si>
  <si>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</si>
  <si>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</si>
  <si>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</si>
  <si>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</si>
  <si>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</si>
  <si>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</si>
  <si>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</si>
  <si>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</si>
  <si>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</si>
  <si>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</si>
  <si>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</si>
  <si>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</si>
  <si>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</si>
  <si>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</si>
  <si>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</si>
  <si>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</si>
  <si>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</si>
  <si>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</si>
  <si>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</si>
  <si>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</si>
  <si>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</si>
  <si>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</si>
  <si>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</si>
  <si>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</si>
  <si>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</si>
  <si>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</si>
  <si>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</si>
  <si>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</si>
  <si>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</si>
  <si>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</si>
  <si>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</si>
  <si>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</si>
  <si>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</si>
  <si>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</si>
  <si>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</si>
  <si>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</si>
  <si>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</si>
  <si>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</si>
  <si>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</si>
  <si>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</si>
  <si>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</si>
  <si>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</si>
  <si>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</si>
  <si>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</si>
  <si>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</si>
  <si>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</si>
  <si>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</si>
  <si>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</si>
  <si>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</si>
  <si>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</si>
  <si>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</si>
  <si>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Student Life</t>
  </si>
  <si>
    <t>Percent Participating</t>
  </si>
  <si>
    <t>Degree-Seeking</t>
  </si>
  <si>
    <t>Nearest 1%</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</si>
  <si>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</si>
  <si>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</si>
  <si>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</si>
  <si>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</si>
  <si>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</si>
  <si>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</si>
  <si>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</si>
  <si>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</si>
  <si>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</si>
  <si>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</si>
  <si>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</si>
  <si>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</si>
  <si>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</si>
  <si>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</si>
  <si>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</si>
  <si>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F109</t>
  </si>
  <si>
    <t>F110</t>
  </si>
  <si>
    <t>F111</t>
  </si>
  <si>
    <t>F112</t>
  </si>
  <si>
    <t>F113</t>
  </si>
  <si>
    <t>F114</t>
  </si>
  <si>
    <t>F115</t>
  </si>
  <si>
    <t>F116</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</si>
  <si>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</si>
  <si>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</si>
  <si>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</si>
  <si>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</si>
  <si>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</si>
  <si>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</si>
  <si>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</si>
  <si>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</si>
  <si>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</si>
  <si>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</si>
  <si>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</si>
  <si>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</si>
  <si>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</si>
  <si>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</si>
  <si>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</si>
  <si>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</si>
  <si>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</si>
  <si>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</si>
  <si>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</si>
  <si>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</si>
  <si>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</si>
  <si>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</si>
  <si>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</si>
  <si>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</si>
  <si>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</si>
  <si>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</si>
  <si>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</si>
  <si>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</si>
  <si>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</si>
  <si>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</si>
  <si>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</si>
  <si>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</si>
  <si>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</si>
  <si>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</si>
  <si>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</si>
  <si>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</si>
  <si>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</si>
  <si>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</si>
  <si>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</si>
  <si>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</si>
  <si>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</si>
  <si>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</si>
  <si>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</si>
  <si>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</si>
  <si>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On Campus</t>
  </si>
  <si>
    <t>ROTC</t>
  </si>
  <si>
    <t>Army</t>
  </si>
  <si>
    <t>F302</t>
  </si>
  <si>
    <t>At Cooperating Institution</t>
  </si>
  <si>
    <t>F303</t>
  </si>
  <si>
    <t>Name of Cooperating Institution</t>
  </si>
  <si>
    <t>Grambling State University</t>
  </si>
  <si>
    <t>F304</t>
  </si>
  <si>
    <t>Marine Option 
(for Naval ROTC)</t>
  </si>
  <si>
    <t>F305</t>
  </si>
  <si>
    <t>F306</t>
  </si>
  <si>
    <t>F307</t>
  </si>
  <si>
    <t>F308</t>
  </si>
  <si>
    <t>F309</t>
  </si>
  <si>
    <t>F310</t>
  </si>
  <si>
    <t>F401</t>
  </si>
  <si>
    <t>Coed dorms</t>
  </si>
  <si>
    <t>Housing</t>
  </si>
  <si>
    <t>F402</t>
  </si>
  <si>
    <t>Men's dorms</t>
  </si>
  <si>
    <t>F403</t>
  </si>
  <si>
    <t>Women's dorms</t>
  </si>
  <si>
    <t>F404</t>
  </si>
  <si>
    <t>Apartments for married students</t>
  </si>
  <si>
    <t>F405</t>
  </si>
  <si>
    <t>Apartments for single students</t>
  </si>
  <si>
    <t>F406</t>
  </si>
  <si>
    <t>Special housing for disabled students</t>
  </si>
  <si>
    <t>F407</t>
  </si>
  <si>
    <t>Special housing for international students</t>
  </si>
  <si>
    <t>F408</t>
  </si>
  <si>
    <t>Fraternity/sorority housing</t>
  </si>
  <si>
    <t>F409</t>
  </si>
  <si>
    <t>Cooperative housing</t>
  </si>
  <si>
    <t>F410</t>
  </si>
  <si>
    <t>Theme housing</t>
  </si>
  <si>
    <t>F411</t>
  </si>
  <si>
    <t>Wellness housing</t>
  </si>
  <si>
    <t>F412</t>
  </si>
  <si>
    <t>Living Learning Communities</t>
  </si>
  <si>
    <t>F413</t>
  </si>
  <si>
    <t>Other housing options (specify):</t>
  </si>
  <si>
    <t>G001</t>
  </si>
  <si>
    <t>Please provide the URL of your institution’s net price calculator:</t>
  </si>
  <si>
    <t>https://www.latech.edu/current-students/financial-aid/resources/net-price-calculator/</t>
  </si>
  <si>
    <t>Annual Expenses</t>
  </si>
  <si>
    <t>Information</t>
  </si>
  <si>
    <t>G002</t>
  </si>
  <si>
    <t>If your institution's 2025-2026 academic year costs of attendance are not available at this time please respond.</t>
  </si>
  <si>
    <t>G003</t>
  </si>
  <si>
    <t>Please provide an approximate date (i.e., month/day) when your institution's final 2025-2026 academic year costs of attendance will be available:</t>
  </si>
  <si>
    <t>G101</t>
  </si>
  <si>
    <t>Tuition</t>
  </si>
  <si>
    <t>Private Tuition</t>
  </si>
  <si>
    <t>Undergraduate</t>
  </si>
  <si>
    <t>First-year</t>
  </si>
  <si>
    <t>Nearest $1</t>
  </si>
  <si>
    <t>G102</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</si>
  <si>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</si>
  <si>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</si>
  <si>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</si>
  <si>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</si>
  <si>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</si>
  <si>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</si>
  <si>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</si>
  <si>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</si>
  <si>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</si>
  <si>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</si>
  <si>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</si>
  <si>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</si>
  <si>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</si>
  <si>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</si>
  <si>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</si>
  <si>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</si>
  <si>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</si>
  <si>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</si>
  <si>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</si>
  <si>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</si>
  <si>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</si>
  <si>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</si>
  <si>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</si>
  <si>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</si>
  <si>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</si>
  <si>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</si>
  <si>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</si>
  <si>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</si>
  <si>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</si>
  <si>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</si>
  <si>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</si>
  <si>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</si>
  <si>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</si>
  <si>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</si>
  <si>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</si>
  <si>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</si>
  <si>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</si>
  <si>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Do tuition and fees vary by year of study (e.g., sophomore, junior, senior)?</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</si>
  <si>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</si>
  <si>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</si>
  <si>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</si>
  <si>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</si>
  <si>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</si>
  <si>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</si>
  <si>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</si>
  <si>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Estimated Expenses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</si>
  <si>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</si>
  <si>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</si>
  <si>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</si>
  <si>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</si>
  <si>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</si>
  <si>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</si>
  <si>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</si>
  <si>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</si>
  <si>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</si>
  <si>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</si>
  <si>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</si>
  <si>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</si>
  <si>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</si>
  <si>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</si>
  <si>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</si>
  <si>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</si>
  <si>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</si>
  <si>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</si>
  <si>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</si>
  <si>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</si>
  <si>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</si>
  <si>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</si>
  <si>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</si>
  <si>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</si>
  <si>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</si>
  <si>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</si>
  <si>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</si>
  <si>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</si>
  <si>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</si>
  <si>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</si>
  <si>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</si>
  <si>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</si>
  <si>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</si>
  <si>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</si>
  <si>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</si>
  <si>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2024-2025</t>
  </si>
  <si>
    <t>Financial Aid</t>
  </si>
  <si>
    <t>Reporting Year</t>
  </si>
  <si>
    <t>H102</t>
  </si>
  <si>
    <r>
      <t xml:space="preserve">2023-2024 </t>
    </r>
    <r>
      <rPr>
        <b/>
        <sz val="11"/>
        <color rgb="FF000000"/>
        <rFont val="Aptos Narrow"/>
        <family val="2"/>
      </rPr>
      <t>Final</t>
    </r>
  </si>
  <si>
    <t>H103</t>
  </si>
  <si>
    <t>Federal methodology (FM)</t>
  </si>
  <si>
    <t>Methodology</t>
  </si>
  <si>
    <t>H104</t>
  </si>
  <si>
    <t>Institutional methodology (IM)</t>
  </si>
  <si>
    <t>H105</t>
  </si>
  <si>
    <t>Both FM and IM</t>
  </si>
  <si>
    <t>Scholarships/Grants</t>
  </si>
  <si>
    <t>H106</t>
  </si>
  <si>
    <t>Federal</t>
  </si>
  <si>
    <t>Need-based Aid Awarded</t>
  </si>
  <si>
    <t>H107</t>
  </si>
  <si>
    <r>
      <t>State</t>
    </r>
    <r>
      <rPr>
        <sz val="11"/>
        <color rgb="FF000000"/>
        <rFont val="Aptos Narrow"/>
        <family val="2"/>
      </rPr>
      <t xml:space="preserve"> all states, not only the state in which your institution is located</t>
    </r>
  </si>
  <si>
    <t>H108</t>
  </si>
  <si>
    <r>
      <t>Institutional:</t>
    </r>
    <r>
      <rPr>
        <sz val="11"/>
        <color rgb="FF000000"/>
        <rFont val="Aptos Narrow"/>
        <family val="2"/>
      </rPr>
      <t xml:space="preserve"> Endowed scholarships, annual gifts and tuition funded grants, awarded by the college, excluding athletic aid and tuition waivers (which are reported below).</t>
    </r>
  </si>
  <si>
    <t>H109</t>
  </si>
  <si>
    <r>
      <t>Scholarships/grants</t>
    </r>
    <r>
      <rPr>
        <sz val="11"/>
        <color rgb="FF000000"/>
        <rFont val="Aptos Narrow"/>
        <family val="2"/>
      </rPr>
      <t xml:space="preserve"> from external sources (e.g. Kiwanis, National Merit) not awarded by the college</t>
    </r>
  </si>
  <si>
    <t>H110</t>
  </si>
  <si>
    <t>Total Scholarships/Grants</t>
  </si>
  <si>
    <t>Self-Help</t>
  </si>
  <si>
    <t>H111</t>
  </si>
  <si>
    <t>Student loans from all sources (excluding parent loans)</t>
  </si>
  <si>
    <t>H112</t>
  </si>
  <si>
    <t>Federal Work-Study</t>
  </si>
  <si>
    <t>H113</t>
  </si>
  <si>
    <t>State and other (e.g., institutional) work-study/employment (Note: Excludes Federal Work-Study captured above.)</t>
  </si>
  <si>
    <t>H114</t>
  </si>
  <si>
    <t>Total Self-Help</t>
  </si>
  <si>
    <t>H115</t>
  </si>
  <si>
    <t>Parent Loans</t>
  </si>
  <si>
    <t>H116</t>
  </si>
  <si>
    <t>Tuition Waivers
Note: Reporting is optional. Report tuition waivers in this row if you choose to report them. Do not report tuition waivers elsewhere.</t>
  </si>
  <si>
    <t>H117</t>
  </si>
  <si>
    <t>Athletic Awards</t>
  </si>
  <si>
    <t>H118</t>
  </si>
  <si>
    <t>Non-need-based Aid Awarded</t>
  </si>
  <si>
    <t>H119</t>
  </si>
  <si>
    <t>H120</t>
  </si>
  <si>
    <t>H121</t>
  </si>
  <si>
    <t>H122</t>
  </si>
  <si>
    <t>H123</t>
  </si>
  <si>
    <t>H124</t>
  </si>
  <si>
    <t>H125</t>
  </si>
  <si>
    <t>H126</t>
  </si>
  <si>
    <t>H127</t>
  </si>
  <si>
    <t>H128</t>
  </si>
  <si>
    <t>H201</t>
  </si>
  <si>
    <r>
      <t xml:space="preserve">A. </t>
    </r>
    <r>
      <rPr>
        <sz val="11"/>
        <color rgb="FF000000"/>
        <rFont val="Aptos Narrow"/>
        <family val="2"/>
      </rPr>
      <t>Number of degree-seeking undergraduate students (CDS Item B1 if reporting on Fall 2024 cohort)</t>
    </r>
  </si>
  <si>
    <t>Students Awarded Aid</t>
  </si>
  <si>
    <t>H202</t>
  </si>
  <si>
    <r>
      <t>B.</t>
    </r>
    <r>
      <rPr>
        <sz val="11"/>
        <color rgb="FF000000"/>
        <rFont val="Aptos Narrow"/>
        <family val="2"/>
      </rPr>
      <t xml:space="preserve"> Number of students in line a who applied for need-based financial aid</t>
    </r>
  </si>
  <si>
    <t>H203</t>
  </si>
  <si>
    <r>
      <t>C.</t>
    </r>
    <r>
      <rPr>
        <sz val="11"/>
        <color rgb="FF000000"/>
        <rFont val="Aptos Narrow"/>
        <family val="2"/>
      </rPr>
      <t xml:space="preserve"> Number of students in line b who were determined to have financial need</t>
    </r>
  </si>
  <si>
    <t>H204</t>
  </si>
  <si>
    <r>
      <t>D.</t>
    </r>
    <r>
      <rPr>
        <sz val="11"/>
        <color rgb="FF000000"/>
        <rFont val="Aptos Narrow"/>
        <family val="2"/>
      </rPr>
      <t xml:space="preserve"> Number of students in line c who were awarded any financial aid</t>
    </r>
  </si>
  <si>
    <t>H205</t>
  </si>
  <si>
    <r>
      <t>E.</t>
    </r>
    <r>
      <rPr>
        <sz val="11"/>
        <color rgb="FF000000"/>
        <rFont val="Aptos Narrow"/>
        <family val="2"/>
      </rPr>
      <t xml:space="preserve"> Number of students in line d who were awarded any need-based scholarship or grant aid</t>
    </r>
  </si>
  <si>
    <t>H206</t>
  </si>
  <si>
    <r>
      <t>F.</t>
    </r>
    <r>
      <rPr>
        <sz val="11"/>
        <color rgb="FF000000"/>
        <rFont val="Aptos Narrow"/>
        <family val="2"/>
      </rPr>
      <t xml:space="preserve"> Number of students in line d who were awarded any need-based self-help aid</t>
    </r>
  </si>
  <si>
    <t>H207</t>
  </si>
  <si>
    <r>
      <t>G.</t>
    </r>
    <r>
      <rPr>
        <sz val="11"/>
        <color rgb="FF000000"/>
        <rFont val="Aptos Narrow"/>
        <family val="2"/>
      </rPr>
      <t xml:space="preserve"> Number of students in line d who were awarded any non-need-based scholarship or grant aid</t>
    </r>
  </si>
  <si>
    <t>H208</t>
  </si>
  <si>
    <t>H. Number of students in line d whose need was fully met (exclude PLUS loans, unsubsidized loans, and private alternative loans)</t>
  </si>
  <si>
    <t>H209</t>
  </si>
  <si>
    <r>
      <t xml:space="preserve">I. </t>
    </r>
    <r>
      <rPr>
        <sz val="11"/>
        <color rgb="FF000000"/>
        <rFont val="Aptos Narrow"/>
        <family val="2"/>
      </rPr>
      <t>On average, the percentage of need that was met of students who were awarded any need-based aid. Exclude any aid that was awarded in excess of need as well as any resources that were awarded to replace EFC (PLUS loans, unsubsidized loans, and private alternative loans)</t>
    </r>
  </si>
  <si>
    <t>H210</t>
  </si>
  <si>
    <r>
      <t xml:space="preserve">J. </t>
    </r>
    <r>
      <rPr>
        <sz val="11"/>
        <color rgb="FF000000"/>
        <rFont val="Aptos Narrow"/>
        <family val="2"/>
      </rPr>
      <t>The average financial aid package of those in line d. Exclude any resources that were awarded to replace EFC (PLUS loans, unsubsidized loans, and private alternative loans)</t>
    </r>
  </si>
  <si>
    <t>H211</t>
  </si>
  <si>
    <r>
      <t>K.</t>
    </r>
    <r>
      <rPr>
        <sz val="11"/>
        <color rgb="FF000000"/>
        <rFont val="Aptos Narrow"/>
        <family val="2"/>
      </rPr>
      <t xml:space="preserve"> Average need-based scholarship and grant award of those in line e</t>
    </r>
  </si>
  <si>
    <t>H212</t>
  </si>
  <si>
    <r>
      <t>L.</t>
    </r>
    <r>
      <rPr>
        <sz val="11"/>
        <color rgb="FF000000"/>
        <rFont val="Aptos Narrow"/>
        <family val="2"/>
      </rPr>
      <t xml:space="preserve"> Average need-based self-help award (excluding PLUS loans, unsubsidized loans, and private alternative loans) of those in line f</t>
    </r>
  </si>
  <si>
    <t>H213</t>
  </si>
  <si>
    <r>
      <t>M.</t>
    </r>
    <r>
      <rPr>
        <sz val="11"/>
        <color rgb="FF000000"/>
        <rFont val="Aptos Narrow"/>
        <family val="2"/>
      </rPr>
      <t xml:space="preserve"> Average need-based loan (excluding PLUS loans, unsubsidized loans, and private alternative loans) of those in line f who were awarded a need-based loan</t>
    </r>
  </si>
  <si>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</si>
  <si>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</si>
  <si>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</si>
  <si>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</si>
  <si>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</si>
  <si>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</si>
  <si>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</si>
  <si>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</si>
  <si>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</si>
  <si>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</si>
  <si>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</si>
  <si>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</si>
  <si>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</si>
  <si>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</si>
  <si>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</si>
  <si>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</si>
  <si>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</si>
  <si>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</si>
  <si>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</si>
  <si>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</si>
  <si>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</si>
  <si>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</si>
  <si>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</si>
  <si>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</si>
  <si>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</si>
  <si>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</si>
  <si>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H2A01</t>
  </si>
  <si>
    <r>
      <t>N.</t>
    </r>
    <r>
      <rPr>
        <sz val="11"/>
        <color rgb="FF000000"/>
        <rFont val="Aptos Narrow"/>
        <family val="2"/>
      </rPr>
      <t xml:space="preserve"> Number of students in line a who had no financial need and who were awarded institutional non-need-based scholarship or grant aid (exclude those who were awarded athletic awards and tuition benefits)</t>
    </r>
  </si>
  <si>
    <t>Students Awarded Non-need-based Aid</t>
  </si>
  <si>
    <t>H2A02</t>
  </si>
  <si>
    <r>
      <t>O.</t>
    </r>
    <r>
      <rPr>
        <sz val="11"/>
        <color rgb="FF000000"/>
        <rFont val="Aptos Narrow"/>
        <family val="2"/>
      </rPr>
      <t xml:space="preserve"> Average dollar amount of institutional non-need-based scholarship and grant aid awarded to students in line n</t>
    </r>
  </si>
  <si>
    <t>H2A03</t>
  </si>
  <si>
    <r>
      <t>P.</t>
    </r>
    <r>
      <rPr>
        <sz val="11"/>
        <color rgb="FF000000"/>
        <rFont val="Aptos Narrow"/>
        <family val="2"/>
      </rPr>
      <t xml:space="preserve"> Number of students in line a who were awarded an institutional non-need-based athletic scholarship or grant</t>
    </r>
  </si>
  <si>
    <t>H2A04</t>
  </si>
  <si>
    <r>
      <t>Q.</t>
    </r>
    <r>
      <rPr>
        <sz val="11"/>
        <color rgb="FF000000"/>
        <rFont val="Aptos Narrow"/>
        <family val="2"/>
      </rPr>
      <t xml:space="preserve"> Average dollar amount of institutional non-need-based athletic scholarships and grants awarded to students in line p</t>
    </r>
  </si>
  <si>
    <t>H2A05</t>
  </si>
  <si>
    <t>H2A06</t>
  </si>
  <si>
    <t>H2A07</t>
  </si>
  <si>
    <t>H2A08</t>
  </si>
  <si>
    <t>H2A09</t>
  </si>
  <si>
    <t>H2A10</t>
  </si>
  <si>
    <t>H2A11</t>
  </si>
  <si>
    <t>H2A12</t>
  </si>
  <si>
    <t>H401</t>
  </si>
  <si>
    <t>Provide the number of students in the 2024 undergraduate class who started at your institution as first-time students and received a bachelor's degree between July 1, 2023 and June 30, 2024. Exclude students who transferred into your institution.</t>
  </si>
  <si>
    <t>Graduating Cohort</t>
  </si>
  <si>
    <t>H501</t>
  </si>
  <si>
    <r>
      <t xml:space="preserve">A. </t>
    </r>
    <r>
      <rPr>
        <sz val="11"/>
        <color rgb="FF000000"/>
        <rFont val="Aptos Narrow"/>
        <family val="2"/>
      </rPr>
      <t>Any loan program: Federal Perkins, Federal Stafford Subsidized and Unsubsidized, institutional, state, private loans that your institution is aware of, etc. Include both Federal Direct Student Loans and Federal Family Education Loans.</t>
    </r>
  </si>
  <si>
    <t>Source Type Loan</t>
  </si>
  <si>
    <t>Number in Class</t>
  </si>
  <si>
    <t>H502</t>
  </si>
  <si>
    <r>
      <t>B.</t>
    </r>
    <r>
      <rPr>
        <sz val="11"/>
        <color rgb="FF000000"/>
        <rFont val="Aptos Narrow"/>
        <family val="2"/>
      </rPr>
      <t xml:space="preserve"> Federal loan programs: Federal Perkins, Federal Stafford Subsidized and Unsubsidized. Include both Federal Direct Student Loans and Federal Family Education Loans.</t>
    </r>
  </si>
  <si>
    <t>H503</t>
  </si>
  <si>
    <r>
      <t>C.</t>
    </r>
    <r>
      <rPr>
        <sz val="11"/>
        <color rgb="FF000000"/>
        <rFont val="Aptos Narrow"/>
        <family val="2"/>
      </rPr>
      <t xml:space="preserve"> Institutional loan programs.</t>
    </r>
  </si>
  <si>
    <t>H504</t>
  </si>
  <si>
    <r>
      <t>D.</t>
    </r>
    <r>
      <rPr>
        <sz val="11"/>
        <color rgb="FF000000"/>
        <rFont val="Aptos Narrow"/>
        <family val="2"/>
      </rPr>
      <t xml:space="preserve"> State loan programs.</t>
    </r>
  </si>
  <si>
    <t>H505</t>
  </si>
  <si>
    <r>
      <t xml:space="preserve">E. </t>
    </r>
    <r>
      <rPr>
        <sz val="11"/>
        <color rgb="FF000000"/>
        <rFont val="Aptos Narrow"/>
        <family val="2"/>
      </rPr>
      <t>Private student loans made by a bank or lender.</t>
    </r>
  </si>
  <si>
    <t>H506</t>
  </si>
  <si>
    <t>Percent of Class</t>
  </si>
  <si>
    <t>H507</t>
  </si>
  <si>
    <t>H508</t>
  </si>
  <si>
    <t>H509</t>
  </si>
  <si>
    <t>H510</t>
  </si>
  <si>
    <t>H511</t>
  </si>
  <si>
    <t>Average per Borrower</t>
  </si>
  <si>
    <t>H512</t>
  </si>
  <si>
    <t>H513</t>
  </si>
  <si>
    <t>H514</t>
  </si>
  <si>
    <t>H515</t>
  </si>
  <si>
    <t>H601</t>
  </si>
  <si>
    <t>Institutional need-based scholarship or grant aid is available</t>
  </si>
  <si>
    <t>Aid to Nonresidents</t>
  </si>
  <si>
    <t>Aid Policy</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</si>
  <si>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</si>
  <si>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</si>
  <si>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</si>
  <si>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</si>
  <si>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</si>
  <si>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</si>
  <si>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</si>
  <si>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</si>
  <si>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</si>
  <si>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Average Award</t>
  </si>
  <si>
    <t>H606</t>
  </si>
  <si>
    <t>Total dollar amount of institutional financial aid awarded to undergraduate degree-seeking nonresidents:</t>
  </si>
  <si>
    <t>Total Amount</t>
  </si>
  <si>
    <t>H7101</t>
  </si>
  <si>
    <t>Institution’s own financial aid form</t>
  </si>
  <si>
    <t>Financial Aid Forms</t>
  </si>
  <si>
    <t>Applicants</t>
  </si>
  <si>
    <t>H7102</t>
  </si>
  <si>
    <t>CSS/Financial Aid PROFILE</t>
  </si>
  <si>
    <t>H7103</t>
  </si>
  <si>
    <t>H801</t>
  </si>
  <si>
    <t>FAFSA</t>
  </si>
  <si>
    <t>H802</t>
  </si>
  <si>
    <t>Institution's own financial aid form</t>
  </si>
  <si>
    <t>H803</t>
  </si>
  <si>
    <t>CSS PROFILE</t>
  </si>
  <si>
    <t>H804</t>
  </si>
  <si>
    <t>State aid form</t>
  </si>
  <si>
    <t>H805</t>
  </si>
  <si>
    <t>Noncustodial PROFILE</t>
  </si>
  <si>
    <t>H806</t>
  </si>
  <si>
    <t>Business/Farm Supplement</t>
  </si>
  <si>
    <t>H807</t>
  </si>
  <si>
    <t>H901</t>
  </si>
  <si>
    <t>Priority date for filing required financial aid forms:</t>
  </si>
  <si>
    <t>Financial Aid Deadlines</t>
  </si>
  <si>
    <t>H902</t>
  </si>
  <si>
    <t>Deadline for filing required financial aid forms:</t>
  </si>
  <si>
    <t>None</t>
  </si>
  <si>
    <t>H903</t>
  </si>
  <si>
    <t>No deadline for filing required forms (applications processed on a rolling basis)</t>
  </si>
  <si>
    <t>H1001</t>
  </si>
  <si>
    <t xml:space="preserve">a) Students notified on or about (date): </t>
  </si>
  <si>
    <t>Financial Aid Notification</t>
  </si>
  <si>
    <t>H1002</t>
  </si>
  <si>
    <t>b) Students notified on a rolling basis:</t>
  </si>
  <si>
    <t>H1003</t>
  </si>
  <si>
    <t>If yes, starting date:</t>
  </si>
  <si>
    <t>H1101</t>
  </si>
  <si>
    <t xml:space="preserve">Students must reply by (date): </t>
  </si>
  <si>
    <t>Financial Aid Reply</t>
  </si>
  <si>
    <t>H1102</t>
  </si>
  <si>
    <t>or within____weeks of notification.</t>
  </si>
  <si>
    <t>3 weeks</t>
  </si>
  <si>
    <t>H1201</t>
  </si>
  <si>
    <t>Federal Direct Subsidized Stafford Loans</t>
  </si>
  <si>
    <t>Aid Available</t>
  </si>
  <si>
    <t>Loans</t>
  </si>
  <si>
    <t>H1202</t>
  </si>
  <si>
    <t>Federal Direct Unsubsidized Stafford Loans</t>
  </si>
  <si>
    <t>H1203</t>
  </si>
  <si>
    <t>Federal Direct PLUS Loans</t>
  </si>
  <si>
    <t>H1204</t>
  </si>
  <si>
    <t>Federal Nursing Loans</t>
  </si>
  <si>
    <t>H1205</t>
  </si>
  <si>
    <t>State Loans</t>
  </si>
  <si>
    <t>H1206</t>
  </si>
  <si>
    <t>College/university loans from institutional funds</t>
  </si>
  <si>
    <t>H1207</t>
  </si>
  <si>
    <t>H1301</t>
  </si>
  <si>
    <t>Federal Pell Grants</t>
  </si>
  <si>
    <t>Need Based Schl Grt</t>
  </si>
  <si>
    <t>H1302</t>
  </si>
  <si>
    <t>Federal SEOG</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</si>
  <si>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</si>
  <si>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</si>
  <si>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</si>
  <si>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</si>
  <si>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</si>
  <si>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</si>
  <si>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</si>
  <si>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</si>
  <si>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</si>
  <si>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</si>
  <si>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</si>
  <si>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</si>
  <si>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</si>
  <si>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Institutional Aid</t>
  </si>
  <si>
    <t>Non-Need Based Criteria</t>
  </si>
  <si>
    <t>H1402</t>
  </si>
  <si>
    <t>Alumni affiliation</t>
  </si>
  <si>
    <t>H1403</t>
  </si>
  <si>
    <t>Art</t>
  </si>
  <si>
    <t>H1404</t>
  </si>
  <si>
    <t>Athletics</t>
  </si>
  <si>
    <t>H1405</t>
  </si>
  <si>
    <t>Job skills</t>
  </si>
  <si>
    <t>H1406</t>
  </si>
  <si>
    <t>H1407</t>
  </si>
  <si>
    <t>Leadership</t>
  </si>
  <si>
    <t>H1408</t>
  </si>
  <si>
    <t>Music/drama</t>
  </si>
  <si>
    <t>H1409</t>
  </si>
  <si>
    <t>Religious affiliation</t>
  </si>
  <si>
    <t>H1410</t>
  </si>
  <si>
    <t>State/district residency</t>
  </si>
  <si>
    <t>H1411</t>
  </si>
  <si>
    <t>Need Based Criteria</t>
  </si>
  <si>
    <t>H1412</t>
  </si>
  <si>
    <t>H1413</t>
  </si>
  <si>
    <t>H1414</t>
  </si>
  <si>
    <t>H1415</t>
  </si>
  <si>
    <t>H1416</t>
  </si>
  <si>
    <t>H1417</t>
  </si>
  <si>
    <t>H1418</t>
  </si>
  <si>
    <t>H1419</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</si>
  <si>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</si>
  <si>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</si>
  <si>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N/A</t>
  </si>
  <si>
    <t>I101</t>
  </si>
  <si>
    <t>A. Total number of instructional faculty</t>
  </si>
  <si>
    <t>Instructional Faculty And Class Size</t>
  </si>
  <si>
    <t>Instructional Faculty</t>
  </si>
  <si>
    <t>Faculty</t>
  </si>
  <si>
    <t>I102</t>
  </si>
  <si>
    <t>B. Total number who are members of minority groups</t>
  </si>
  <si>
    <t>I103</t>
  </si>
  <si>
    <t>C. Total number who are women</t>
  </si>
  <si>
    <t>I104</t>
  </si>
  <si>
    <t>D. Total number who are men</t>
  </si>
  <si>
    <t>I105</t>
  </si>
  <si>
    <t>E. Total number who are nonresidents (international)</t>
  </si>
  <si>
    <t>I106</t>
  </si>
  <si>
    <t>F. Total number with doctorate, or other terminal degree</t>
  </si>
  <si>
    <t>I107</t>
  </si>
  <si>
    <t>G. Total number whose highest degree is a master’s but not a terminal master’s</t>
  </si>
  <si>
    <t>I108</t>
  </si>
  <si>
    <t>H. Total number whose highest degree is a bachelor’s</t>
  </si>
  <si>
    <t>I109</t>
  </si>
  <si>
    <t>I. Total number whose highest degree is unknown or other (Note: Items f, g, h, and i must sum up to item a.)</t>
  </si>
  <si>
    <t>I110</t>
  </si>
  <si>
    <t>J. Total number in stand-alone graduate/professional programs in which faculty teach virtually only graduate-level students</t>
  </si>
  <si>
    <t>I111</t>
  </si>
  <si>
    <t>Part-Time</t>
  </si>
  <si>
    <t>I112</t>
  </si>
  <si>
    <t>I113</t>
  </si>
  <si>
    <t>I114</t>
  </si>
  <si>
    <t>I115</t>
  </si>
  <si>
    <t>I116</t>
  </si>
  <si>
    <t>I117</t>
  </si>
  <si>
    <t>I118</t>
  </si>
  <si>
    <t>I119</t>
  </si>
  <si>
    <t>I120</t>
  </si>
  <si>
    <t>I121</t>
  </si>
  <si>
    <t>I122</t>
  </si>
  <si>
    <t>I123</t>
  </si>
  <si>
    <t>I124</t>
  </si>
  <si>
    <t>I125</t>
  </si>
  <si>
    <t>I126</t>
  </si>
  <si>
    <t>I127</t>
  </si>
  <si>
    <t>I128</t>
  </si>
  <si>
    <t>I129</t>
  </si>
  <si>
    <t>I130</t>
  </si>
  <si>
    <t>I201</t>
  </si>
  <si>
    <t>Fall 2024 Student to Faculty ratio</t>
  </si>
  <si>
    <t>Student to Faculty Ratio</t>
  </si>
  <si>
    <t>I202</t>
  </si>
  <si>
    <t>based on ____  students</t>
  </si>
  <si>
    <t>I203</t>
  </si>
  <si>
    <t>and ____ faculty</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</si>
  <si>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</si>
  <si>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</si>
  <si>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</si>
  <si>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</si>
  <si>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</si>
  <si>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</si>
  <si>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</si>
  <si>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</si>
  <si>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</si>
  <si>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</si>
  <si>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</si>
  <si>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</si>
  <si>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</si>
  <si>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</si>
  <si>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</si>
  <si>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</si>
  <si>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</si>
  <si>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</si>
  <si>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</si>
  <si>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</si>
  <si>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</si>
  <si>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</si>
  <si>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</si>
  <si>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</si>
  <si>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</si>
  <si>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</si>
  <si>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</si>
  <si>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</si>
  <si>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Disciplinary Areas of Degrees Conferred</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</si>
  <si>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</si>
  <si>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</si>
  <si>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</si>
  <si>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</si>
  <si>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</si>
  <si>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</si>
  <si>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</si>
  <si>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</si>
  <si>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</si>
  <si>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</si>
  <si>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</si>
  <si>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</si>
  <si>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</si>
  <si>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</si>
  <si>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</si>
  <si>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</si>
  <si>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</si>
  <si>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</si>
  <si>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</si>
  <si>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</si>
  <si>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</si>
  <si>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</si>
  <si>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</si>
  <si>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</si>
  <si>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</si>
  <si>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</si>
  <si>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</si>
  <si>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</si>
  <si>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</si>
  <si>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</si>
  <si>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</si>
  <si>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</si>
  <si>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</si>
  <si>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</si>
  <si>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</si>
  <si>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</si>
  <si>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</si>
  <si>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</si>
  <si>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</si>
  <si>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</si>
  <si>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</si>
  <si>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</si>
  <si>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</si>
  <si>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</si>
  <si>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</si>
  <si>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</si>
  <si>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</si>
  <si>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</si>
  <si>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</si>
  <si>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</si>
  <si>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</si>
  <si>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</si>
  <si>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</si>
  <si>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</si>
  <si>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</si>
  <si>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</si>
  <si>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</si>
  <si>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</si>
  <si>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</si>
  <si>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</si>
  <si>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</si>
  <si>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</si>
  <si>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</si>
  <si>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</si>
  <si>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</si>
  <si>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</si>
  <si>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</si>
  <si>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</si>
  <si>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</si>
  <si>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</si>
  <si>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</si>
  <si>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</si>
  <si>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</si>
  <si>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</si>
  <si>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</si>
  <si>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</si>
  <si>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</si>
  <si>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</si>
  <si>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</si>
  <si>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</si>
  <si>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</si>
  <si>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</si>
  <si>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</si>
  <si>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</si>
  <si>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</si>
  <si>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</si>
  <si>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</si>
  <si>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</si>
  <si>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</si>
  <si>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</si>
  <si>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</si>
  <si>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</si>
  <si>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</si>
  <si>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</si>
  <si>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</si>
  <si>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</si>
  <si>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</si>
  <si>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</si>
  <si>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</si>
  <si>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</si>
  <si>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</si>
  <si>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</si>
  <si>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</si>
  <si>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</si>
  <si>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</si>
  <si>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</si>
  <si>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</si>
  <si>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</si>
  <si>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</si>
  <si>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</si>
  <si>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</si>
  <si>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</si>
  <si>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</si>
  <si>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</si>
  <si>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</si>
  <si>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</si>
  <si>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</si>
  <si>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</si>
  <si>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</si>
  <si>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</si>
  <si>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</si>
  <si>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J180</t>
  </si>
  <si>
    <t>J181</t>
  </si>
  <si>
    <t>Bachelors</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</si>
  <si>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</si>
  <si>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</si>
  <si>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</si>
  <si>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</si>
  <si>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</si>
  <si>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</si>
  <si>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</si>
  <si>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</si>
  <si>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</si>
  <si>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</si>
  <si>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</si>
  <si>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</si>
  <si>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</si>
  <si>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</si>
  <si>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</si>
  <si>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</si>
  <si>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</si>
  <si>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</si>
  <si>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</si>
  <si>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</si>
  <si>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</si>
  <si>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</si>
  <si>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</si>
  <si>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</si>
  <si>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</si>
  <si>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</si>
  <si>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</si>
  <si>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</si>
  <si>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</si>
  <si>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</si>
  <si>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</si>
  <si>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</si>
  <si>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</si>
  <si>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</si>
  <si>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</si>
  <si>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</si>
  <si>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</si>
  <si>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</si>
  <si>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</si>
  <si>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</si>
  <si>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</si>
  <si>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</si>
  <si>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</si>
  <si>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</si>
  <si>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</si>
  <si>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</si>
  <si>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</si>
  <si>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</si>
  <si>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</si>
  <si>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</si>
  <si>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</si>
  <si>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</si>
  <si>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</si>
  <si>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</si>
  <si>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</si>
  <si>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</si>
  <si>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</si>
  <si>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</si>
  <si>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</si>
  <si>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</si>
  <si>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</si>
  <si>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</si>
  <si>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</si>
  <si>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</si>
  <si>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</si>
  <si>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</si>
  <si>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</si>
  <si>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</si>
  <si>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</si>
  <si>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</si>
  <si>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</si>
  <si>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</si>
  <si>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</si>
  <si>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</si>
  <si>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</si>
  <si>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</si>
  <si>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</si>
  <si>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</si>
  <si>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</si>
  <si>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</si>
  <si>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</si>
  <si>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</si>
  <si>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</si>
  <si>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</si>
  <si>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</si>
  <si>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</si>
  <si>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</si>
  <si>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</si>
  <si>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</si>
  <si>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</si>
  <si>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</si>
  <si>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</si>
  <si>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</si>
  <si>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</si>
  <si>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</si>
  <si>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</si>
  <si>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</si>
  <si>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</si>
  <si>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</si>
  <si>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</si>
  <si>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</si>
  <si>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</si>
  <si>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</si>
  <si>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</si>
  <si>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</si>
  <si>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</si>
  <si>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</si>
  <si>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</si>
  <si>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</si>
  <si>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</si>
  <si>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</si>
  <si>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</si>
  <si>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</si>
  <si>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</si>
  <si>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</si>
  <si>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</si>
  <si>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</si>
  <si>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</si>
  <si>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</si>
  <si>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</si>
  <si>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</si>
  <si>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</si>
  <si>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</si>
  <si>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</si>
  <si>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</si>
  <si>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</si>
  <si>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</si>
  <si>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</si>
  <si>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</si>
  <si>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</si>
  <si>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</si>
  <si>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</si>
  <si>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</si>
  <si>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</si>
  <si>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</si>
  <si>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</si>
  <si>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</si>
  <si>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</si>
  <si>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</si>
  <si>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</si>
  <si>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</si>
  <si>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</si>
  <si>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</si>
  <si>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</si>
  <si>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</si>
  <si>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</si>
  <si>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</si>
  <si>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</si>
  <si>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</si>
  <si>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</si>
  <si>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</si>
  <si>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</si>
  <si>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</si>
  <si>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</si>
  <si>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</si>
  <si>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</si>
  <si>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</si>
  <si>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</si>
  <si>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</si>
  <si>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</si>
  <si>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</si>
  <si>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</si>
  <si>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</si>
  <si>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</si>
  <si>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t>Unduplicated Count of High School Students Enrolled for Credit include all high school students enrolled in college courses for credit within or outside of a dual enrollment program, in accordance with the following IPEDS definitions:</t>
  </si>
  <si>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</si>
  <si>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</si>
  <si>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</si>
  <si>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</si>
  <si>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</si>
  <si>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</si>
  <si>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</si>
  <si>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</si>
  <si>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</si>
  <si>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</si>
  <si>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</si>
  <si>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</si>
  <si>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</si>
  <si>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</si>
  <si>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</si>
  <si>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</si>
  <si>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</si>
  <si>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</si>
  <si>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</si>
  <si>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</si>
  <si>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</si>
  <si>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</si>
  <si>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</si>
  <si>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</si>
  <si>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</si>
  <si>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</si>
  <si>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</si>
  <si>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</si>
  <si>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</si>
  <si>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</si>
  <si>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</si>
  <si>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</si>
  <si>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</si>
  <si>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</si>
  <si>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</si>
  <si>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</si>
  <si>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A. Number of degree-seeking undergraduate students (CDS Item B1 if reporting on Fall 2024 cohort)</t>
  </si>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</sst>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Red]&quot;$&quot;#,##0"/>
  </numFmts>
  <fonts count="29"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sz val="11"/>
      <color rgb="FF000000"/>
      <name val="Aptos Narrow"/>
      <family val="2"/>
      <scheme val="minor"/>
    </font>
    <font>
      <sz val="10"/>
      <color theme="1"/>
      <name val="Arial"/>
      <family val="2"/>
    </font>
    <font>
      <sz val="11"/>
      <name val="Aptos Narrow"/>
      <family val="2"/>
      <scheme val="minor"/>
    </font>
    <font>
      <sz val="10"/>
      <color rgb="FF000000"/>
      <name val="Aptos Narrow"/>
      <family val="2"/>
      <scheme val="minor"/>
    </font>
    <font>
      <sz val="10"/>
      <color rgb="FF000000"/>
      <name val="Arial"/>
      <family val="2"/>
    </font>
    <font>
      <sz val="11"/>
      <color rgb="FF000000"/>
      <name val="Aptos Narrow"/>
      <family val="2"/>
    </font>
    <font>
      <b/>
      <sz val="11"/>
      <color rgb="FF000000"/>
      <name val="Aptos Narrow"/>
      <family val="2"/>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s>
  <fills count="3">
    <fill>
      <patternFill patternType="none"/>
    </fill>
    <fill>
      <patternFill patternType="gray125"/>
    </fill>
    <fill>
      <patternFill patternType="solid">
        <fgColor rgb="FFC0C0C0"/>
        <bgColor rgb="FFC0C0C0"/>
      </patternFill>
    </fill>
  </fills>
  <borders count="2">
    <border>
      <left/>
      <right/>
      <top/>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8" fillId="0" borderId="0"/>
  </cellStyleXfs>
  <cellXfs count="49">
    <xf numFmtId="0" fontId="0" fillId="0" borderId="0" xfId="0"/>
    <xf numFmtId="0" fontId="0" fillId="0" borderId="0" xfId="0" applyAlignment="1">
      <alignment wrapText="1"/>
    </xf>
    <xf numFmtId="0" fontId="3" fillId="0" borderId="0" xfId="0" applyFont="1" applyAlignment="1">
      <alignment wrapText="1"/>
    </xf>
    <xf numFmtId="9" fontId="0" fillId="0" borderId="0" xfId="1" applyFont="1"/>
    <xf numFmtId="10" fontId="0" fillId="0" borderId="0" xfId="0" applyNumberFormat="1" applyAlignment="1">
      <alignment wrapText="1"/>
    </xf>
    <xf numFmtId="0" fontId="5" fillId="0" borderId="0" xfId="0" applyFont="1"/>
    <xf numFmtId="0" fontId="0" fillId="0" borderId="0" xfId="0" applyAlignment="1">
      <alignment horizontal="right"/>
    </xf>
    <xf numFmtId="10" fontId="6" fillId="0" borderId="0" xfId="0" applyNumberFormat="1" applyFont="1" applyAlignment="1">
      <alignment horizontal="center" vertical="center"/>
    </xf>
    <xf numFmtId="10" fontId="0" fillId="0" borderId="0" xfId="0" applyNumberFormat="1"/>
    <xf numFmtId="2" fontId="6" fillId="0" borderId="0" xfId="0" applyNumberFormat="1" applyFont="1" applyAlignment="1">
      <alignment horizontal="center" vertical="center"/>
    </xf>
    <xf numFmtId="164" fontId="6" fillId="0" borderId="0" xfId="0" applyNumberFormat="1" applyFont="1"/>
    <xf numFmtId="16" fontId="0" fillId="0" borderId="0" xfId="0" applyNumberFormat="1"/>
    <xf numFmtId="0" fontId="0" fillId="0" borderId="0" xfId="0" applyAlignment="1">
      <alignment horizontal="center"/>
    </xf>
    <xf numFmtId="0" fontId="7" fillId="0" borderId="0" xfId="0" applyFont="1"/>
    <xf numFmtId="0" fontId="2" fillId="0" borderId="0" xfId="0" applyFont="1"/>
    <xf numFmtId="0" fontId="0" fillId="0" borderId="0" xfId="0" applyAlignment="1">
      <alignment horizontal="right" wrapText="1"/>
    </xf>
    <xf numFmtId="0" fontId="0" fillId="0" borderId="0" xfId="1" applyNumberFormat="1" applyFont="1"/>
    <xf numFmtId="0" fontId="0" fillId="0" borderId="0" xfId="0" applyAlignment="1">
      <alignment horizontal="left" wrapText="1"/>
    </xf>
    <xf numFmtId="0" fontId="6" fillId="0" borderId="0" xfId="3" applyFont="1" applyAlignment="1">
      <alignment horizontal="left" vertical="top"/>
    </xf>
    <xf numFmtId="0" fontId="6" fillId="0" borderId="0" xfId="3" applyFont="1" applyAlignment="1">
      <alignment horizontal="left" vertical="center" wrapText="1"/>
    </xf>
    <xf numFmtId="6" fontId="9" fillId="0" borderId="0" xfId="0" applyNumberFormat="1" applyFont="1"/>
    <xf numFmtId="0" fontId="9" fillId="0" borderId="0" xfId="0" applyFont="1"/>
    <xf numFmtId="0" fontId="10" fillId="0" borderId="0" xfId="0" applyFont="1"/>
    <xf numFmtId="0" fontId="11" fillId="0" borderId="0" xfId="0" applyFont="1" applyAlignment="1">
      <alignment wrapText="1"/>
    </xf>
    <xf numFmtId="6" fontId="11" fillId="0" borderId="0" xfId="0" applyNumberFormat="1" applyFont="1"/>
    <xf numFmtId="0" fontId="10" fillId="0" borderId="0" xfId="0" applyFont="1" applyAlignment="1">
      <alignment wrapText="1"/>
    </xf>
    <xf numFmtId="9" fontId="10" fillId="0" borderId="0" xfId="0" applyNumberFormat="1" applyFont="1"/>
    <xf numFmtId="6" fontId="10" fillId="0" borderId="0" xfId="0" applyNumberFormat="1" applyFont="1"/>
    <xf numFmtId="16" fontId="10" fillId="0" borderId="0" xfId="0" applyNumberFormat="1" applyFont="1"/>
    <xf numFmtId="0" fontId="10" fillId="0" borderId="0" xfId="0" applyFont="1"/>
    <xf numFmtId="0" fontId="0" fillId="0" borderId="0" xfId="3" applyFont="1" applyAlignment="1">
      <alignment horizontal="left" vertical="top"/>
    </xf>
    <xf numFmtId="0" fontId="0" fillId="0" borderId="0" xfId="3" applyFont="1" applyAlignment="1">
      <alignment horizontal="left" vertical="center" wrapText="1"/>
    </xf>
    <xf numFmtId="0" fontId="0" fillId="0" borderId="0" xfId="0" quotePrefix="1" applyAlignment="1">
      <alignment wrapText="1"/>
    </xf>
    <xf numFmtId="0" fontId="12" fillId="2" borderId="1" xfId="3" applyFont="1" applyFill="1" applyBorder="1" applyAlignment="1">
      <alignment horizontal="center" vertical="center" wrapText="1"/>
    </xf>
    <xf numFmtId="0" fontId="6" fillId="0" borderId="0" xfId="3" applyFont="1" applyAlignment="1">
      <alignment wrapText="1"/>
    </xf>
    <xf numFmtId="0" fontId="8" fillId="0" borderId="0" xfId="3"/>
    <xf numFmtId="0" fontId="13" fillId="0" borderId="0" xfId="3" applyFont="1" applyAlignment="1">
      <alignment horizontal="left" vertical="center" wrapText="1"/>
    </xf>
    <xf numFmtId="0" fontId="16" fillId="0" borderId="0" xfId="3" applyFont="1" applyAlignment="1">
      <alignment horizontal="left" vertical="center" wrapText="1"/>
    </xf>
    <xf numFmtId="0" fontId="17" fillId="0" borderId="0" xfId="3" applyFont="1" applyAlignment="1">
      <alignment horizontal="left" vertical="center" wrapText="1"/>
    </xf>
    <xf numFmtId="0" fontId="15" fillId="0" borderId="0" xfId="3" applyFont="1" applyAlignment="1">
      <alignment horizontal="left" vertical="center" wrapText="1"/>
    </xf>
    <xf numFmtId="0" fontId="20" fillId="0" borderId="0" xfId="3" applyFont="1" applyAlignment="1">
      <alignment horizontal="left" vertical="center" wrapText="1"/>
    </xf>
    <xf numFmtId="0" fontId="21" fillId="0" borderId="0" xfId="3" applyFont="1" applyAlignment="1">
      <alignment horizontal="left" vertical="center" wrapText="1"/>
    </xf>
    <xf numFmtId="0" fontId="23" fillId="0" borderId="0" xfId="3" applyFont="1" applyAlignment="1">
      <alignment horizontal="left" vertical="center" wrapText="1"/>
    </xf>
    <xf numFmtId="0" fontId="26" fillId="0" borderId="0" xfId="3" applyFont="1" applyAlignment="1">
      <alignment horizontal="left" vertical="center" wrapText="1"/>
    </xf>
    <xf numFmtId="0" fontId="19" fillId="0" borderId="0" xfId="3" applyFont="1" applyAlignment="1">
      <alignment horizontal="left" vertical="center" wrapText="1"/>
    </xf>
    <xf numFmtId="0" fontId="27" fillId="0" borderId="0" xfId="3" applyFont="1" applyAlignment="1">
      <alignment horizontal="left" vertical="center" wrapText="1"/>
    </xf>
    <xf numFmtId="0" fontId="28" fillId="0" borderId="0" xfId="3" applyFont="1" applyAlignment="1">
      <alignment horizontal="center" vertical="center" wrapText="1"/>
    </xf>
    <xf numFmtId="0" fontId="8" fillId="0" borderId="0" xfId="3" applyAlignment="1">
      <alignment wrapText="1"/>
    </xf>
    <xf numFmtId="0" fontId="4" fillId="0" borderId="0" xfId="2" applyAlignment="1">
      <alignment wrapText="1"/>
    </xf>
  </cellXfs>
  <cellStyles count="4">
    <cellStyle name="Hyperlink" xfId="2" builtinId="8"/>
    <cellStyle name="Normal" xfId="0" builtinId="0"/>
    <cellStyle name="Normal 3" xfId="3" xr:uid="{2174D1DB-BDD2-414A-B48F-8095221613CC}"/>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2" name="TextBox 1">
          <a:extLst>
            <a:ext uri="{FF2B5EF4-FFF2-40B4-BE49-F238E27FC236}">
              <a16:creationId xmlns:a16="http://schemas.microsoft.com/office/drawing/2014/main" id="{7FFD09BE-4567-43DF-A05D-955BC7461E11}"/>
            </a:ext>
          </a:extLst>
        </xdr:cNvPr>
        <xdr:cNvSpPr txBox="1"/>
      </xdr:nvSpPr>
      <xdr:spPr>
        <a:xfrm>
          <a:off x="609600" y="190500"/>
          <a:ext cx="148209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3" name="TextBox 2">
          <a:extLst>
            <a:ext uri="{FF2B5EF4-FFF2-40B4-BE49-F238E27FC236}">
              <a16:creationId xmlns:a16="http://schemas.microsoft.com/office/drawing/2014/main" id="{0F80F613-2141-47E3-8D0E-727179BC15F4}"/>
            </a:ext>
          </a:extLst>
        </xdr:cNvPr>
        <xdr:cNvSpPr txBox="1"/>
      </xdr:nvSpPr>
      <xdr:spPr>
        <a:xfrm>
          <a:off x="609600" y="768350"/>
          <a:ext cx="3228975"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4" name="TextBox 3">
          <a:extLst>
            <a:ext uri="{FF2B5EF4-FFF2-40B4-BE49-F238E27FC236}">
              <a16:creationId xmlns:a16="http://schemas.microsoft.com/office/drawing/2014/main" id="{0503EAF7-D00F-4BC9-9D4D-1647E2107216}"/>
            </a:ext>
          </a:extLst>
        </xdr:cNvPr>
        <xdr:cNvSpPr txBox="1"/>
      </xdr:nvSpPr>
      <xdr:spPr>
        <a:xfrm>
          <a:off x="609600" y="61722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5" name="TextBox 4">
          <a:extLst>
            <a:ext uri="{FF2B5EF4-FFF2-40B4-BE49-F238E27FC236}">
              <a16:creationId xmlns:a16="http://schemas.microsoft.com/office/drawing/2014/main" id="{10DE9974-8AFE-4456-9AF6-CE05E4B9A78B}"/>
            </a:ext>
          </a:extLst>
        </xdr:cNvPr>
        <xdr:cNvSpPr txBox="1"/>
      </xdr:nvSpPr>
      <xdr:spPr>
        <a:xfrm>
          <a:off x="3838575" y="97536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6" name="TextBox 5">
          <a:extLst>
            <a:ext uri="{FF2B5EF4-FFF2-40B4-BE49-F238E27FC236}">
              <a16:creationId xmlns:a16="http://schemas.microsoft.com/office/drawing/2014/main" id="{87A0A960-47CE-4CC3-86EB-C930544607EC}"/>
            </a:ext>
          </a:extLst>
        </xdr:cNvPr>
        <xdr:cNvSpPr txBox="1"/>
      </xdr:nvSpPr>
      <xdr:spPr>
        <a:xfrm>
          <a:off x="609600" y="107442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7" name="TextBox 6">
          <a:extLst>
            <a:ext uri="{FF2B5EF4-FFF2-40B4-BE49-F238E27FC236}">
              <a16:creationId xmlns:a16="http://schemas.microsoft.com/office/drawing/2014/main" id="{C30F481A-3816-4F17-BD92-1ABC367D22E4}"/>
            </a:ext>
          </a:extLst>
        </xdr:cNvPr>
        <xdr:cNvSpPr txBox="1"/>
      </xdr:nvSpPr>
      <xdr:spPr>
        <a:xfrm>
          <a:off x="609600" y="118491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8" name="TextBox 7">
          <a:extLst>
            <a:ext uri="{FF2B5EF4-FFF2-40B4-BE49-F238E27FC236}">
              <a16:creationId xmlns:a16="http://schemas.microsoft.com/office/drawing/2014/main" id="{9B1363DB-7247-4B43-AEB2-ED5DDEC63667}"/>
            </a:ext>
          </a:extLst>
        </xdr:cNvPr>
        <xdr:cNvSpPr txBox="1"/>
      </xdr:nvSpPr>
      <xdr:spPr>
        <a:xfrm>
          <a:off x="609600" y="129540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9" name="TextBox 8">
          <a:extLst>
            <a:ext uri="{FF2B5EF4-FFF2-40B4-BE49-F238E27FC236}">
              <a16:creationId xmlns:a16="http://schemas.microsoft.com/office/drawing/2014/main" id="{8FCFFCC3-DC57-4F0D-9A6E-A7D75833AA4D}"/>
            </a:ext>
          </a:extLst>
        </xdr:cNvPr>
        <xdr:cNvSpPr txBox="1"/>
      </xdr:nvSpPr>
      <xdr:spPr>
        <a:xfrm>
          <a:off x="609600" y="151638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10" name="TextBox 9">
          <a:extLst>
            <a:ext uri="{FF2B5EF4-FFF2-40B4-BE49-F238E27FC236}">
              <a16:creationId xmlns:a16="http://schemas.microsoft.com/office/drawing/2014/main" id="{E0A18778-7E92-4E7A-823A-0E9066F2BFB6}"/>
            </a:ext>
          </a:extLst>
        </xdr:cNvPr>
        <xdr:cNvSpPr txBox="1"/>
      </xdr:nvSpPr>
      <xdr:spPr>
        <a:xfrm>
          <a:off x="609600" y="1832610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11" name="TextBox 10">
          <a:extLst>
            <a:ext uri="{FF2B5EF4-FFF2-40B4-BE49-F238E27FC236}">
              <a16:creationId xmlns:a16="http://schemas.microsoft.com/office/drawing/2014/main" id="{303ECDA4-3D3A-4EB5-97B5-2E55F8121C42}"/>
            </a:ext>
          </a:extLst>
        </xdr:cNvPr>
        <xdr:cNvSpPr txBox="1"/>
      </xdr:nvSpPr>
      <xdr:spPr>
        <a:xfrm>
          <a:off x="3838575" y="4229100"/>
          <a:ext cx="36480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12" name="TextBox 11">
          <a:extLst>
            <a:ext uri="{FF2B5EF4-FFF2-40B4-BE49-F238E27FC236}">
              <a16:creationId xmlns:a16="http://schemas.microsoft.com/office/drawing/2014/main" id="{4732441C-C97C-4824-81EF-F728D48E62FA}"/>
            </a:ext>
          </a:extLst>
        </xdr:cNvPr>
        <xdr:cNvSpPr txBox="1"/>
      </xdr:nvSpPr>
      <xdr:spPr>
        <a:xfrm>
          <a:off x="0" y="774700"/>
          <a:ext cx="6096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13" name="TextBox 12">
          <a:extLst>
            <a:ext uri="{FF2B5EF4-FFF2-40B4-BE49-F238E27FC236}">
              <a16:creationId xmlns:a16="http://schemas.microsoft.com/office/drawing/2014/main" id="{07D3AE7B-D245-4650-8B5A-6F0665FC6CE1}"/>
            </a:ext>
          </a:extLst>
        </xdr:cNvPr>
        <xdr:cNvSpPr txBox="1"/>
      </xdr:nvSpPr>
      <xdr:spPr>
        <a:xfrm>
          <a:off x="0" y="6172200"/>
          <a:ext cx="63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14" name="TextBox 13">
          <a:extLst>
            <a:ext uri="{FF2B5EF4-FFF2-40B4-BE49-F238E27FC236}">
              <a16:creationId xmlns:a16="http://schemas.microsoft.com/office/drawing/2014/main" id="{CF8F0C01-441A-4FC2-AB0B-6158EBEE2244}"/>
            </a:ext>
          </a:extLst>
        </xdr:cNvPr>
        <xdr:cNvSpPr txBox="1"/>
      </xdr:nvSpPr>
      <xdr:spPr>
        <a:xfrm>
          <a:off x="0" y="1072515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15" name="TextBox 14">
          <a:extLst>
            <a:ext uri="{FF2B5EF4-FFF2-40B4-BE49-F238E27FC236}">
              <a16:creationId xmlns:a16="http://schemas.microsoft.com/office/drawing/2014/main" id="{0BF5C097-E39A-42FB-AA94-41954590B0C5}"/>
            </a:ext>
          </a:extLst>
        </xdr:cNvPr>
        <xdr:cNvSpPr txBox="1"/>
      </xdr:nvSpPr>
      <xdr:spPr>
        <a:xfrm>
          <a:off x="0" y="11861800"/>
          <a:ext cx="679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16" name="TextBox 15">
          <a:extLst>
            <a:ext uri="{FF2B5EF4-FFF2-40B4-BE49-F238E27FC236}">
              <a16:creationId xmlns:a16="http://schemas.microsoft.com/office/drawing/2014/main" id="{CFB44B73-BE6E-4D2A-9818-6A6418C2713C}"/>
            </a:ext>
          </a:extLst>
        </xdr:cNvPr>
        <xdr:cNvSpPr txBox="1"/>
      </xdr:nvSpPr>
      <xdr:spPr>
        <a:xfrm>
          <a:off x="0" y="12973050"/>
          <a:ext cx="628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17" name="TextBox 16">
          <a:extLst>
            <a:ext uri="{FF2B5EF4-FFF2-40B4-BE49-F238E27FC236}">
              <a16:creationId xmlns:a16="http://schemas.microsoft.com/office/drawing/2014/main" id="{9EFEB0AF-D67D-40D0-A4E6-DB1BF8327BA9}"/>
            </a:ext>
          </a:extLst>
        </xdr:cNvPr>
        <xdr:cNvSpPr txBox="1"/>
      </xdr:nvSpPr>
      <xdr:spPr>
        <a:xfrm>
          <a:off x="0" y="15163800"/>
          <a:ext cx="6477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18" name="TextBox 17">
          <a:extLst>
            <a:ext uri="{FF2B5EF4-FFF2-40B4-BE49-F238E27FC236}">
              <a16:creationId xmlns:a16="http://schemas.microsoft.com/office/drawing/2014/main" id="{62D3D1CC-C348-4495-9A5E-A9748F325080}"/>
            </a:ext>
          </a:extLst>
        </xdr:cNvPr>
        <xdr:cNvSpPr txBox="1"/>
      </xdr:nvSpPr>
      <xdr:spPr>
        <a:xfrm>
          <a:off x="0" y="18326100"/>
          <a:ext cx="63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19" name="TextBox 18">
          <a:extLst>
            <a:ext uri="{FF2B5EF4-FFF2-40B4-BE49-F238E27FC236}">
              <a16:creationId xmlns:a16="http://schemas.microsoft.com/office/drawing/2014/main" id="{DF9DFE5B-5AC2-40E9-A2FD-D7A1AFDD7F24}"/>
            </a:ext>
          </a:extLst>
        </xdr:cNvPr>
        <xdr:cNvSpPr txBox="1"/>
      </xdr:nvSpPr>
      <xdr:spPr>
        <a:xfrm>
          <a:off x="3838575" y="3009900"/>
          <a:ext cx="36480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20" name="TextBox 19">
          <a:extLst>
            <a:ext uri="{FF2B5EF4-FFF2-40B4-BE49-F238E27FC236}">
              <a16:creationId xmlns:a16="http://schemas.microsoft.com/office/drawing/2014/main" id="{4EC6D2B5-D112-4E0C-A3F0-D428512DD433}"/>
            </a:ext>
          </a:extLst>
        </xdr:cNvPr>
        <xdr:cNvSpPr txBox="1"/>
      </xdr:nvSpPr>
      <xdr:spPr>
        <a:xfrm>
          <a:off x="3838575" y="7620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21" name="TextBox 20">
          <a:extLst>
            <a:ext uri="{FF2B5EF4-FFF2-40B4-BE49-F238E27FC236}">
              <a16:creationId xmlns:a16="http://schemas.microsoft.com/office/drawing/2014/main" id="{21D10459-F04D-42FF-8FAA-4AC059B45E08}"/>
            </a:ext>
          </a:extLst>
        </xdr:cNvPr>
        <xdr:cNvSpPr txBox="1"/>
      </xdr:nvSpPr>
      <xdr:spPr>
        <a:xfrm>
          <a:off x="3838575" y="36195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22" name="TextBox 21">
          <a:extLst>
            <a:ext uri="{FF2B5EF4-FFF2-40B4-BE49-F238E27FC236}">
              <a16:creationId xmlns:a16="http://schemas.microsoft.com/office/drawing/2014/main" id="{8A461A6A-2BC4-4623-BB58-FFDC9479C7F9}"/>
            </a:ext>
          </a:extLst>
        </xdr:cNvPr>
        <xdr:cNvSpPr txBox="1"/>
      </xdr:nvSpPr>
      <xdr:spPr>
        <a:xfrm>
          <a:off x="3838575" y="61722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23" name="TextBox 22">
          <a:extLst>
            <a:ext uri="{FF2B5EF4-FFF2-40B4-BE49-F238E27FC236}">
              <a16:creationId xmlns:a16="http://schemas.microsoft.com/office/drawing/2014/main" id="{AA270BED-C215-48AA-AD70-C2E6E3E253E0}"/>
            </a:ext>
          </a:extLst>
        </xdr:cNvPr>
        <xdr:cNvSpPr txBox="1"/>
      </xdr:nvSpPr>
      <xdr:spPr>
        <a:xfrm>
          <a:off x="3838575" y="91440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24" name="TextBox 23">
          <a:extLst>
            <a:ext uri="{FF2B5EF4-FFF2-40B4-BE49-F238E27FC236}">
              <a16:creationId xmlns:a16="http://schemas.microsoft.com/office/drawing/2014/main" id="{400CF9EF-3EEB-4BB0-851A-97789D9CB737}"/>
            </a:ext>
          </a:extLst>
        </xdr:cNvPr>
        <xdr:cNvSpPr txBox="1"/>
      </xdr:nvSpPr>
      <xdr:spPr>
        <a:xfrm>
          <a:off x="3838575" y="107442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25" name="TextBox 24">
          <a:extLst>
            <a:ext uri="{FF2B5EF4-FFF2-40B4-BE49-F238E27FC236}">
              <a16:creationId xmlns:a16="http://schemas.microsoft.com/office/drawing/2014/main" id="{6E253CC2-13D1-4F56-A9CE-188609B3DDD5}"/>
            </a:ext>
          </a:extLst>
        </xdr:cNvPr>
        <xdr:cNvSpPr txBox="1"/>
      </xdr:nvSpPr>
      <xdr:spPr>
        <a:xfrm>
          <a:off x="3838575" y="118491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26" name="TextBox 25">
          <a:extLst>
            <a:ext uri="{FF2B5EF4-FFF2-40B4-BE49-F238E27FC236}">
              <a16:creationId xmlns:a16="http://schemas.microsoft.com/office/drawing/2014/main" id="{47BE006C-D486-4021-8B69-FC9424B9F4B8}"/>
            </a:ext>
          </a:extLst>
        </xdr:cNvPr>
        <xdr:cNvSpPr txBox="1"/>
      </xdr:nvSpPr>
      <xdr:spPr>
        <a:xfrm>
          <a:off x="3838575" y="129540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27" name="TextBox 26">
          <a:extLst>
            <a:ext uri="{FF2B5EF4-FFF2-40B4-BE49-F238E27FC236}">
              <a16:creationId xmlns:a16="http://schemas.microsoft.com/office/drawing/2014/main" id="{6946AB75-A284-4C09-B79E-E4C22B4C0717}"/>
            </a:ext>
          </a:extLst>
        </xdr:cNvPr>
        <xdr:cNvSpPr txBox="1"/>
      </xdr:nvSpPr>
      <xdr:spPr>
        <a:xfrm>
          <a:off x="3838575" y="14325600"/>
          <a:ext cx="36480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28" name="TextBox 27">
          <a:extLst>
            <a:ext uri="{FF2B5EF4-FFF2-40B4-BE49-F238E27FC236}">
              <a16:creationId xmlns:a16="http://schemas.microsoft.com/office/drawing/2014/main" id="{CFFBDF4A-E063-4C31-A3D1-371AACD8C725}"/>
            </a:ext>
          </a:extLst>
        </xdr:cNvPr>
        <xdr:cNvSpPr txBox="1"/>
      </xdr:nvSpPr>
      <xdr:spPr>
        <a:xfrm>
          <a:off x="3838575" y="151638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29" name="TextBox 28">
          <a:extLst>
            <a:ext uri="{FF2B5EF4-FFF2-40B4-BE49-F238E27FC236}">
              <a16:creationId xmlns:a16="http://schemas.microsoft.com/office/drawing/2014/main" id="{23D51D6C-2A6C-4E40-8B97-499DC84A359D}"/>
            </a:ext>
          </a:extLst>
        </xdr:cNvPr>
        <xdr:cNvSpPr txBox="1"/>
      </xdr:nvSpPr>
      <xdr:spPr>
        <a:xfrm>
          <a:off x="3838575" y="18326100"/>
          <a:ext cx="36480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4B5423D8-10DD-4D22-8618-0D808459F357}"/>
            </a:ext>
          </a:extLst>
        </xdr:cNvPr>
        <xdr:cNvSpPr txBox="1"/>
      </xdr:nvSpPr>
      <xdr:spPr>
        <a:xfrm>
          <a:off x="581025" y="190500"/>
          <a:ext cx="135445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13751B21-D369-40F3-8F24-D1C1EC850875}"/>
            </a:ext>
          </a:extLst>
        </xdr:cNvPr>
        <xdr:cNvSpPr txBox="1"/>
      </xdr:nvSpPr>
      <xdr:spPr>
        <a:xfrm>
          <a:off x="587375" y="762000"/>
          <a:ext cx="135509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34E9FE37-B12C-4568-9A82-5ACA18E89C26}"/>
            </a:ext>
          </a:extLst>
        </xdr:cNvPr>
        <xdr:cNvSpPr txBox="1"/>
      </xdr:nvSpPr>
      <xdr:spPr>
        <a:xfrm>
          <a:off x="3295650" y="2857500"/>
          <a:ext cx="19431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5" name="TextBox 4">
          <a:extLst>
            <a:ext uri="{FF2B5EF4-FFF2-40B4-BE49-F238E27FC236}">
              <a16:creationId xmlns:a16="http://schemas.microsoft.com/office/drawing/2014/main" id="{113FBEFC-4452-4505-A886-7B45BF6C447B}"/>
            </a:ext>
          </a:extLst>
        </xdr:cNvPr>
        <xdr:cNvSpPr txBox="1"/>
      </xdr:nvSpPr>
      <xdr:spPr>
        <a:xfrm>
          <a:off x="581025" y="2857500"/>
          <a:ext cx="2720975"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6" name="TextBox 5">
          <a:extLst>
            <a:ext uri="{FF2B5EF4-FFF2-40B4-BE49-F238E27FC236}">
              <a16:creationId xmlns:a16="http://schemas.microsoft.com/office/drawing/2014/main" id="{DD405684-C098-43C6-BA14-658A914B8D68}"/>
            </a:ext>
          </a:extLst>
        </xdr:cNvPr>
        <xdr:cNvSpPr txBox="1"/>
      </xdr:nvSpPr>
      <xdr:spPr>
        <a:xfrm>
          <a:off x="593725" y="2565400"/>
          <a:ext cx="46386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7" name="TextBox 6">
          <a:extLst>
            <a:ext uri="{FF2B5EF4-FFF2-40B4-BE49-F238E27FC236}">
              <a16:creationId xmlns:a16="http://schemas.microsoft.com/office/drawing/2014/main" id="{9B863DE1-000C-45B3-AEE3-52D57CF57081}"/>
            </a:ext>
          </a:extLst>
        </xdr:cNvPr>
        <xdr:cNvSpPr txBox="1"/>
      </xdr:nvSpPr>
      <xdr:spPr>
        <a:xfrm>
          <a:off x="8074025" y="2686050"/>
          <a:ext cx="1822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8" name="TextBox 7">
          <a:extLst>
            <a:ext uri="{FF2B5EF4-FFF2-40B4-BE49-F238E27FC236}">
              <a16:creationId xmlns:a16="http://schemas.microsoft.com/office/drawing/2014/main" id="{8B1FAC5D-ED9B-4A23-BD11-C6FDEE0FA977}"/>
            </a:ext>
          </a:extLst>
        </xdr:cNvPr>
        <xdr:cNvSpPr txBox="1"/>
      </xdr:nvSpPr>
      <xdr:spPr>
        <a:xfrm>
          <a:off x="581026" y="11163301"/>
          <a:ext cx="2714624"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9" name="TextBox 8">
          <a:extLst>
            <a:ext uri="{FF2B5EF4-FFF2-40B4-BE49-F238E27FC236}">
              <a16:creationId xmlns:a16="http://schemas.microsoft.com/office/drawing/2014/main" id="{F8FEF85B-4462-4745-966D-7DECEEB79A48}"/>
            </a:ext>
          </a:extLst>
        </xdr:cNvPr>
        <xdr:cNvSpPr txBox="1"/>
      </xdr:nvSpPr>
      <xdr:spPr>
        <a:xfrm>
          <a:off x="3295650" y="12496800"/>
          <a:ext cx="19367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10" name="TextBox 9">
          <a:extLst>
            <a:ext uri="{FF2B5EF4-FFF2-40B4-BE49-F238E27FC236}">
              <a16:creationId xmlns:a16="http://schemas.microsoft.com/office/drawing/2014/main" id="{F9BB73A2-0360-4543-A078-BC88E1CD0FCB}"/>
            </a:ext>
          </a:extLst>
        </xdr:cNvPr>
        <xdr:cNvSpPr txBox="1"/>
      </xdr:nvSpPr>
      <xdr:spPr>
        <a:xfrm>
          <a:off x="581025" y="12496800"/>
          <a:ext cx="2720975"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11" name="TextBox 10">
          <a:extLst>
            <a:ext uri="{FF2B5EF4-FFF2-40B4-BE49-F238E27FC236}">
              <a16:creationId xmlns:a16="http://schemas.microsoft.com/office/drawing/2014/main" id="{9FA5CFD6-9B86-4B95-A242-18973801DC66}"/>
            </a:ext>
          </a:extLst>
        </xdr:cNvPr>
        <xdr:cNvSpPr txBox="1"/>
      </xdr:nvSpPr>
      <xdr:spPr>
        <a:xfrm>
          <a:off x="587375" y="12204701"/>
          <a:ext cx="4638674"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12" name="TextBox 11">
          <a:extLst>
            <a:ext uri="{FF2B5EF4-FFF2-40B4-BE49-F238E27FC236}">
              <a16:creationId xmlns:a16="http://schemas.microsoft.com/office/drawing/2014/main" id="{CE192010-195E-47CA-AD43-9D2A2FB78AA9}"/>
            </a:ext>
          </a:extLst>
        </xdr:cNvPr>
        <xdr:cNvSpPr txBox="1"/>
      </xdr:nvSpPr>
      <xdr:spPr>
        <a:xfrm>
          <a:off x="8074025" y="12325350"/>
          <a:ext cx="1822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13" name="TextBox 12">
          <a:extLst>
            <a:ext uri="{FF2B5EF4-FFF2-40B4-BE49-F238E27FC236}">
              <a16:creationId xmlns:a16="http://schemas.microsoft.com/office/drawing/2014/main" id="{84068FEF-C93A-45CF-B658-88A21CE6C9E6}"/>
            </a:ext>
          </a:extLst>
        </xdr:cNvPr>
        <xdr:cNvSpPr txBox="1"/>
      </xdr:nvSpPr>
      <xdr:spPr>
        <a:xfrm>
          <a:off x="581026" y="20802601"/>
          <a:ext cx="2714624"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14" name="TextBox 13">
          <a:extLst>
            <a:ext uri="{FF2B5EF4-FFF2-40B4-BE49-F238E27FC236}">
              <a16:creationId xmlns:a16="http://schemas.microsoft.com/office/drawing/2014/main" id="{8092F7FF-C787-4863-8E83-AB450B1B530A}"/>
            </a:ext>
          </a:extLst>
        </xdr:cNvPr>
        <xdr:cNvSpPr txBox="1"/>
      </xdr:nvSpPr>
      <xdr:spPr>
        <a:xfrm>
          <a:off x="3295650" y="21945600"/>
          <a:ext cx="193040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15" name="TextBox 14">
          <a:extLst>
            <a:ext uri="{FF2B5EF4-FFF2-40B4-BE49-F238E27FC236}">
              <a16:creationId xmlns:a16="http://schemas.microsoft.com/office/drawing/2014/main" id="{FD71EAE6-67AF-4D4B-ACB6-C4B3A7281956}"/>
            </a:ext>
          </a:extLst>
        </xdr:cNvPr>
        <xdr:cNvSpPr txBox="1"/>
      </xdr:nvSpPr>
      <xdr:spPr>
        <a:xfrm>
          <a:off x="600075" y="21945600"/>
          <a:ext cx="2701925" cy="317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16" name="TextBox 15">
          <a:extLst>
            <a:ext uri="{FF2B5EF4-FFF2-40B4-BE49-F238E27FC236}">
              <a16:creationId xmlns:a16="http://schemas.microsoft.com/office/drawing/2014/main" id="{8EE2ECFC-C00A-47DC-B116-8B88BC42F7A6}"/>
            </a:ext>
          </a:extLst>
        </xdr:cNvPr>
        <xdr:cNvSpPr txBox="1"/>
      </xdr:nvSpPr>
      <xdr:spPr>
        <a:xfrm>
          <a:off x="593725" y="21653501"/>
          <a:ext cx="4632324"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17" name="TextBox 16">
          <a:extLst>
            <a:ext uri="{FF2B5EF4-FFF2-40B4-BE49-F238E27FC236}">
              <a16:creationId xmlns:a16="http://schemas.microsoft.com/office/drawing/2014/main" id="{49DE08D3-01E3-49BA-A55B-E491301DE358}"/>
            </a:ext>
          </a:extLst>
        </xdr:cNvPr>
        <xdr:cNvSpPr txBox="1"/>
      </xdr:nvSpPr>
      <xdr:spPr>
        <a:xfrm>
          <a:off x="8074025" y="21774150"/>
          <a:ext cx="1822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18" name="TextBox 17">
          <a:extLst>
            <a:ext uri="{FF2B5EF4-FFF2-40B4-BE49-F238E27FC236}">
              <a16:creationId xmlns:a16="http://schemas.microsoft.com/office/drawing/2014/main" id="{7B7CEAE8-1EC5-435B-8436-122EE9259300}"/>
            </a:ext>
          </a:extLst>
        </xdr:cNvPr>
        <xdr:cNvSpPr txBox="1"/>
      </xdr:nvSpPr>
      <xdr:spPr>
        <a:xfrm>
          <a:off x="581026" y="30251401"/>
          <a:ext cx="2714624"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19" name="TextBox 18">
          <a:extLst>
            <a:ext uri="{FF2B5EF4-FFF2-40B4-BE49-F238E27FC236}">
              <a16:creationId xmlns:a16="http://schemas.microsoft.com/office/drawing/2014/main" id="{16B2DABB-83CE-498C-B777-D68DF76A5D4B}"/>
            </a:ext>
          </a:extLst>
        </xdr:cNvPr>
        <xdr:cNvSpPr txBox="1"/>
      </xdr:nvSpPr>
      <xdr:spPr>
        <a:xfrm>
          <a:off x="0" y="762000"/>
          <a:ext cx="5873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0642E80B-456F-471E-9C78-BC95408369CB}"/>
            </a:ext>
          </a:extLst>
        </xdr:cNvPr>
        <xdr:cNvSpPr txBox="1"/>
      </xdr:nvSpPr>
      <xdr:spPr>
        <a:xfrm>
          <a:off x="542925" y="190500"/>
          <a:ext cx="23555325"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9D8814B2-E41E-4D20-92C1-97147F16FEDC}"/>
            </a:ext>
          </a:extLst>
        </xdr:cNvPr>
        <xdr:cNvSpPr txBox="1"/>
      </xdr:nvSpPr>
      <xdr:spPr>
        <a:xfrm>
          <a:off x="542925" y="762000"/>
          <a:ext cx="21168783"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ADE340B2-1EE3-4149-826D-7E14158F891A}"/>
            </a:ext>
          </a:extLst>
        </xdr:cNvPr>
        <xdr:cNvSpPr txBox="1"/>
      </xdr:nvSpPr>
      <xdr:spPr>
        <a:xfrm>
          <a:off x="546806" y="2647950"/>
          <a:ext cx="7022394"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BEA7B958-00AF-44D6-87C7-F71719D3E42A}"/>
            </a:ext>
          </a:extLst>
        </xdr:cNvPr>
        <xdr:cNvSpPr txBox="1"/>
      </xdr:nvSpPr>
      <xdr:spPr>
        <a:xfrm>
          <a:off x="7562851" y="2647950"/>
          <a:ext cx="2278238" cy="2166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6" name="TextBox 5">
          <a:extLst>
            <a:ext uri="{FF2B5EF4-FFF2-40B4-BE49-F238E27FC236}">
              <a16:creationId xmlns:a16="http://schemas.microsoft.com/office/drawing/2014/main" id="{36FC1086-1406-4290-8BCB-2C3FD2D099B8}"/>
            </a:ext>
          </a:extLst>
        </xdr:cNvPr>
        <xdr:cNvSpPr txBox="1"/>
      </xdr:nvSpPr>
      <xdr:spPr>
        <a:xfrm>
          <a:off x="542924" y="8596136"/>
          <a:ext cx="7041093" cy="1785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7" name="TextBox 6">
          <a:extLst>
            <a:ext uri="{FF2B5EF4-FFF2-40B4-BE49-F238E27FC236}">
              <a16:creationId xmlns:a16="http://schemas.microsoft.com/office/drawing/2014/main" id="{70D5F754-D2A1-4E31-8802-91EF82340F65}"/>
            </a:ext>
          </a:extLst>
        </xdr:cNvPr>
        <xdr:cNvSpPr txBox="1"/>
      </xdr:nvSpPr>
      <xdr:spPr>
        <a:xfrm>
          <a:off x="542925" y="14468475"/>
          <a:ext cx="7026275"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8" name="TextBox 7">
          <a:extLst>
            <a:ext uri="{FF2B5EF4-FFF2-40B4-BE49-F238E27FC236}">
              <a16:creationId xmlns:a16="http://schemas.microsoft.com/office/drawing/2014/main" id="{D11A0BBF-A9D3-498A-9F15-C100E866C8A5}"/>
            </a:ext>
          </a:extLst>
        </xdr:cNvPr>
        <xdr:cNvSpPr txBox="1"/>
      </xdr:nvSpPr>
      <xdr:spPr>
        <a:xfrm>
          <a:off x="549981" y="15611475"/>
          <a:ext cx="7019219" cy="237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9" name="TextBox 8">
          <a:extLst>
            <a:ext uri="{FF2B5EF4-FFF2-40B4-BE49-F238E27FC236}">
              <a16:creationId xmlns:a16="http://schemas.microsoft.com/office/drawing/2014/main" id="{BB999060-49C1-4EEF-B4C8-22F9076960F6}"/>
            </a:ext>
          </a:extLst>
        </xdr:cNvPr>
        <xdr:cNvSpPr txBox="1"/>
      </xdr:nvSpPr>
      <xdr:spPr>
        <a:xfrm>
          <a:off x="544335" y="19631025"/>
          <a:ext cx="7025571"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10" name="TextBox 9">
          <a:extLst>
            <a:ext uri="{FF2B5EF4-FFF2-40B4-BE49-F238E27FC236}">
              <a16:creationId xmlns:a16="http://schemas.microsoft.com/office/drawing/2014/main" id="{11AB2A7C-5C56-4AA8-A9C8-2E979D49B1B4}"/>
            </a:ext>
          </a:extLst>
        </xdr:cNvPr>
        <xdr:cNvSpPr txBox="1"/>
      </xdr:nvSpPr>
      <xdr:spPr>
        <a:xfrm>
          <a:off x="545041" y="23617414"/>
          <a:ext cx="7024865"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11" name="TextBox 10">
          <a:extLst>
            <a:ext uri="{FF2B5EF4-FFF2-40B4-BE49-F238E27FC236}">
              <a16:creationId xmlns:a16="http://schemas.microsoft.com/office/drawing/2014/main" id="{6D900319-A14C-47A1-85F8-43194DFEBB36}"/>
            </a:ext>
          </a:extLst>
        </xdr:cNvPr>
        <xdr:cNvSpPr txBox="1"/>
      </xdr:nvSpPr>
      <xdr:spPr>
        <a:xfrm>
          <a:off x="543631" y="24781582"/>
          <a:ext cx="7040386" cy="1834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12" name="TextBox 11">
          <a:extLst>
            <a:ext uri="{FF2B5EF4-FFF2-40B4-BE49-F238E27FC236}">
              <a16:creationId xmlns:a16="http://schemas.microsoft.com/office/drawing/2014/main" id="{FF4B81AD-7676-43B4-8F94-6EED76CE1D49}"/>
            </a:ext>
          </a:extLst>
        </xdr:cNvPr>
        <xdr:cNvSpPr txBox="1"/>
      </xdr:nvSpPr>
      <xdr:spPr>
        <a:xfrm>
          <a:off x="542925" y="26680229"/>
          <a:ext cx="23632936" cy="5171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13" name="TextBox 12">
          <a:extLst>
            <a:ext uri="{FF2B5EF4-FFF2-40B4-BE49-F238E27FC236}">
              <a16:creationId xmlns:a16="http://schemas.microsoft.com/office/drawing/2014/main" id="{9166A140-0147-4638-B2CB-517C633321DE}"/>
            </a:ext>
          </a:extLst>
        </xdr:cNvPr>
        <xdr:cNvSpPr txBox="1"/>
      </xdr:nvSpPr>
      <xdr:spPr>
        <a:xfrm>
          <a:off x="549980" y="32006469"/>
          <a:ext cx="7012870" cy="19720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14" name="TextBox 13">
          <a:extLst>
            <a:ext uri="{FF2B5EF4-FFF2-40B4-BE49-F238E27FC236}">
              <a16:creationId xmlns:a16="http://schemas.microsoft.com/office/drawing/2014/main" id="{8CF1C39A-101A-4AA1-AD37-22090D1654BB}"/>
            </a:ext>
          </a:extLst>
        </xdr:cNvPr>
        <xdr:cNvSpPr txBox="1"/>
      </xdr:nvSpPr>
      <xdr:spPr>
        <a:xfrm>
          <a:off x="592313" y="34280476"/>
          <a:ext cx="6976886"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15" name="TextBox 14">
          <a:extLst>
            <a:ext uri="{FF2B5EF4-FFF2-40B4-BE49-F238E27FC236}">
              <a16:creationId xmlns:a16="http://schemas.microsoft.com/office/drawing/2014/main" id="{54F95E90-BC82-4B77-BD16-20A7182A7CC5}"/>
            </a:ext>
          </a:extLst>
        </xdr:cNvPr>
        <xdr:cNvSpPr txBox="1"/>
      </xdr:nvSpPr>
      <xdr:spPr>
        <a:xfrm>
          <a:off x="541866" y="36566474"/>
          <a:ext cx="7028039" cy="2236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16" name="TextBox 15">
          <a:extLst>
            <a:ext uri="{FF2B5EF4-FFF2-40B4-BE49-F238E27FC236}">
              <a16:creationId xmlns:a16="http://schemas.microsoft.com/office/drawing/2014/main" id="{670B3484-4817-46B2-B416-1034BA287620}"/>
            </a:ext>
          </a:extLst>
        </xdr:cNvPr>
        <xdr:cNvSpPr txBox="1"/>
      </xdr:nvSpPr>
      <xdr:spPr>
        <a:xfrm>
          <a:off x="4003676" y="36566475"/>
          <a:ext cx="5795081"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17" name="TextBox 16">
          <a:extLst>
            <a:ext uri="{FF2B5EF4-FFF2-40B4-BE49-F238E27FC236}">
              <a16:creationId xmlns:a16="http://schemas.microsoft.com/office/drawing/2014/main" id="{07CBD635-C60A-4881-B179-588E69B0A7CD}"/>
            </a:ext>
          </a:extLst>
        </xdr:cNvPr>
        <xdr:cNvSpPr txBox="1"/>
      </xdr:nvSpPr>
      <xdr:spPr>
        <a:xfrm>
          <a:off x="542925" y="38871525"/>
          <a:ext cx="114173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18" name="TextBox 17">
          <a:extLst>
            <a:ext uri="{FF2B5EF4-FFF2-40B4-BE49-F238E27FC236}">
              <a16:creationId xmlns:a16="http://schemas.microsoft.com/office/drawing/2014/main" id="{0FB9A3E0-AA83-4217-A6EB-88CD2B522BC8}"/>
            </a:ext>
          </a:extLst>
        </xdr:cNvPr>
        <xdr:cNvSpPr txBox="1"/>
      </xdr:nvSpPr>
      <xdr:spPr>
        <a:xfrm>
          <a:off x="7562850" y="39633525"/>
          <a:ext cx="2242962" cy="3975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19" name="TextBox 18">
          <a:extLst>
            <a:ext uri="{FF2B5EF4-FFF2-40B4-BE49-F238E27FC236}">
              <a16:creationId xmlns:a16="http://schemas.microsoft.com/office/drawing/2014/main" id="{061D5241-BDED-48CC-A4DA-3DD552FD75E4}"/>
            </a:ext>
          </a:extLst>
        </xdr:cNvPr>
        <xdr:cNvSpPr txBox="1"/>
      </xdr:nvSpPr>
      <xdr:spPr>
        <a:xfrm>
          <a:off x="542925" y="42119550"/>
          <a:ext cx="13296900" cy="388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20" name="TextBox 19">
          <a:extLst>
            <a:ext uri="{FF2B5EF4-FFF2-40B4-BE49-F238E27FC236}">
              <a16:creationId xmlns:a16="http://schemas.microsoft.com/office/drawing/2014/main" id="{A98CD003-EB27-4873-8893-6EA08935F54A}"/>
            </a:ext>
          </a:extLst>
        </xdr:cNvPr>
        <xdr:cNvSpPr txBox="1"/>
      </xdr:nvSpPr>
      <xdr:spPr>
        <a:xfrm>
          <a:off x="542925" y="46310550"/>
          <a:ext cx="1134110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21" name="TextBox 20">
          <a:extLst>
            <a:ext uri="{FF2B5EF4-FFF2-40B4-BE49-F238E27FC236}">
              <a16:creationId xmlns:a16="http://schemas.microsoft.com/office/drawing/2014/main" id="{F29BA317-2D09-47FE-B1EA-E5C2C3AAA2CC}"/>
            </a:ext>
          </a:extLst>
        </xdr:cNvPr>
        <xdr:cNvSpPr txBox="1"/>
      </xdr:nvSpPr>
      <xdr:spPr>
        <a:xfrm>
          <a:off x="542925" y="47834550"/>
          <a:ext cx="113411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22" name="TextBox 21">
          <a:extLst>
            <a:ext uri="{FF2B5EF4-FFF2-40B4-BE49-F238E27FC236}">
              <a16:creationId xmlns:a16="http://schemas.microsoft.com/office/drawing/2014/main" id="{788B760A-FE61-4F80-8FC3-68527F49E874}"/>
            </a:ext>
          </a:extLst>
        </xdr:cNvPr>
        <xdr:cNvSpPr txBox="1"/>
      </xdr:nvSpPr>
      <xdr:spPr>
        <a:xfrm>
          <a:off x="542925" y="39633525"/>
          <a:ext cx="7038975" cy="4032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1866900</xdr:colOff>
      <xdr:row>254</xdr:row>
      <xdr:rowOff>28222</xdr:rowOff>
    </xdr:to>
    <xdr:sp macro="" textlink="">
      <xdr:nvSpPr>
        <xdr:cNvPr id="23" name="TextBox 22">
          <a:extLst>
            <a:ext uri="{FF2B5EF4-FFF2-40B4-BE49-F238E27FC236}">
              <a16:creationId xmlns:a16="http://schemas.microsoft.com/office/drawing/2014/main" id="{4D8743AE-0577-4BB7-A84D-E060C038978A}"/>
            </a:ext>
          </a:extLst>
        </xdr:cNvPr>
        <xdr:cNvSpPr txBox="1"/>
      </xdr:nvSpPr>
      <xdr:spPr>
        <a:xfrm>
          <a:off x="585259" y="48387000"/>
          <a:ext cx="8844491" cy="237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3441701</xdr:colOff>
      <xdr:row>252</xdr:row>
      <xdr:rowOff>161925</xdr:rowOff>
    </xdr:from>
    <xdr:to>
      <xdr:col>2</xdr:col>
      <xdr:colOff>2209801</xdr:colOff>
      <xdr:row>254</xdr:row>
      <xdr:rowOff>11641</xdr:rowOff>
    </xdr:to>
    <xdr:sp macro="" textlink="">
      <xdr:nvSpPr>
        <xdr:cNvPr id="24" name="TextBox 23">
          <a:extLst>
            <a:ext uri="{FF2B5EF4-FFF2-40B4-BE49-F238E27FC236}">
              <a16:creationId xmlns:a16="http://schemas.microsoft.com/office/drawing/2014/main" id="{2D4CF311-9345-49E8-A1A7-E089EEE6A42B}"/>
            </a:ext>
          </a:extLst>
        </xdr:cNvPr>
        <xdr:cNvSpPr txBox="1"/>
      </xdr:nvSpPr>
      <xdr:spPr>
        <a:xfrm>
          <a:off x="3984626" y="48377475"/>
          <a:ext cx="5788025" cy="2307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25" name="TextBox 24">
          <a:extLst>
            <a:ext uri="{FF2B5EF4-FFF2-40B4-BE49-F238E27FC236}">
              <a16:creationId xmlns:a16="http://schemas.microsoft.com/office/drawing/2014/main" id="{615B857C-6E3B-48F1-97E3-D42180B50434}"/>
            </a:ext>
          </a:extLst>
        </xdr:cNvPr>
        <xdr:cNvSpPr txBox="1"/>
      </xdr:nvSpPr>
      <xdr:spPr>
        <a:xfrm>
          <a:off x="541867" y="49530001"/>
          <a:ext cx="7027333"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26" name="TextBox 25">
          <a:extLst>
            <a:ext uri="{FF2B5EF4-FFF2-40B4-BE49-F238E27FC236}">
              <a16:creationId xmlns:a16="http://schemas.microsoft.com/office/drawing/2014/main" id="{5B08732D-29E3-4FFF-B2F5-05119830C98E}"/>
            </a:ext>
          </a:extLst>
        </xdr:cNvPr>
        <xdr:cNvSpPr txBox="1"/>
      </xdr:nvSpPr>
      <xdr:spPr>
        <a:xfrm>
          <a:off x="7562850" y="49530000"/>
          <a:ext cx="2250017" cy="216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27" name="TextBox 26">
          <a:extLst>
            <a:ext uri="{FF2B5EF4-FFF2-40B4-BE49-F238E27FC236}">
              <a16:creationId xmlns:a16="http://schemas.microsoft.com/office/drawing/2014/main" id="{3B1DED5C-F9F1-4B1B-8D05-2B53E3077B6C}"/>
            </a:ext>
          </a:extLst>
        </xdr:cNvPr>
        <xdr:cNvSpPr txBox="1"/>
      </xdr:nvSpPr>
      <xdr:spPr>
        <a:xfrm>
          <a:off x="541866" y="50673000"/>
          <a:ext cx="7027333"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28" name="TextBox 27">
          <a:extLst>
            <a:ext uri="{FF2B5EF4-FFF2-40B4-BE49-F238E27FC236}">
              <a16:creationId xmlns:a16="http://schemas.microsoft.com/office/drawing/2014/main" id="{35F8410F-2863-41C3-8848-DD4C9DBB4529}"/>
            </a:ext>
          </a:extLst>
        </xdr:cNvPr>
        <xdr:cNvSpPr txBox="1"/>
      </xdr:nvSpPr>
      <xdr:spPr>
        <a:xfrm>
          <a:off x="4003676" y="50673000"/>
          <a:ext cx="5795081" cy="216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47625</xdr:colOff>
      <xdr:row>271</xdr:row>
      <xdr:rowOff>0</xdr:rowOff>
    </xdr:from>
    <xdr:to>
      <xdr:col>2</xdr:col>
      <xdr:colOff>53975</xdr:colOff>
      <xdr:row>271</xdr:row>
      <xdr:rowOff>186267</xdr:rowOff>
    </xdr:to>
    <xdr:sp macro="" textlink="">
      <xdr:nvSpPr>
        <xdr:cNvPr id="29" name="TextBox 28">
          <a:extLst>
            <a:ext uri="{FF2B5EF4-FFF2-40B4-BE49-F238E27FC236}">
              <a16:creationId xmlns:a16="http://schemas.microsoft.com/office/drawing/2014/main" id="{31E7A59B-4118-44CF-82E3-0E18B0CCF7DC}"/>
            </a:ext>
          </a:extLst>
        </xdr:cNvPr>
        <xdr:cNvSpPr txBox="1"/>
      </xdr:nvSpPr>
      <xdr:spPr>
        <a:xfrm>
          <a:off x="590550" y="51835050"/>
          <a:ext cx="7026275" cy="1862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3422650</xdr:colOff>
      <xdr:row>270</xdr:row>
      <xdr:rowOff>166863</xdr:rowOff>
    </xdr:from>
    <xdr:to>
      <xdr:col>2</xdr:col>
      <xdr:colOff>2218973</xdr:colOff>
      <xdr:row>272</xdr:row>
      <xdr:rowOff>4586</xdr:rowOff>
    </xdr:to>
    <xdr:sp macro="" textlink="">
      <xdr:nvSpPr>
        <xdr:cNvPr id="30" name="TextBox 29">
          <a:extLst>
            <a:ext uri="{FF2B5EF4-FFF2-40B4-BE49-F238E27FC236}">
              <a16:creationId xmlns:a16="http://schemas.microsoft.com/office/drawing/2014/main" id="{89480C34-425E-4DAA-B677-29D82899E962}"/>
            </a:ext>
          </a:extLst>
        </xdr:cNvPr>
        <xdr:cNvSpPr txBox="1"/>
      </xdr:nvSpPr>
      <xdr:spPr>
        <a:xfrm>
          <a:off x="3965575" y="51811413"/>
          <a:ext cx="5816248"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277</xdr:row>
      <xdr:rowOff>9525</xdr:rowOff>
    </xdr:from>
    <xdr:to>
      <xdr:col>2</xdr:col>
      <xdr:colOff>15875</xdr:colOff>
      <xdr:row>278</xdr:row>
      <xdr:rowOff>9525</xdr:rowOff>
    </xdr:to>
    <xdr:sp macro="" textlink="">
      <xdr:nvSpPr>
        <xdr:cNvPr id="31" name="TextBox 30">
          <a:extLst>
            <a:ext uri="{FF2B5EF4-FFF2-40B4-BE49-F238E27FC236}">
              <a16:creationId xmlns:a16="http://schemas.microsoft.com/office/drawing/2014/main" id="{4CA2A8D0-5B0D-420D-939D-2BDDB46F7305}"/>
            </a:ext>
          </a:extLst>
        </xdr:cNvPr>
        <xdr:cNvSpPr txBox="1"/>
      </xdr:nvSpPr>
      <xdr:spPr>
        <a:xfrm>
          <a:off x="549275" y="52987575"/>
          <a:ext cx="70294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32" name="TextBox 31">
          <a:extLst>
            <a:ext uri="{FF2B5EF4-FFF2-40B4-BE49-F238E27FC236}">
              <a16:creationId xmlns:a16="http://schemas.microsoft.com/office/drawing/2014/main" id="{1942196D-D063-43FC-9A98-828F395FC493}"/>
            </a:ext>
          </a:extLst>
        </xdr:cNvPr>
        <xdr:cNvSpPr txBox="1"/>
      </xdr:nvSpPr>
      <xdr:spPr>
        <a:xfrm>
          <a:off x="4003675" y="52978050"/>
          <a:ext cx="5809192" cy="1975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33" name="TextBox 32">
          <a:extLst>
            <a:ext uri="{FF2B5EF4-FFF2-40B4-BE49-F238E27FC236}">
              <a16:creationId xmlns:a16="http://schemas.microsoft.com/office/drawing/2014/main" id="{AE6C9D43-D2C1-4316-BF71-E68667896043}"/>
            </a:ext>
          </a:extLst>
        </xdr:cNvPr>
        <xdr:cNvSpPr txBox="1"/>
      </xdr:nvSpPr>
      <xdr:spPr>
        <a:xfrm>
          <a:off x="564091" y="54121050"/>
          <a:ext cx="7005108" cy="1862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34" name="TextBox 33">
          <a:extLst>
            <a:ext uri="{FF2B5EF4-FFF2-40B4-BE49-F238E27FC236}">
              <a16:creationId xmlns:a16="http://schemas.microsoft.com/office/drawing/2014/main" id="{5A34F87B-4E6D-4EA2-93F7-C4D4EF2C3F98}"/>
            </a:ext>
          </a:extLst>
        </xdr:cNvPr>
        <xdr:cNvSpPr txBox="1"/>
      </xdr:nvSpPr>
      <xdr:spPr>
        <a:xfrm>
          <a:off x="7562851" y="54121050"/>
          <a:ext cx="2348793" cy="1862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35" name="TextBox 34">
          <a:extLst>
            <a:ext uri="{FF2B5EF4-FFF2-40B4-BE49-F238E27FC236}">
              <a16:creationId xmlns:a16="http://schemas.microsoft.com/office/drawing/2014/main" id="{3F7A4651-F1D0-4374-B078-F6AFBEAA0483}"/>
            </a:ext>
          </a:extLst>
        </xdr:cNvPr>
        <xdr:cNvSpPr txBox="1"/>
      </xdr:nvSpPr>
      <xdr:spPr>
        <a:xfrm>
          <a:off x="549980" y="55264051"/>
          <a:ext cx="7083426" cy="1876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36" name="TextBox 35">
          <a:extLst>
            <a:ext uri="{FF2B5EF4-FFF2-40B4-BE49-F238E27FC236}">
              <a16:creationId xmlns:a16="http://schemas.microsoft.com/office/drawing/2014/main" id="{60B3A76B-1EB6-44E4-8E38-67FA5161F775}"/>
            </a:ext>
          </a:extLst>
        </xdr:cNvPr>
        <xdr:cNvSpPr txBox="1"/>
      </xdr:nvSpPr>
      <xdr:spPr>
        <a:xfrm>
          <a:off x="7562851" y="55264050"/>
          <a:ext cx="2278238"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37" name="TextBox 36">
          <a:extLst>
            <a:ext uri="{FF2B5EF4-FFF2-40B4-BE49-F238E27FC236}">
              <a16:creationId xmlns:a16="http://schemas.microsoft.com/office/drawing/2014/main" id="{05C9F804-A52A-4732-BC62-FCE6DCC896FA}"/>
            </a:ext>
          </a:extLst>
        </xdr:cNvPr>
        <xdr:cNvSpPr txBox="1"/>
      </xdr:nvSpPr>
      <xdr:spPr>
        <a:xfrm>
          <a:off x="549981" y="56407050"/>
          <a:ext cx="701286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38" name="TextBox 37">
          <a:extLst>
            <a:ext uri="{FF2B5EF4-FFF2-40B4-BE49-F238E27FC236}">
              <a16:creationId xmlns:a16="http://schemas.microsoft.com/office/drawing/2014/main" id="{7326F0A4-7B45-42FB-8AFD-CFB4127F7423}"/>
            </a:ext>
          </a:extLst>
        </xdr:cNvPr>
        <xdr:cNvSpPr txBox="1"/>
      </xdr:nvSpPr>
      <xdr:spPr>
        <a:xfrm>
          <a:off x="4003677" y="56407050"/>
          <a:ext cx="5788024" cy="1876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39" name="TextBox 38">
          <a:extLst>
            <a:ext uri="{FF2B5EF4-FFF2-40B4-BE49-F238E27FC236}">
              <a16:creationId xmlns:a16="http://schemas.microsoft.com/office/drawing/2014/main" id="{5CD5C3EF-CCC1-4480-992C-6F353ED442C7}"/>
            </a:ext>
          </a:extLst>
        </xdr:cNvPr>
        <xdr:cNvSpPr txBox="1"/>
      </xdr:nvSpPr>
      <xdr:spPr>
        <a:xfrm>
          <a:off x="542925" y="57931050"/>
          <a:ext cx="113411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40" name="TextBox 39">
          <a:extLst>
            <a:ext uri="{FF2B5EF4-FFF2-40B4-BE49-F238E27FC236}">
              <a16:creationId xmlns:a16="http://schemas.microsoft.com/office/drawing/2014/main" id="{2DCAEF61-DC6A-46A0-8816-99EBE3CA8E57}"/>
            </a:ext>
          </a:extLst>
        </xdr:cNvPr>
        <xdr:cNvSpPr txBox="1"/>
      </xdr:nvSpPr>
      <xdr:spPr>
        <a:xfrm>
          <a:off x="571147" y="58483500"/>
          <a:ext cx="6998053" cy="2448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41" name="TextBox 40">
          <a:extLst>
            <a:ext uri="{FF2B5EF4-FFF2-40B4-BE49-F238E27FC236}">
              <a16:creationId xmlns:a16="http://schemas.microsoft.com/office/drawing/2014/main" id="{ACEA9692-7B15-4B8D-934E-3207EF4D2D0A}"/>
            </a:ext>
          </a:extLst>
        </xdr:cNvPr>
        <xdr:cNvSpPr txBox="1"/>
      </xdr:nvSpPr>
      <xdr:spPr>
        <a:xfrm>
          <a:off x="4003675" y="58483500"/>
          <a:ext cx="5809192" cy="2518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42" name="TextBox 41">
          <a:extLst>
            <a:ext uri="{FF2B5EF4-FFF2-40B4-BE49-F238E27FC236}">
              <a16:creationId xmlns:a16="http://schemas.microsoft.com/office/drawing/2014/main" id="{246EFFB3-AF04-4F63-A178-B3336416B140}"/>
            </a:ext>
          </a:extLst>
        </xdr:cNvPr>
        <xdr:cNvSpPr txBox="1"/>
      </xdr:nvSpPr>
      <xdr:spPr>
        <a:xfrm>
          <a:off x="564091" y="59626502"/>
          <a:ext cx="7005815" cy="20531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43" name="TextBox 42">
          <a:extLst>
            <a:ext uri="{FF2B5EF4-FFF2-40B4-BE49-F238E27FC236}">
              <a16:creationId xmlns:a16="http://schemas.microsoft.com/office/drawing/2014/main" id="{902767D0-6353-42A6-9294-B8F49CED150A}"/>
            </a:ext>
          </a:extLst>
        </xdr:cNvPr>
        <xdr:cNvSpPr txBox="1"/>
      </xdr:nvSpPr>
      <xdr:spPr>
        <a:xfrm>
          <a:off x="7562851" y="59626501"/>
          <a:ext cx="2242962" cy="20531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44" name="TextBox 43">
          <a:extLst>
            <a:ext uri="{FF2B5EF4-FFF2-40B4-BE49-F238E27FC236}">
              <a16:creationId xmlns:a16="http://schemas.microsoft.com/office/drawing/2014/main" id="{D0B82A52-DD63-43F0-BEBA-8C569D12E4CC}"/>
            </a:ext>
          </a:extLst>
        </xdr:cNvPr>
        <xdr:cNvSpPr txBox="1"/>
      </xdr:nvSpPr>
      <xdr:spPr>
        <a:xfrm>
          <a:off x="542925" y="60769500"/>
          <a:ext cx="7026275"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45" name="TextBox 44">
          <a:extLst>
            <a:ext uri="{FF2B5EF4-FFF2-40B4-BE49-F238E27FC236}">
              <a16:creationId xmlns:a16="http://schemas.microsoft.com/office/drawing/2014/main" id="{BBA4516B-266B-40D9-926C-ED851925E09F}"/>
            </a:ext>
          </a:extLst>
        </xdr:cNvPr>
        <xdr:cNvSpPr txBox="1"/>
      </xdr:nvSpPr>
      <xdr:spPr>
        <a:xfrm>
          <a:off x="4003676" y="60769501"/>
          <a:ext cx="5788025" cy="20778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46" name="TextBox 45">
          <a:extLst>
            <a:ext uri="{FF2B5EF4-FFF2-40B4-BE49-F238E27FC236}">
              <a16:creationId xmlns:a16="http://schemas.microsoft.com/office/drawing/2014/main" id="{5EDEAE2E-A3B4-4EEA-AD30-0C65B6F9DDA2}"/>
            </a:ext>
          </a:extLst>
        </xdr:cNvPr>
        <xdr:cNvSpPr txBox="1"/>
      </xdr:nvSpPr>
      <xdr:spPr>
        <a:xfrm>
          <a:off x="549980" y="61917438"/>
          <a:ext cx="7012870" cy="20355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7" name="TextBox 46">
          <a:extLst>
            <a:ext uri="{FF2B5EF4-FFF2-40B4-BE49-F238E27FC236}">
              <a16:creationId xmlns:a16="http://schemas.microsoft.com/office/drawing/2014/main" id="{033488F0-FC56-465D-A645-20DB730879CB}"/>
            </a:ext>
          </a:extLst>
        </xdr:cNvPr>
        <xdr:cNvSpPr txBox="1"/>
      </xdr:nvSpPr>
      <xdr:spPr>
        <a:xfrm>
          <a:off x="7562851" y="61931550"/>
          <a:ext cx="2228496" cy="1894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8" name="TextBox 47">
          <a:extLst>
            <a:ext uri="{FF2B5EF4-FFF2-40B4-BE49-F238E27FC236}">
              <a16:creationId xmlns:a16="http://schemas.microsoft.com/office/drawing/2014/main" id="{926B863A-20CD-4C7B-9EAF-A28A6DCE9DF8}"/>
            </a:ext>
          </a:extLst>
        </xdr:cNvPr>
        <xdr:cNvSpPr txBox="1"/>
      </xdr:nvSpPr>
      <xdr:spPr>
        <a:xfrm>
          <a:off x="542925" y="63074550"/>
          <a:ext cx="7026275"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9" name="TextBox 48">
          <a:extLst>
            <a:ext uri="{FF2B5EF4-FFF2-40B4-BE49-F238E27FC236}">
              <a16:creationId xmlns:a16="http://schemas.microsoft.com/office/drawing/2014/main" id="{39453886-CAFE-48EE-B70A-474AAAB96C64}"/>
            </a:ext>
          </a:extLst>
        </xdr:cNvPr>
        <xdr:cNvSpPr txBox="1"/>
      </xdr:nvSpPr>
      <xdr:spPr>
        <a:xfrm>
          <a:off x="4003676" y="63074550"/>
          <a:ext cx="5823303" cy="19755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50" name="TextBox 49">
          <a:extLst>
            <a:ext uri="{FF2B5EF4-FFF2-40B4-BE49-F238E27FC236}">
              <a16:creationId xmlns:a16="http://schemas.microsoft.com/office/drawing/2014/main" id="{61664D65-A179-4CD6-A553-F5851F63E68A}"/>
            </a:ext>
          </a:extLst>
        </xdr:cNvPr>
        <xdr:cNvSpPr txBox="1"/>
      </xdr:nvSpPr>
      <xdr:spPr>
        <a:xfrm>
          <a:off x="549981" y="64217550"/>
          <a:ext cx="7019219" cy="204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1" name="TextBox 50">
          <a:extLst>
            <a:ext uri="{FF2B5EF4-FFF2-40B4-BE49-F238E27FC236}">
              <a16:creationId xmlns:a16="http://schemas.microsoft.com/office/drawing/2014/main" id="{03405181-5B27-45EB-A51C-111FB781135C}"/>
            </a:ext>
          </a:extLst>
        </xdr:cNvPr>
        <xdr:cNvSpPr txBox="1"/>
      </xdr:nvSpPr>
      <xdr:spPr>
        <a:xfrm>
          <a:off x="4003676" y="64217550"/>
          <a:ext cx="5795081" cy="204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52" name="TextBox 51">
          <a:extLst>
            <a:ext uri="{FF2B5EF4-FFF2-40B4-BE49-F238E27FC236}">
              <a16:creationId xmlns:a16="http://schemas.microsoft.com/office/drawing/2014/main" id="{F241DBF2-AF6D-43F6-9155-2A4AAEEE2338}"/>
            </a:ext>
          </a:extLst>
        </xdr:cNvPr>
        <xdr:cNvSpPr txBox="1"/>
      </xdr:nvSpPr>
      <xdr:spPr>
        <a:xfrm>
          <a:off x="542924" y="65360550"/>
          <a:ext cx="7034036" cy="19014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53" name="TextBox 52">
          <a:extLst>
            <a:ext uri="{FF2B5EF4-FFF2-40B4-BE49-F238E27FC236}">
              <a16:creationId xmlns:a16="http://schemas.microsoft.com/office/drawing/2014/main" id="{CF9385E2-B327-488B-B11A-0A4114BEC71E}"/>
            </a:ext>
          </a:extLst>
        </xdr:cNvPr>
        <xdr:cNvSpPr txBox="1"/>
      </xdr:nvSpPr>
      <xdr:spPr>
        <a:xfrm>
          <a:off x="7562851" y="65360550"/>
          <a:ext cx="2226027" cy="1926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54" name="TextBox 53">
          <a:extLst>
            <a:ext uri="{FF2B5EF4-FFF2-40B4-BE49-F238E27FC236}">
              <a16:creationId xmlns:a16="http://schemas.microsoft.com/office/drawing/2014/main" id="{4546354A-4D8F-427A-8E1C-4CD8B2A1122E}"/>
            </a:ext>
          </a:extLst>
        </xdr:cNvPr>
        <xdr:cNvSpPr txBox="1"/>
      </xdr:nvSpPr>
      <xdr:spPr>
        <a:xfrm>
          <a:off x="542925" y="66503550"/>
          <a:ext cx="7026275"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55" name="TextBox 54">
          <a:extLst>
            <a:ext uri="{FF2B5EF4-FFF2-40B4-BE49-F238E27FC236}">
              <a16:creationId xmlns:a16="http://schemas.microsoft.com/office/drawing/2014/main" id="{3382B60D-2AFC-43F5-9BDB-2FC6969CCF27}"/>
            </a:ext>
          </a:extLst>
        </xdr:cNvPr>
        <xdr:cNvSpPr txBox="1"/>
      </xdr:nvSpPr>
      <xdr:spPr>
        <a:xfrm>
          <a:off x="4003676" y="66503551"/>
          <a:ext cx="5788025" cy="19014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56" name="TextBox 55">
          <a:extLst>
            <a:ext uri="{FF2B5EF4-FFF2-40B4-BE49-F238E27FC236}">
              <a16:creationId xmlns:a16="http://schemas.microsoft.com/office/drawing/2014/main" id="{5304318C-A491-42DB-BC0B-994E2BCB5217}"/>
            </a:ext>
          </a:extLst>
        </xdr:cNvPr>
        <xdr:cNvSpPr txBox="1"/>
      </xdr:nvSpPr>
      <xdr:spPr>
        <a:xfrm>
          <a:off x="542925" y="67837050"/>
          <a:ext cx="11341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57" name="TextBox 56">
          <a:extLst>
            <a:ext uri="{FF2B5EF4-FFF2-40B4-BE49-F238E27FC236}">
              <a16:creationId xmlns:a16="http://schemas.microsoft.com/office/drawing/2014/main" id="{5197EACB-28B5-4663-8FB1-092922C46381}"/>
            </a:ext>
          </a:extLst>
        </xdr:cNvPr>
        <xdr:cNvSpPr txBox="1"/>
      </xdr:nvSpPr>
      <xdr:spPr>
        <a:xfrm>
          <a:off x="539750" y="68770501"/>
          <a:ext cx="7044266" cy="449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58" name="TextBox 57">
          <a:extLst>
            <a:ext uri="{FF2B5EF4-FFF2-40B4-BE49-F238E27FC236}">
              <a16:creationId xmlns:a16="http://schemas.microsoft.com/office/drawing/2014/main" id="{9C2ADB60-9C0C-4E1B-B075-C3816E68A834}"/>
            </a:ext>
          </a:extLst>
        </xdr:cNvPr>
        <xdr:cNvSpPr txBox="1"/>
      </xdr:nvSpPr>
      <xdr:spPr>
        <a:xfrm>
          <a:off x="7569905" y="68770501"/>
          <a:ext cx="2228851" cy="46354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59" name="TextBox 58">
          <a:extLst>
            <a:ext uri="{FF2B5EF4-FFF2-40B4-BE49-F238E27FC236}">
              <a16:creationId xmlns:a16="http://schemas.microsoft.com/office/drawing/2014/main" id="{F9FC892D-203E-4617-9C8D-1C1766C6A6E4}"/>
            </a:ext>
          </a:extLst>
        </xdr:cNvPr>
        <xdr:cNvSpPr txBox="1"/>
      </xdr:nvSpPr>
      <xdr:spPr>
        <a:xfrm>
          <a:off x="542925" y="69742050"/>
          <a:ext cx="7032625" cy="147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0" name="TextBox 59">
          <a:extLst>
            <a:ext uri="{FF2B5EF4-FFF2-40B4-BE49-F238E27FC236}">
              <a16:creationId xmlns:a16="http://schemas.microsoft.com/office/drawing/2014/main" id="{4A12F947-38F9-4B62-BF2F-2C8F64A26254}"/>
            </a:ext>
          </a:extLst>
        </xdr:cNvPr>
        <xdr:cNvSpPr txBox="1"/>
      </xdr:nvSpPr>
      <xdr:spPr>
        <a:xfrm>
          <a:off x="7575551" y="69742050"/>
          <a:ext cx="2230262" cy="14675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61" name="TextBox 60">
          <a:extLst>
            <a:ext uri="{FF2B5EF4-FFF2-40B4-BE49-F238E27FC236}">
              <a16:creationId xmlns:a16="http://schemas.microsoft.com/office/drawing/2014/main" id="{C7C80AB7-3F74-404C-9EE6-B1D2F7388111}"/>
            </a:ext>
          </a:extLst>
        </xdr:cNvPr>
        <xdr:cNvSpPr txBox="1"/>
      </xdr:nvSpPr>
      <xdr:spPr>
        <a:xfrm>
          <a:off x="539750" y="71818500"/>
          <a:ext cx="7029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62" name="TextBox 61">
          <a:extLst>
            <a:ext uri="{FF2B5EF4-FFF2-40B4-BE49-F238E27FC236}">
              <a16:creationId xmlns:a16="http://schemas.microsoft.com/office/drawing/2014/main" id="{DF081A73-0647-4672-B1FA-E17760ECC4D5}"/>
            </a:ext>
          </a:extLst>
        </xdr:cNvPr>
        <xdr:cNvSpPr txBox="1"/>
      </xdr:nvSpPr>
      <xdr:spPr>
        <a:xfrm>
          <a:off x="7562851" y="71818500"/>
          <a:ext cx="2228850" cy="449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63" name="TextBox 62">
          <a:extLst>
            <a:ext uri="{FF2B5EF4-FFF2-40B4-BE49-F238E27FC236}">
              <a16:creationId xmlns:a16="http://schemas.microsoft.com/office/drawing/2014/main" id="{A139FDA0-6B13-414C-BEC6-E69771D402A5}"/>
            </a:ext>
          </a:extLst>
        </xdr:cNvPr>
        <xdr:cNvSpPr txBox="1"/>
      </xdr:nvSpPr>
      <xdr:spPr>
        <a:xfrm>
          <a:off x="539750" y="72771000"/>
          <a:ext cx="7029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64" name="TextBox 63">
          <a:extLst>
            <a:ext uri="{FF2B5EF4-FFF2-40B4-BE49-F238E27FC236}">
              <a16:creationId xmlns:a16="http://schemas.microsoft.com/office/drawing/2014/main" id="{ECE6C14B-3B99-4E53-B5C0-E59F9AB46B73}"/>
            </a:ext>
          </a:extLst>
        </xdr:cNvPr>
        <xdr:cNvSpPr txBox="1"/>
      </xdr:nvSpPr>
      <xdr:spPr>
        <a:xfrm>
          <a:off x="7562850" y="72771001"/>
          <a:ext cx="2250016" cy="449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65" name="TextBox 64">
          <a:extLst>
            <a:ext uri="{FF2B5EF4-FFF2-40B4-BE49-F238E27FC236}">
              <a16:creationId xmlns:a16="http://schemas.microsoft.com/office/drawing/2014/main" id="{7FC98452-DC82-466C-9462-37823689D9C9}"/>
            </a:ext>
          </a:extLst>
        </xdr:cNvPr>
        <xdr:cNvSpPr txBox="1"/>
      </xdr:nvSpPr>
      <xdr:spPr>
        <a:xfrm>
          <a:off x="539750" y="73723500"/>
          <a:ext cx="7029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66" name="TextBox 65">
          <a:extLst>
            <a:ext uri="{FF2B5EF4-FFF2-40B4-BE49-F238E27FC236}">
              <a16:creationId xmlns:a16="http://schemas.microsoft.com/office/drawing/2014/main" id="{F38B8F50-39AE-4793-ABD4-62FA1AEAF575}"/>
            </a:ext>
          </a:extLst>
        </xdr:cNvPr>
        <xdr:cNvSpPr txBox="1"/>
      </xdr:nvSpPr>
      <xdr:spPr>
        <a:xfrm>
          <a:off x="7562850" y="73723500"/>
          <a:ext cx="2250017" cy="456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67" name="TextBox 66">
          <a:extLst>
            <a:ext uri="{FF2B5EF4-FFF2-40B4-BE49-F238E27FC236}">
              <a16:creationId xmlns:a16="http://schemas.microsoft.com/office/drawing/2014/main" id="{A05807FB-8CA6-44B4-9186-366DC554AC40}"/>
            </a:ext>
          </a:extLst>
        </xdr:cNvPr>
        <xdr:cNvSpPr txBox="1"/>
      </xdr:nvSpPr>
      <xdr:spPr>
        <a:xfrm>
          <a:off x="539750" y="74676000"/>
          <a:ext cx="7029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68" name="TextBox 67">
          <a:extLst>
            <a:ext uri="{FF2B5EF4-FFF2-40B4-BE49-F238E27FC236}">
              <a16:creationId xmlns:a16="http://schemas.microsoft.com/office/drawing/2014/main" id="{DE3D374C-A230-4A07-A920-23E01BCF0E39}"/>
            </a:ext>
          </a:extLst>
        </xdr:cNvPr>
        <xdr:cNvSpPr txBox="1"/>
      </xdr:nvSpPr>
      <xdr:spPr>
        <a:xfrm>
          <a:off x="7562851" y="74676000"/>
          <a:ext cx="2271184"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69" name="TextBox 68">
          <a:extLst>
            <a:ext uri="{FF2B5EF4-FFF2-40B4-BE49-F238E27FC236}">
              <a16:creationId xmlns:a16="http://schemas.microsoft.com/office/drawing/2014/main" id="{5D4363AF-4482-4E35-949C-CC77DAE3B5C0}"/>
            </a:ext>
          </a:extLst>
        </xdr:cNvPr>
        <xdr:cNvSpPr txBox="1"/>
      </xdr:nvSpPr>
      <xdr:spPr>
        <a:xfrm>
          <a:off x="539750" y="75628500"/>
          <a:ext cx="70294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0" name="TextBox 69">
          <a:extLst>
            <a:ext uri="{FF2B5EF4-FFF2-40B4-BE49-F238E27FC236}">
              <a16:creationId xmlns:a16="http://schemas.microsoft.com/office/drawing/2014/main" id="{21302AAB-78BB-45C9-8940-73784AA9DA59}"/>
            </a:ext>
          </a:extLst>
        </xdr:cNvPr>
        <xdr:cNvSpPr txBox="1"/>
      </xdr:nvSpPr>
      <xdr:spPr>
        <a:xfrm>
          <a:off x="7562851" y="75628500"/>
          <a:ext cx="2271183"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71" name="TextBox 70">
          <a:extLst>
            <a:ext uri="{FF2B5EF4-FFF2-40B4-BE49-F238E27FC236}">
              <a16:creationId xmlns:a16="http://schemas.microsoft.com/office/drawing/2014/main" id="{FA76CC2D-1664-4BEB-A515-AF500ADF3C6E}"/>
            </a:ext>
          </a:extLst>
        </xdr:cNvPr>
        <xdr:cNvSpPr txBox="1"/>
      </xdr:nvSpPr>
      <xdr:spPr>
        <a:xfrm>
          <a:off x="549275" y="76708000"/>
          <a:ext cx="7038975"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72" name="TextBox 71">
          <a:extLst>
            <a:ext uri="{FF2B5EF4-FFF2-40B4-BE49-F238E27FC236}">
              <a16:creationId xmlns:a16="http://schemas.microsoft.com/office/drawing/2014/main" id="{D1AF5AF5-5832-4517-8534-365074D4CA7B}"/>
            </a:ext>
          </a:extLst>
        </xdr:cNvPr>
        <xdr:cNvSpPr txBox="1"/>
      </xdr:nvSpPr>
      <xdr:spPr>
        <a:xfrm>
          <a:off x="7575551" y="76708000"/>
          <a:ext cx="2230261" cy="4706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73" name="TextBox 72">
          <a:extLst>
            <a:ext uri="{FF2B5EF4-FFF2-40B4-BE49-F238E27FC236}">
              <a16:creationId xmlns:a16="http://schemas.microsoft.com/office/drawing/2014/main" id="{0D37DC26-0600-45DB-B8A5-39CBB095BCAA}"/>
            </a:ext>
          </a:extLst>
        </xdr:cNvPr>
        <xdr:cNvSpPr txBox="1"/>
      </xdr:nvSpPr>
      <xdr:spPr>
        <a:xfrm>
          <a:off x="542925" y="77844650"/>
          <a:ext cx="7038975"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74" name="TextBox 73">
          <a:extLst>
            <a:ext uri="{FF2B5EF4-FFF2-40B4-BE49-F238E27FC236}">
              <a16:creationId xmlns:a16="http://schemas.microsoft.com/office/drawing/2014/main" id="{D70699C6-58D7-48A3-880F-1B703A54A3F5}"/>
            </a:ext>
          </a:extLst>
        </xdr:cNvPr>
        <xdr:cNvSpPr txBox="1"/>
      </xdr:nvSpPr>
      <xdr:spPr>
        <a:xfrm>
          <a:off x="7575551" y="77844650"/>
          <a:ext cx="2223205" cy="469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75" name="TextBox 74">
          <a:extLst>
            <a:ext uri="{FF2B5EF4-FFF2-40B4-BE49-F238E27FC236}">
              <a16:creationId xmlns:a16="http://schemas.microsoft.com/office/drawing/2014/main" id="{8F8CD61A-D586-47F7-BCFD-5DB050DBA479}"/>
            </a:ext>
          </a:extLst>
        </xdr:cNvPr>
        <xdr:cNvSpPr txBox="1"/>
      </xdr:nvSpPr>
      <xdr:spPr>
        <a:xfrm>
          <a:off x="545042" y="78981300"/>
          <a:ext cx="7062258"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76" name="TextBox 75">
          <a:extLst>
            <a:ext uri="{FF2B5EF4-FFF2-40B4-BE49-F238E27FC236}">
              <a16:creationId xmlns:a16="http://schemas.microsoft.com/office/drawing/2014/main" id="{CA1083B6-A9B9-4F5C-90FB-ECA49667F638}"/>
            </a:ext>
          </a:extLst>
        </xdr:cNvPr>
        <xdr:cNvSpPr txBox="1"/>
      </xdr:nvSpPr>
      <xdr:spPr>
        <a:xfrm>
          <a:off x="7600951" y="78981300"/>
          <a:ext cx="2204861" cy="448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77" name="TextBox 76">
          <a:extLst>
            <a:ext uri="{FF2B5EF4-FFF2-40B4-BE49-F238E27FC236}">
              <a16:creationId xmlns:a16="http://schemas.microsoft.com/office/drawing/2014/main" id="{E6C00D67-66C6-4ED5-92E5-D92129224415}"/>
            </a:ext>
          </a:extLst>
        </xdr:cNvPr>
        <xdr:cNvSpPr txBox="1"/>
      </xdr:nvSpPr>
      <xdr:spPr>
        <a:xfrm>
          <a:off x="542925" y="80029050"/>
          <a:ext cx="11341100"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78" name="TextBox 77">
          <a:extLst>
            <a:ext uri="{FF2B5EF4-FFF2-40B4-BE49-F238E27FC236}">
              <a16:creationId xmlns:a16="http://schemas.microsoft.com/office/drawing/2014/main" id="{5A4127FD-E40C-43A3-A0DC-AD654EE2B8F3}"/>
            </a:ext>
          </a:extLst>
        </xdr:cNvPr>
        <xdr:cNvSpPr txBox="1"/>
      </xdr:nvSpPr>
      <xdr:spPr>
        <a:xfrm>
          <a:off x="7575551" y="82124550"/>
          <a:ext cx="2230261"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79" name="TextBox 78">
          <a:extLst>
            <a:ext uri="{FF2B5EF4-FFF2-40B4-BE49-F238E27FC236}">
              <a16:creationId xmlns:a16="http://schemas.microsoft.com/office/drawing/2014/main" id="{68D2F81B-A2EE-43ED-956B-8A84635B51CC}"/>
            </a:ext>
          </a:extLst>
        </xdr:cNvPr>
        <xdr:cNvSpPr txBox="1"/>
      </xdr:nvSpPr>
      <xdr:spPr>
        <a:xfrm>
          <a:off x="542925" y="83077050"/>
          <a:ext cx="11341100" cy="271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0" name="TextBox 79">
          <a:extLst>
            <a:ext uri="{FF2B5EF4-FFF2-40B4-BE49-F238E27FC236}">
              <a16:creationId xmlns:a16="http://schemas.microsoft.com/office/drawing/2014/main" id="{48CBFABE-6F45-41E6-9701-5D5A28CD751B}"/>
            </a:ext>
          </a:extLst>
        </xdr:cNvPr>
        <xdr:cNvSpPr txBox="1"/>
      </xdr:nvSpPr>
      <xdr:spPr>
        <a:xfrm>
          <a:off x="0" y="762000"/>
          <a:ext cx="542925" cy="1975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81" name="TextBox 80">
          <a:extLst>
            <a:ext uri="{FF2B5EF4-FFF2-40B4-BE49-F238E27FC236}">
              <a16:creationId xmlns:a16="http://schemas.microsoft.com/office/drawing/2014/main" id="{90B16D1C-05DA-405D-983F-4AA8CF80A462}"/>
            </a:ext>
          </a:extLst>
        </xdr:cNvPr>
        <xdr:cNvSpPr txBox="1"/>
      </xdr:nvSpPr>
      <xdr:spPr>
        <a:xfrm>
          <a:off x="0" y="26679525"/>
          <a:ext cx="539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82" name="TextBox 81">
          <a:extLst>
            <a:ext uri="{FF2B5EF4-FFF2-40B4-BE49-F238E27FC236}">
              <a16:creationId xmlns:a16="http://schemas.microsoft.com/office/drawing/2014/main" id="{2B15D4A4-2A02-4598-BE29-A8CAF7AD296A}"/>
            </a:ext>
          </a:extLst>
        </xdr:cNvPr>
        <xdr:cNvSpPr txBox="1"/>
      </xdr:nvSpPr>
      <xdr:spPr>
        <a:xfrm>
          <a:off x="0" y="38871525"/>
          <a:ext cx="557035" cy="1975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83" name="TextBox 82">
          <a:extLst>
            <a:ext uri="{FF2B5EF4-FFF2-40B4-BE49-F238E27FC236}">
              <a16:creationId xmlns:a16="http://schemas.microsoft.com/office/drawing/2014/main" id="{59AABA87-CF45-48D0-B8A6-218C33CADB04}"/>
            </a:ext>
          </a:extLst>
        </xdr:cNvPr>
        <xdr:cNvSpPr txBox="1"/>
      </xdr:nvSpPr>
      <xdr:spPr>
        <a:xfrm>
          <a:off x="0" y="42119550"/>
          <a:ext cx="564092"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84" name="TextBox 83">
          <a:extLst>
            <a:ext uri="{FF2B5EF4-FFF2-40B4-BE49-F238E27FC236}">
              <a16:creationId xmlns:a16="http://schemas.microsoft.com/office/drawing/2014/main" id="{6D84490D-FF3A-4265-80F7-C6F3F23F0F29}"/>
            </a:ext>
          </a:extLst>
        </xdr:cNvPr>
        <xdr:cNvSpPr txBox="1"/>
      </xdr:nvSpPr>
      <xdr:spPr>
        <a:xfrm>
          <a:off x="0" y="48380650"/>
          <a:ext cx="6000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85" name="TextBox 84">
          <a:extLst>
            <a:ext uri="{FF2B5EF4-FFF2-40B4-BE49-F238E27FC236}">
              <a16:creationId xmlns:a16="http://schemas.microsoft.com/office/drawing/2014/main" id="{41A1D9C2-6F8E-4635-9C9F-8152E8D669CA}"/>
            </a:ext>
          </a:extLst>
        </xdr:cNvPr>
        <xdr:cNvSpPr txBox="1"/>
      </xdr:nvSpPr>
      <xdr:spPr>
        <a:xfrm>
          <a:off x="0" y="49549051"/>
          <a:ext cx="542925" cy="1940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86" name="TextBox 85">
          <a:extLst>
            <a:ext uri="{FF2B5EF4-FFF2-40B4-BE49-F238E27FC236}">
              <a16:creationId xmlns:a16="http://schemas.microsoft.com/office/drawing/2014/main" id="{66D3486A-F3CA-40B8-82B7-BE7E313668F5}"/>
            </a:ext>
          </a:extLst>
        </xdr:cNvPr>
        <xdr:cNvSpPr txBox="1"/>
      </xdr:nvSpPr>
      <xdr:spPr>
        <a:xfrm>
          <a:off x="0" y="50692050"/>
          <a:ext cx="54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87" name="TextBox 86">
          <a:extLst>
            <a:ext uri="{FF2B5EF4-FFF2-40B4-BE49-F238E27FC236}">
              <a16:creationId xmlns:a16="http://schemas.microsoft.com/office/drawing/2014/main" id="{2A118AFF-48C7-4BC2-810A-31F826F76267}"/>
            </a:ext>
          </a:extLst>
        </xdr:cNvPr>
        <xdr:cNvSpPr txBox="1"/>
      </xdr:nvSpPr>
      <xdr:spPr>
        <a:xfrm>
          <a:off x="0" y="51835050"/>
          <a:ext cx="5619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88" name="TextBox 87">
          <a:extLst>
            <a:ext uri="{FF2B5EF4-FFF2-40B4-BE49-F238E27FC236}">
              <a16:creationId xmlns:a16="http://schemas.microsoft.com/office/drawing/2014/main" id="{73B473F6-BB64-442D-A9A3-CF6522B204E5}"/>
            </a:ext>
          </a:extLst>
        </xdr:cNvPr>
        <xdr:cNvSpPr txBox="1"/>
      </xdr:nvSpPr>
      <xdr:spPr>
        <a:xfrm>
          <a:off x="0" y="52978050"/>
          <a:ext cx="5619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89" name="TextBox 88">
          <a:extLst>
            <a:ext uri="{FF2B5EF4-FFF2-40B4-BE49-F238E27FC236}">
              <a16:creationId xmlns:a16="http://schemas.microsoft.com/office/drawing/2014/main" id="{147A3BDD-38AB-46EE-85C1-D952AD9C05AE}"/>
            </a:ext>
          </a:extLst>
        </xdr:cNvPr>
        <xdr:cNvSpPr txBox="1"/>
      </xdr:nvSpPr>
      <xdr:spPr>
        <a:xfrm>
          <a:off x="0" y="54121051"/>
          <a:ext cx="641703" cy="19085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0" name="TextBox 89">
          <a:extLst>
            <a:ext uri="{FF2B5EF4-FFF2-40B4-BE49-F238E27FC236}">
              <a16:creationId xmlns:a16="http://schemas.microsoft.com/office/drawing/2014/main" id="{489F90E6-871E-4791-93BB-9A7C3D7AD3A3}"/>
            </a:ext>
          </a:extLst>
        </xdr:cNvPr>
        <xdr:cNvSpPr txBox="1"/>
      </xdr:nvSpPr>
      <xdr:spPr>
        <a:xfrm>
          <a:off x="0" y="55264050"/>
          <a:ext cx="585257" cy="1947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91" name="TextBox 90">
          <a:extLst>
            <a:ext uri="{FF2B5EF4-FFF2-40B4-BE49-F238E27FC236}">
              <a16:creationId xmlns:a16="http://schemas.microsoft.com/office/drawing/2014/main" id="{5A1E8A1E-6820-4609-BD4A-592EF66E7974}"/>
            </a:ext>
          </a:extLst>
        </xdr:cNvPr>
        <xdr:cNvSpPr txBox="1"/>
      </xdr:nvSpPr>
      <xdr:spPr>
        <a:xfrm>
          <a:off x="0" y="56407050"/>
          <a:ext cx="5619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92" name="TextBox 91">
          <a:extLst>
            <a:ext uri="{FF2B5EF4-FFF2-40B4-BE49-F238E27FC236}">
              <a16:creationId xmlns:a16="http://schemas.microsoft.com/office/drawing/2014/main" id="{87B1DA39-0CF2-4C62-8A4A-EB1C474258C6}"/>
            </a:ext>
          </a:extLst>
        </xdr:cNvPr>
        <xdr:cNvSpPr txBox="1"/>
      </xdr:nvSpPr>
      <xdr:spPr>
        <a:xfrm>
          <a:off x="0" y="58502550"/>
          <a:ext cx="561975"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93" name="TextBox 92">
          <a:extLst>
            <a:ext uri="{FF2B5EF4-FFF2-40B4-BE49-F238E27FC236}">
              <a16:creationId xmlns:a16="http://schemas.microsoft.com/office/drawing/2014/main" id="{02C79C99-B866-413A-81A8-D5AFE8F95B67}"/>
            </a:ext>
          </a:extLst>
        </xdr:cNvPr>
        <xdr:cNvSpPr txBox="1"/>
      </xdr:nvSpPr>
      <xdr:spPr>
        <a:xfrm>
          <a:off x="1" y="59645550"/>
          <a:ext cx="578203" cy="1862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94" name="TextBox 93">
          <a:extLst>
            <a:ext uri="{FF2B5EF4-FFF2-40B4-BE49-F238E27FC236}">
              <a16:creationId xmlns:a16="http://schemas.microsoft.com/office/drawing/2014/main" id="{411DAE67-0353-41C5-A4AE-38285AEC625F}"/>
            </a:ext>
          </a:extLst>
        </xdr:cNvPr>
        <xdr:cNvSpPr txBox="1"/>
      </xdr:nvSpPr>
      <xdr:spPr>
        <a:xfrm>
          <a:off x="0" y="60788550"/>
          <a:ext cx="549275" cy="1936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95" name="TextBox 94">
          <a:extLst>
            <a:ext uri="{FF2B5EF4-FFF2-40B4-BE49-F238E27FC236}">
              <a16:creationId xmlns:a16="http://schemas.microsoft.com/office/drawing/2014/main" id="{86DE1B3E-D6BD-471E-A629-1A2B411161BD}"/>
            </a:ext>
          </a:extLst>
        </xdr:cNvPr>
        <xdr:cNvSpPr txBox="1"/>
      </xdr:nvSpPr>
      <xdr:spPr>
        <a:xfrm>
          <a:off x="0" y="61931550"/>
          <a:ext cx="564091" cy="1919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96" name="TextBox 95">
          <a:extLst>
            <a:ext uri="{FF2B5EF4-FFF2-40B4-BE49-F238E27FC236}">
              <a16:creationId xmlns:a16="http://schemas.microsoft.com/office/drawing/2014/main" id="{F019FE09-AD75-4495-A430-B7536614185E}"/>
            </a:ext>
          </a:extLst>
        </xdr:cNvPr>
        <xdr:cNvSpPr txBox="1"/>
      </xdr:nvSpPr>
      <xdr:spPr>
        <a:xfrm>
          <a:off x="0" y="63074551"/>
          <a:ext cx="549981" cy="1904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97" name="TextBox 96">
          <a:extLst>
            <a:ext uri="{FF2B5EF4-FFF2-40B4-BE49-F238E27FC236}">
              <a16:creationId xmlns:a16="http://schemas.microsoft.com/office/drawing/2014/main" id="{D5C96DE7-E12C-4113-A015-E0C34F7FA639}"/>
            </a:ext>
          </a:extLst>
        </xdr:cNvPr>
        <xdr:cNvSpPr txBox="1"/>
      </xdr:nvSpPr>
      <xdr:spPr>
        <a:xfrm>
          <a:off x="0" y="64217550"/>
          <a:ext cx="592313" cy="19755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98" name="TextBox 97">
          <a:extLst>
            <a:ext uri="{FF2B5EF4-FFF2-40B4-BE49-F238E27FC236}">
              <a16:creationId xmlns:a16="http://schemas.microsoft.com/office/drawing/2014/main" id="{B5D37EB8-C4A6-4816-B258-895087A32B68}"/>
            </a:ext>
          </a:extLst>
        </xdr:cNvPr>
        <xdr:cNvSpPr txBox="1"/>
      </xdr:nvSpPr>
      <xdr:spPr>
        <a:xfrm>
          <a:off x="0" y="65360549"/>
          <a:ext cx="571147" cy="1947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99" name="TextBox 98">
          <a:extLst>
            <a:ext uri="{FF2B5EF4-FFF2-40B4-BE49-F238E27FC236}">
              <a16:creationId xmlns:a16="http://schemas.microsoft.com/office/drawing/2014/main" id="{82F2F175-E93B-4DD0-ACF8-74454E1255C8}"/>
            </a:ext>
          </a:extLst>
        </xdr:cNvPr>
        <xdr:cNvSpPr txBox="1"/>
      </xdr:nvSpPr>
      <xdr:spPr>
        <a:xfrm>
          <a:off x="0" y="66503551"/>
          <a:ext cx="592313" cy="19755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0" name="TextBox 99">
          <a:extLst>
            <a:ext uri="{FF2B5EF4-FFF2-40B4-BE49-F238E27FC236}">
              <a16:creationId xmlns:a16="http://schemas.microsoft.com/office/drawing/2014/main" id="{526B383C-786C-4733-BA3A-10E1AFD2CFCE}"/>
            </a:ext>
          </a:extLst>
        </xdr:cNvPr>
        <xdr:cNvSpPr txBox="1"/>
      </xdr:nvSpPr>
      <xdr:spPr>
        <a:xfrm>
          <a:off x="0" y="68776850"/>
          <a:ext cx="53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01" name="TextBox 100">
          <a:extLst>
            <a:ext uri="{FF2B5EF4-FFF2-40B4-BE49-F238E27FC236}">
              <a16:creationId xmlns:a16="http://schemas.microsoft.com/office/drawing/2014/main" id="{4FBF1275-DFA1-4C59-AA7B-83DCB7DDEE61}"/>
            </a:ext>
          </a:extLst>
        </xdr:cNvPr>
        <xdr:cNvSpPr txBox="1"/>
      </xdr:nvSpPr>
      <xdr:spPr>
        <a:xfrm>
          <a:off x="0" y="69742050"/>
          <a:ext cx="620535" cy="1474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02" name="TextBox 101">
          <a:extLst>
            <a:ext uri="{FF2B5EF4-FFF2-40B4-BE49-F238E27FC236}">
              <a16:creationId xmlns:a16="http://schemas.microsoft.com/office/drawing/2014/main" id="{C7559C26-E9A7-4366-9D19-5D878C3D71F7}"/>
            </a:ext>
          </a:extLst>
        </xdr:cNvPr>
        <xdr:cNvSpPr txBox="1"/>
      </xdr:nvSpPr>
      <xdr:spPr>
        <a:xfrm>
          <a:off x="0" y="71812150"/>
          <a:ext cx="542925" cy="469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03" name="TextBox 102">
          <a:extLst>
            <a:ext uri="{FF2B5EF4-FFF2-40B4-BE49-F238E27FC236}">
              <a16:creationId xmlns:a16="http://schemas.microsoft.com/office/drawing/2014/main" id="{FCACA5D5-9EA8-4385-A3E0-62FB22D06FB7}"/>
            </a:ext>
          </a:extLst>
        </xdr:cNvPr>
        <xdr:cNvSpPr txBox="1"/>
      </xdr:nvSpPr>
      <xdr:spPr>
        <a:xfrm>
          <a:off x="0" y="72790050"/>
          <a:ext cx="561975"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04" name="TextBox 103">
          <a:extLst>
            <a:ext uri="{FF2B5EF4-FFF2-40B4-BE49-F238E27FC236}">
              <a16:creationId xmlns:a16="http://schemas.microsoft.com/office/drawing/2014/main" id="{53E5D94F-4D92-4822-942A-D7B659D59CDC}"/>
            </a:ext>
          </a:extLst>
        </xdr:cNvPr>
        <xdr:cNvSpPr txBox="1"/>
      </xdr:nvSpPr>
      <xdr:spPr>
        <a:xfrm>
          <a:off x="0" y="73717150"/>
          <a:ext cx="539750"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05" name="TextBox 104">
          <a:extLst>
            <a:ext uri="{FF2B5EF4-FFF2-40B4-BE49-F238E27FC236}">
              <a16:creationId xmlns:a16="http://schemas.microsoft.com/office/drawing/2014/main" id="{9D43D280-3B4D-40B7-A2A1-D336ACBB3E69}"/>
            </a:ext>
          </a:extLst>
        </xdr:cNvPr>
        <xdr:cNvSpPr txBox="1"/>
      </xdr:nvSpPr>
      <xdr:spPr>
        <a:xfrm>
          <a:off x="6350" y="74676000"/>
          <a:ext cx="549275"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06" name="TextBox 105">
          <a:extLst>
            <a:ext uri="{FF2B5EF4-FFF2-40B4-BE49-F238E27FC236}">
              <a16:creationId xmlns:a16="http://schemas.microsoft.com/office/drawing/2014/main" id="{9655E85B-63A6-49CB-94BD-74BB2E01B4AD}"/>
            </a:ext>
          </a:extLst>
        </xdr:cNvPr>
        <xdr:cNvSpPr txBox="1"/>
      </xdr:nvSpPr>
      <xdr:spPr>
        <a:xfrm>
          <a:off x="0" y="75628500"/>
          <a:ext cx="549275"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07" name="TextBox 106">
          <a:extLst>
            <a:ext uri="{FF2B5EF4-FFF2-40B4-BE49-F238E27FC236}">
              <a16:creationId xmlns:a16="http://schemas.microsoft.com/office/drawing/2014/main" id="{EE47F956-6BD2-400B-A8EC-34DC2B748F9E}"/>
            </a:ext>
          </a:extLst>
        </xdr:cNvPr>
        <xdr:cNvSpPr txBox="1"/>
      </xdr:nvSpPr>
      <xdr:spPr>
        <a:xfrm>
          <a:off x="6350" y="76714350"/>
          <a:ext cx="574675"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08" name="TextBox 107">
          <a:extLst>
            <a:ext uri="{FF2B5EF4-FFF2-40B4-BE49-F238E27FC236}">
              <a16:creationId xmlns:a16="http://schemas.microsoft.com/office/drawing/2014/main" id="{35D18493-1583-407E-90BC-E6197DD686AA}"/>
            </a:ext>
          </a:extLst>
        </xdr:cNvPr>
        <xdr:cNvSpPr txBox="1"/>
      </xdr:nvSpPr>
      <xdr:spPr>
        <a:xfrm>
          <a:off x="0" y="77844650"/>
          <a:ext cx="557036" cy="448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09" name="TextBox 108">
          <a:extLst>
            <a:ext uri="{FF2B5EF4-FFF2-40B4-BE49-F238E27FC236}">
              <a16:creationId xmlns:a16="http://schemas.microsoft.com/office/drawing/2014/main" id="{1BFA85BB-BD91-42FE-9EBF-5E120E91B304}"/>
            </a:ext>
          </a:extLst>
        </xdr:cNvPr>
        <xdr:cNvSpPr txBox="1"/>
      </xdr:nvSpPr>
      <xdr:spPr>
        <a:xfrm>
          <a:off x="0" y="78987650"/>
          <a:ext cx="555625"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10" name="TextBox 109">
          <a:extLst>
            <a:ext uri="{FF2B5EF4-FFF2-40B4-BE49-F238E27FC236}">
              <a16:creationId xmlns:a16="http://schemas.microsoft.com/office/drawing/2014/main" id="{A917B9A9-A106-4552-AA2A-3E59DD185129}"/>
            </a:ext>
          </a:extLst>
        </xdr:cNvPr>
        <xdr:cNvSpPr txBox="1"/>
      </xdr:nvSpPr>
      <xdr:spPr>
        <a:xfrm>
          <a:off x="0" y="80029050"/>
          <a:ext cx="54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1" name="TextBox 110">
          <a:extLst>
            <a:ext uri="{FF2B5EF4-FFF2-40B4-BE49-F238E27FC236}">
              <a16:creationId xmlns:a16="http://schemas.microsoft.com/office/drawing/2014/main" id="{9223E77C-B1E4-45FC-AB9E-3BC8396514FD}"/>
            </a:ext>
          </a:extLst>
        </xdr:cNvPr>
        <xdr:cNvSpPr txBox="1"/>
      </xdr:nvSpPr>
      <xdr:spPr>
        <a:xfrm>
          <a:off x="7562850" y="8582026"/>
          <a:ext cx="2285295" cy="19014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12" name="TextBox 111">
          <a:extLst>
            <a:ext uri="{FF2B5EF4-FFF2-40B4-BE49-F238E27FC236}">
              <a16:creationId xmlns:a16="http://schemas.microsoft.com/office/drawing/2014/main" id="{B95D56E0-061C-4C58-AB09-777E5FC0A624}"/>
            </a:ext>
          </a:extLst>
        </xdr:cNvPr>
        <xdr:cNvSpPr txBox="1"/>
      </xdr:nvSpPr>
      <xdr:spPr>
        <a:xfrm>
          <a:off x="7562850" y="14487525"/>
          <a:ext cx="2228850"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13" name="TextBox 112">
          <a:extLst>
            <a:ext uri="{FF2B5EF4-FFF2-40B4-BE49-F238E27FC236}">
              <a16:creationId xmlns:a16="http://schemas.microsoft.com/office/drawing/2014/main" id="{A8A40FC3-A04C-477F-B04E-E13E718FF823}"/>
            </a:ext>
          </a:extLst>
        </xdr:cNvPr>
        <xdr:cNvSpPr txBox="1"/>
      </xdr:nvSpPr>
      <xdr:spPr>
        <a:xfrm>
          <a:off x="7562850" y="15630525"/>
          <a:ext cx="2228850"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14" name="TextBox 113">
          <a:extLst>
            <a:ext uri="{FF2B5EF4-FFF2-40B4-BE49-F238E27FC236}">
              <a16:creationId xmlns:a16="http://schemas.microsoft.com/office/drawing/2014/main" id="{BEE72E62-9E97-4BD2-B02B-F85F22A768B4}"/>
            </a:ext>
          </a:extLst>
        </xdr:cNvPr>
        <xdr:cNvSpPr txBox="1"/>
      </xdr:nvSpPr>
      <xdr:spPr>
        <a:xfrm>
          <a:off x="7562850" y="19631025"/>
          <a:ext cx="2242961" cy="19014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15" name="TextBox 114">
          <a:extLst>
            <a:ext uri="{FF2B5EF4-FFF2-40B4-BE49-F238E27FC236}">
              <a16:creationId xmlns:a16="http://schemas.microsoft.com/office/drawing/2014/main" id="{94AC81E0-9B44-447A-9340-B65157C15E1E}"/>
            </a:ext>
          </a:extLst>
        </xdr:cNvPr>
        <xdr:cNvSpPr txBox="1"/>
      </xdr:nvSpPr>
      <xdr:spPr>
        <a:xfrm>
          <a:off x="7562850" y="23610360"/>
          <a:ext cx="2228850" cy="2257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16" name="TextBox 115">
          <a:extLst>
            <a:ext uri="{FF2B5EF4-FFF2-40B4-BE49-F238E27FC236}">
              <a16:creationId xmlns:a16="http://schemas.microsoft.com/office/drawing/2014/main" id="{4C757983-3099-4E95-BCA2-B2995871FD34}"/>
            </a:ext>
          </a:extLst>
        </xdr:cNvPr>
        <xdr:cNvSpPr txBox="1"/>
      </xdr:nvSpPr>
      <xdr:spPr>
        <a:xfrm>
          <a:off x="7562850" y="24774526"/>
          <a:ext cx="22288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17" name="TextBox 116">
          <a:extLst>
            <a:ext uri="{FF2B5EF4-FFF2-40B4-BE49-F238E27FC236}">
              <a16:creationId xmlns:a16="http://schemas.microsoft.com/office/drawing/2014/main" id="{F42429AC-E8FA-4C8B-BFAC-FA6FF95CC1F0}"/>
            </a:ext>
          </a:extLst>
        </xdr:cNvPr>
        <xdr:cNvSpPr txBox="1"/>
      </xdr:nvSpPr>
      <xdr:spPr>
        <a:xfrm>
          <a:off x="7562850" y="32013526"/>
          <a:ext cx="2264128" cy="1926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18" name="TextBox 117">
          <a:extLst>
            <a:ext uri="{FF2B5EF4-FFF2-40B4-BE49-F238E27FC236}">
              <a16:creationId xmlns:a16="http://schemas.microsoft.com/office/drawing/2014/main" id="{D12F6A28-3206-468C-82AD-D75D6A557A1B}"/>
            </a:ext>
          </a:extLst>
        </xdr:cNvPr>
        <xdr:cNvSpPr txBox="1"/>
      </xdr:nvSpPr>
      <xdr:spPr>
        <a:xfrm>
          <a:off x="7562850" y="34299525"/>
          <a:ext cx="223590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4539631D-ABDE-4BA2-841B-A7F70FFD06D0}"/>
            </a:ext>
          </a:extLst>
        </xdr:cNvPr>
        <xdr:cNvSpPr txBox="1"/>
      </xdr:nvSpPr>
      <xdr:spPr>
        <a:xfrm>
          <a:off x="568325" y="222250"/>
          <a:ext cx="17992725"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62ECD720-2251-4DBC-B4F4-97C8A994CB68}"/>
            </a:ext>
          </a:extLst>
        </xdr:cNvPr>
        <xdr:cNvSpPr txBox="1"/>
      </xdr:nvSpPr>
      <xdr:spPr>
        <a:xfrm>
          <a:off x="574675" y="762000"/>
          <a:ext cx="12757151" cy="374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4" name="TextBox 3">
          <a:extLst>
            <a:ext uri="{FF2B5EF4-FFF2-40B4-BE49-F238E27FC236}">
              <a16:creationId xmlns:a16="http://schemas.microsoft.com/office/drawing/2014/main" id="{84848ABB-E917-43AD-BF18-4B62714F849D}"/>
            </a:ext>
          </a:extLst>
        </xdr:cNvPr>
        <xdr:cNvSpPr txBox="1"/>
      </xdr:nvSpPr>
      <xdr:spPr>
        <a:xfrm>
          <a:off x="571501" y="6096001"/>
          <a:ext cx="3799064"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5" name="TextBox 4">
          <a:extLst>
            <a:ext uri="{FF2B5EF4-FFF2-40B4-BE49-F238E27FC236}">
              <a16:creationId xmlns:a16="http://schemas.microsoft.com/office/drawing/2014/main" id="{2796EA75-9EA5-4640-95FF-CF88020B53CC}"/>
            </a:ext>
          </a:extLst>
        </xdr:cNvPr>
        <xdr:cNvSpPr txBox="1"/>
      </xdr:nvSpPr>
      <xdr:spPr>
        <a:xfrm>
          <a:off x="573381" y="7277101"/>
          <a:ext cx="382658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6" name="TextBox 5">
          <a:extLst>
            <a:ext uri="{FF2B5EF4-FFF2-40B4-BE49-F238E27FC236}">
              <a16:creationId xmlns:a16="http://schemas.microsoft.com/office/drawing/2014/main" id="{98A84043-8DCD-4D33-B647-3DC26ADFEE7C}"/>
            </a:ext>
          </a:extLst>
        </xdr:cNvPr>
        <xdr:cNvSpPr txBox="1"/>
      </xdr:nvSpPr>
      <xdr:spPr>
        <a:xfrm>
          <a:off x="573381" y="12877801"/>
          <a:ext cx="3814822"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7" name="TextBox 6">
          <a:extLst>
            <a:ext uri="{FF2B5EF4-FFF2-40B4-BE49-F238E27FC236}">
              <a16:creationId xmlns:a16="http://schemas.microsoft.com/office/drawing/2014/main" id="{2D6A8039-A502-40E9-A347-D262D893AE4F}"/>
            </a:ext>
          </a:extLst>
        </xdr:cNvPr>
        <xdr:cNvSpPr txBox="1"/>
      </xdr:nvSpPr>
      <xdr:spPr>
        <a:xfrm>
          <a:off x="571500" y="15087600"/>
          <a:ext cx="3826782"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8" name="TextBox 7">
          <a:extLst>
            <a:ext uri="{FF2B5EF4-FFF2-40B4-BE49-F238E27FC236}">
              <a16:creationId xmlns:a16="http://schemas.microsoft.com/office/drawing/2014/main" id="{0B88D3C4-52CA-41D3-BAA5-936E9000850A}"/>
            </a:ext>
          </a:extLst>
        </xdr:cNvPr>
        <xdr:cNvSpPr txBox="1"/>
      </xdr:nvSpPr>
      <xdr:spPr>
        <a:xfrm>
          <a:off x="571500" y="9525000"/>
          <a:ext cx="3800475"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9" name="TextBox 8">
          <a:extLst>
            <a:ext uri="{FF2B5EF4-FFF2-40B4-BE49-F238E27FC236}">
              <a16:creationId xmlns:a16="http://schemas.microsoft.com/office/drawing/2014/main" id="{68E724C3-C867-43EE-B645-6B6469AAC7EC}"/>
            </a:ext>
          </a:extLst>
        </xdr:cNvPr>
        <xdr:cNvSpPr txBox="1"/>
      </xdr:nvSpPr>
      <xdr:spPr>
        <a:xfrm>
          <a:off x="571500" y="16192500"/>
          <a:ext cx="38004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10" name="TextBox 9">
          <a:extLst>
            <a:ext uri="{FF2B5EF4-FFF2-40B4-BE49-F238E27FC236}">
              <a16:creationId xmlns:a16="http://schemas.microsoft.com/office/drawing/2014/main" id="{342FB436-1F38-4465-BBE3-BC538083EDBA}"/>
            </a:ext>
          </a:extLst>
        </xdr:cNvPr>
        <xdr:cNvSpPr txBox="1"/>
      </xdr:nvSpPr>
      <xdr:spPr>
        <a:xfrm>
          <a:off x="568325" y="16440150"/>
          <a:ext cx="48704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11" name="TextBox 10">
          <a:extLst>
            <a:ext uri="{FF2B5EF4-FFF2-40B4-BE49-F238E27FC236}">
              <a16:creationId xmlns:a16="http://schemas.microsoft.com/office/drawing/2014/main" id="{2E2335E4-5037-439B-AE9E-553755AC1473}"/>
            </a:ext>
          </a:extLst>
        </xdr:cNvPr>
        <xdr:cNvSpPr txBox="1"/>
      </xdr:nvSpPr>
      <xdr:spPr>
        <a:xfrm>
          <a:off x="584200" y="17792700"/>
          <a:ext cx="48799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12" name="TextBox 11">
          <a:extLst>
            <a:ext uri="{FF2B5EF4-FFF2-40B4-BE49-F238E27FC236}">
              <a16:creationId xmlns:a16="http://schemas.microsoft.com/office/drawing/2014/main" id="{D2DE2214-E2C8-4A79-802B-4A379C9C1955}"/>
            </a:ext>
          </a:extLst>
        </xdr:cNvPr>
        <xdr:cNvSpPr txBox="1"/>
      </xdr:nvSpPr>
      <xdr:spPr>
        <a:xfrm>
          <a:off x="4357007" y="18365108"/>
          <a:ext cx="3033939" cy="2168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13" name="TextBox 12">
          <a:extLst>
            <a:ext uri="{FF2B5EF4-FFF2-40B4-BE49-F238E27FC236}">
              <a16:creationId xmlns:a16="http://schemas.microsoft.com/office/drawing/2014/main" id="{1301E2E0-9D1A-4C12-81FE-684E18A396D1}"/>
            </a:ext>
          </a:extLst>
        </xdr:cNvPr>
        <xdr:cNvSpPr txBox="1"/>
      </xdr:nvSpPr>
      <xdr:spPr>
        <a:xfrm>
          <a:off x="571500" y="21297900"/>
          <a:ext cx="38004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14" name="TextBox 13">
          <a:extLst>
            <a:ext uri="{FF2B5EF4-FFF2-40B4-BE49-F238E27FC236}">
              <a16:creationId xmlns:a16="http://schemas.microsoft.com/office/drawing/2014/main" id="{5DE39FB3-945F-4514-B8F1-FBD8B113FEDA}"/>
            </a:ext>
          </a:extLst>
        </xdr:cNvPr>
        <xdr:cNvSpPr txBox="1"/>
      </xdr:nvSpPr>
      <xdr:spPr>
        <a:xfrm>
          <a:off x="568325" y="21545550"/>
          <a:ext cx="48704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15" name="TextBox 14">
          <a:extLst>
            <a:ext uri="{FF2B5EF4-FFF2-40B4-BE49-F238E27FC236}">
              <a16:creationId xmlns:a16="http://schemas.microsoft.com/office/drawing/2014/main" id="{1AF100AC-E56B-4BFB-B5CF-40B44D92DC97}"/>
            </a:ext>
          </a:extLst>
        </xdr:cNvPr>
        <xdr:cNvSpPr txBox="1"/>
      </xdr:nvSpPr>
      <xdr:spPr>
        <a:xfrm>
          <a:off x="571500" y="20770850"/>
          <a:ext cx="379412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16" name="TextBox 15">
          <a:extLst>
            <a:ext uri="{FF2B5EF4-FFF2-40B4-BE49-F238E27FC236}">
              <a16:creationId xmlns:a16="http://schemas.microsoft.com/office/drawing/2014/main" id="{0149E714-8225-4BED-97C3-B306D6F11F99}"/>
            </a:ext>
          </a:extLst>
        </xdr:cNvPr>
        <xdr:cNvSpPr txBox="1"/>
      </xdr:nvSpPr>
      <xdr:spPr>
        <a:xfrm>
          <a:off x="4352925" y="22225000"/>
          <a:ext cx="304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17" name="TextBox 16">
          <a:extLst>
            <a:ext uri="{FF2B5EF4-FFF2-40B4-BE49-F238E27FC236}">
              <a16:creationId xmlns:a16="http://schemas.microsoft.com/office/drawing/2014/main" id="{5A17278C-74FF-4697-A076-263A5C18CCA7}"/>
            </a:ext>
          </a:extLst>
        </xdr:cNvPr>
        <xdr:cNvSpPr txBox="1"/>
      </xdr:nvSpPr>
      <xdr:spPr>
        <a:xfrm>
          <a:off x="574675" y="23266400"/>
          <a:ext cx="37846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18" name="TextBox 17">
          <a:extLst>
            <a:ext uri="{FF2B5EF4-FFF2-40B4-BE49-F238E27FC236}">
              <a16:creationId xmlns:a16="http://schemas.microsoft.com/office/drawing/2014/main" id="{5EB6E644-A9C4-47AF-A1C1-F6B3A2476283}"/>
            </a:ext>
          </a:extLst>
        </xdr:cNvPr>
        <xdr:cNvSpPr txBox="1"/>
      </xdr:nvSpPr>
      <xdr:spPr>
        <a:xfrm>
          <a:off x="4352925" y="23888700"/>
          <a:ext cx="3048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19" name="TextBox 18">
          <a:extLst>
            <a:ext uri="{FF2B5EF4-FFF2-40B4-BE49-F238E27FC236}">
              <a16:creationId xmlns:a16="http://schemas.microsoft.com/office/drawing/2014/main" id="{A88C2A2E-0DC6-40C7-A15B-208CAF6D6A9E}"/>
            </a:ext>
          </a:extLst>
        </xdr:cNvPr>
        <xdr:cNvSpPr txBox="1"/>
      </xdr:nvSpPr>
      <xdr:spPr>
        <a:xfrm>
          <a:off x="571500" y="25114250"/>
          <a:ext cx="37782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20" name="TextBox 19">
          <a:extLst>
            <a:ext uri="{FF2B5EF4-FFF2-40B4-BE49-F238E27FC236}">
              <a16:creationId xmlns:a16="http://schemas.microsoft.com/office/drawing/2014/main" id="{113A7C87-97BA-407E-9871-08D0F4B45702}"/>
            </a:ext>
          </a:extLst>
        </xdr:cNvPr>
        <xdr:cNvSpPr txBox="1"/>
      </xdr:nvSpPr>
      <xdr:spPr>
        <a:xfrm>
          <a:off x="603250" y="25510537"/>
          <a:ext cx="8771232"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21" name="TextBox 20">
          <a:extLst>
            <a:ext uri="{FF2B5EF4-FFF2-40B4-BE49-F238E27FC236}">
              <a16:creationId xmlns:a16="http://schemas.microsoft.com/office/drawing/2014/main" id="{D704C196-3501-4FEA-AC31-22C763044B2E}"/>
            </a:ext>
          </a:extLst>
        </xdr:cNvPr>
        <xdr:cNvSpPr txBox="1"/>
      </xdr:nvSpPr>
      <xdr:spPr>
        <a:xfrm>
          <a:off x="571500" y="26517600"/>
          <a:ext cx="37941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22" name="TextBox 21">
          <a:extLst>
            <a:ext uri="{FF2B5EF4-FFF2-40B4-BE49-F238E27FC236}">
              <a16:creationId xmlns:a16="http://schemas.microsoft.com/office/drawing/2014/main" id="{419796AF-A19B-47E1-B5F3-E45A705373DB}"/>
            </a:ext>
          </a:extLst>
        </xdr:cNvPr>
        <xdr:cNvSpPr txBox="1"/>
      </xdr:nvSpPr>
      <xdr:spPr>
        <a:xfrm flipH="1">
          <a:off x="4352925" y="26517600"/>
          <a:ext cx="30543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144</xdr:row>
      <xdr:rowOff>19050</xdr:rowOff>
    </xdr:to>
    <xdr:sp macro="" textlink="">
      <xdr:nvSpPr>
        <xdr:cNvPr id="23" name="TextBox 22">
          <a:extLst>
            <a:ext uri="{FF2B5EF4-FFF2-40B4-BE49-F238E27FC236}">
              <a16:creationId xmlns:a16="http://schemas.microsoft.com/office/drawing/2014/main" id="{A4EC141B-5723-413E-BB41-FDE4CA06763B}"/>
            </a:ext>
          </a:extLst>
        </xdr:cNvPr>
        <xdr:cNvSpPr txBox="1"/>
      </xdr:nvSpPr>
      <xdr:spPr>
        <a:xfrm>
          <a:off x="571500" y="29718000"/>
          <a:ext cx="378777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24" name="TextBox 23">
          <a:extLst>
            <a:ext uri="{FF2B5EF4-FFF2-40B4-BE49-F238E27FC236}">
              <a16:creationId xmlns:a16="http://schemas.microsoft.com/office/drawing/2014/main" id="{D3FC8A25-0A88-44AD-8276-5266145F2DD5}"/>
            </a:ext>
          </a:extLst>
        </xdr:cNvPr>
        <xdr:cNvSpPr txBox="1"/>
      </xdr:nvSpPr>
      <xdr:spPr>
        <a:xfrm>
          <a:off x="571500" y="33451800"/>
          <a:ext cx="3800475"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25" name="TextBox 24">
          <a:extLst>
            <a:ext uri="{FF2B5EF4-FFF2-40B4-BE49-F238E27FC236}">
              <a16:creationId xmlns:a16="http://schemas.microsoft.com/office/drawing/2014/main" id="{FD868E3E-E913-4CE8-9662-90A9F708B437}"/>
            </a:ext>
          </a:extLst>
        </xdr:cNvPr>
        <xdr:cNvSpPr txBox="1"/>
      </xdr:nvSpPr>
      <xdr:spPr>
        <a:xfrm>
          <a:off x="574675" y="33737550"/>
          <a:ext cx="48641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26" name="TextBox 25">
          <a:extLst>
            <a:ext uri="{FF2B5EF4-FFF2-40B4-BE49-F238E27FC236}">
              <a16:creationId xmlns:a16="http://schemas.microsoft.com/office/drawing/2014/main" id="{3BDE3B64-09E4-4974-A2A5-7D576401BE63}"/>
            </a:ext>
          </a:extLst>
        </xdr:cNvPr>
        <xdr:cNvSpPr txBox="1"/>
      </xdr:nvSpPr>
      <xdr:spPr>
        <a:xfrm>
          <a:off x="571500" y="32924750"/>
          <a:ext cx="487997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27" name="TextBox 26">
          <a:extLst>
            <a:ext uri="{FF2B5EF4-FFF2-40B4-BE49-F238E27FC236}">
              <a16:creationId xmlns:a16="http://schemas.microsoft.com/office/drawing/2014/main" id="{9112D180-E14A-4C21-A008-C5A2E596895A}"/>
            </a:ext>
          </a:extLst>
        </xdr:cNvPr>
        <xdr:cNvSpPr txBox="1"/>
      </xdr:nvSpPr>
      <xdr:spPr>
        <a:xfrm>
          <a:off x="4352925" y="34417000"/>
          <a:ext cx="30289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28" name="TextBox 27">
          <a:extLst>
            <a:ext uri="{FF2B5EF4-FFF2-40B4-BE49-F238E27FC236}">
              <a16:creationId xmlns:a16="http://schemas.microsoft.com/office/drawing/2014/main" id="{A4E8BFE9-E9A0-4F9B-9267-F3357F8DAE01}"/>
            </a:ext>
          </a:extLst>
        </xdr:cNvPr>
        <xdr:cNvSpPr txBox="1"/>
      </xdr:nvSpPr>
      <xdr:spPr>
        <a:xfrm>
          <a:off x="571500" y="34982150"/>
          <a:ext cx="378142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29" name="TextBox 28">
          <a:extLst>
            <a:ext uri="{FF2B5EF4-FFF2-40B4-BE49-F238E27FC236}">
              <a16:creationId xmlns:a16="http://schemas.microsoft.com/office/drawing/2014/main" id="{FE3D3D72-832E-4B1A-BDF7-EB3B75BF2304}"/>
            </a:ext>
          </a:extLst>
        </xdr:cNvPr>
        <xdr:cNvSpPr txBox="1"/>
      </xdr:nvSpPr>
      <xdr:spPr>
        <a:xfrm>
          <a:off x="4352925" y="35928300"/>
          <a:ext cx="3035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30" name="TextBox 29">
          <a:extLst>
            <a:ext uri="{FF2B5EF4-FFF2-40B4-BE49-F238E27FC236}">
              <a16:creationId xmlns:a16="http://schemas.microsoft.com/office/drawing/2014/main" id="{2BCFC547-47AC-4107-A353-D114A62F6BA6}"/>
            </a:ext>
          </a:extLst>
        </xdr:cNvPr>
        <xdr:cNvSpPr txBox="1"/>
      </xdr:nvSpPr>
      <xdr:spPr>
        <a:xfrm>
          <a:off x="571500" y="36728400"/>
          <a:ext cx="3781425" cy="1409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31" name="TextBox 30">
          <a:extLst>
            <a:ext uri="{FF2B5EF4-FFF2-40B4-BE49-F238E27FC236}">
              <a16:creationId xmlns:a16="http://schemas.microsoft.com/office/drawing/2014/main" id="{2E590FD0-905A-40A7-8401-B0A058845A77}"/>
            </a:ext>
          </a:extLst>
        </xdr:cNvPr>
        <xdr:cNvSpPr txBox="1"/>
      </xdr:nvSpPr>
      <xdr:spPr>
        <a:xfrm>
          <a:off x="571500" y="38252400"/>
          <a:ext cx="37846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32" name="TextBox 31">
          <a:extLst>
            <a:ext uri="{FF2B5EF4-FFF2-40B4-BE49-F238E27FC236}">
              <a16:creationId xmlns:a16="http://schemas.microsoft.com/office/drawing/2014/main" id="{1EB152AE-33C2-403C-A119-5582332FF95D}"/>
            </a:ext>
          </a:extLst>
        </xdr:cNvPr>
        <xdr:cNvSpPr txBox="1"/>
      </xdr:nvSpPr>
      <xdr:spPr>
        <a:xfrm>
          <a:off x="4359275" y="38252400"/>
          <a:ext cx="30226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33" name="TextBox 32">
          <a:extLst>
            <a:ext uri="{FF2B5EF4-FFF2-40B4-BE49-F238E27FC236}">
              <a16:creationId xmlns:a16="http://schemas.microsoft.com/office/drawing/2014/main" id="{A5EDFBF4-C196-4FF3-8918-B9E31E33A2BA}"/>
            </a:ext>
          </a:extLst>
        </xdr:cNvPr>
        <xdr:cNvSpPr txBox="1"/>
      </xdr:nvSpPr>
      <xdr:spPr>
        <a:xfrm>
          <a:off x="571500" y="40081200"/>
          <a:ext cx="37782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34" name="TextBox 33">
          <a:extLst>
            <a:ext uri="{FF2B5EF4-FFF2-40B4-BE49-F238E27FC236}">
              <a16:creationId xmlns:a16="http://schemas.microsoft.com/office/drawing/2014/main" id="{0BBE166B-B489-46BB-BAA5-57D95D71D9E3}"/>
            </a:ext>
          </a:extLst>
        </xdr:cNvPr>
        <xdr:cNvSpPr txBox="1"/>
      </xdr:nvSpPr>
      <xdr:spPr>
        <a:xfrm>
          <a:off x="4349750" y="40081200"/>
          <a:ext cx="30289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35" name="TextBox 34">
          <a:extLst>
            <a:ext uri="{FF2B5EF4-FFF2-40B4-BE49-F238E27FC236}">
              <a16:creationId xmlns:a16="http://schemas.microsoft.com/office/drawing/2014/main" id="{87DA9CA2-3D6D-4B98-AF7B-9882374008F9}"/>
            </a:ext>
          </a:extLst>
        </xdr:cNvPr>
        <xdr:cNvSpPr txBox="1"/>
      </xdr:nvSpPr>
      <xdr:spPr>
        <a:xfrm>
          <a:off x="4365625" y="36728400"/>
          <a:ext cx="3035300" cy="1403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36" name="TextBox 35">
          <a:extLst>
            <a:ext uri="{FF2B5EF4-FFF2-40B4-BE49-F238E27FC236}">
              <a16:creationId xmlns:a16="http://schemas.microsoft.com/office/drawing/2014/main" id="{9687CA71-230A-4636-8E18-D85E2B22B869}"/>
            </a:ext>
          </a:extLst>
        </xdr:cNvPr>
        <xdr:cNvSpPr txBox="1"/>
      </xdr:nvSpPr>
      <xdr:spPr>
        <a:xfrm>
          <a:off x="584200" y="43287950"/>
          <a:ext cx="48672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37" name="TextBox 62">
          <a:extLst>
            <a:ext uri="{FF2B5EF4-FFF2-40B4-BE49-F238E27FC236}">
              <a16:creationId xmlns:a16="http://schemas.microsoft.com/office/drawing/2014/main" id="{F0201CAC-2818-42C4-81CD-E9EFEAE5632D}"/>
            </a:ext>
          </a:extLst>
        </xdr:cNvPr>
        <xdr:cNvSpPr txBox="1"/>
      </xdr:nvSpPr>
      <xdr:spPr>
        <a:xfrm>
          <a:off x="571500" y="44805599"/>
          <a:ext cx="3781425" cy="15421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38" name="TextBox 37">
          <a:extLst>
            <a:ext uri="{FF2B5EF4-FFF2-40B4-BE49-F238E27FC236}">
              <a16:creationId xmlns:a16="http://schemas.microsoft.com/office/drawing/2014/main" id="{1EFAF5CB-A3BC-4500-A79D-CAA5CCC5DBEF}"/>
            </a:ext>
          </a:extLst>
        </xdr:cNvPr>
        <xdr:cNvSpPr txBox="1"/>
      </xdr:nvSpPr>
      <xdr:spPr>
        <a:xfrm>
          <a:off x="571500" y="47205900"/>
          <a:ext cx="48672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39" name="TextBox 38">
          <a:extLst>
            <a:ext uri="{FF2B5EF4-FFF2-40B4-BE49-F238E27FC236}">
              <a16:creationId xmlns:a16="http://schemas.microsoft.com/office/drawing/2014/main" id="{F83F3FAC-3F3A-4A3B-8C75-95FA18866A7C}"/>
            </a:ext>
          </a:extLst>
        </xdr:cNvPr>
        <xdr:cNvSpPr txBox="1"/>
      </xdr:nvSpPr>
      <xdr:spPr>
        <a:xfrm>
          <a:off x="4352925" y="50463450"/>
          <a:ext cx="303530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40" name="TextBox 39">
          <a:extLst>
            <a:ext uri="{FF2B5EF4-FFF2-40B4-BE49-F238E27FC236}">
              <a16:creationId xmlns:a16="http://schemas.microsoft.com/office/drawing/2014/main" id="{B1F8841F-AA90-4C62-AAF2-2CE465F348D4}"/>
            </a:ext>
          </a:extLst>
        </xdr:cNvPr>
        <xdr:cNvSpPr txBox="1"/>
      </xdr:nvSpPr>
      <xdr:spPr>
        <a:xfrm>
          <a:off x="573381" y="52654200"/>
          <a:ext cx="21197594" cy="5044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41" name="TextBox 40">
          <a:extLst>
            <a:ext uri="{FF2B5EF4-FFF2-40B4-BE49-F238E27FC236}">
              <a16:creationId xmlns:a16="http://schemas.microsoft.com/office/drawing/2014/main" id="{790DFB04-FAD8-4901-9E8E-A5674A7C7190}"/>
            </a:ext>
          </a:extLst>
        </xdr:cNvPr>
        <xdr:cNvSpPr txBox="1"/>
      </xdr:nvSpPr>
      <xdr:spPr>
        <a:xfrm>
          <a:off x="4352925" y="55702200"/>
          <a:ext cx="30289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42" name="TextBox 41">
          <a:extLst>
            <a:ext uri="{FF2B5EF4-FFF2-40B4-BE49-F238E27FC236}">
              <a16:creationId xmlns:a16="http://schemas.microsoft.com/office/drawing/2014/main" id="{3F2704CA-0FEB-4A64-8E3D-2B652823CECE}"/>
            </a:ext>
          </a:extLst>
        </xdr:cNvPr>
        <xdr:cNvSpPr txBox="1"/>
      </xdr:nvSpPr>
      <xdr:spPr>
        <a:xfrm>
          <a:off x="4352925" y="56388000"/>
          <a:ext cx="3028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43" name="TextBox 42">
          <a:extLst>
            <a:ext uri="{FF2B5EF4-FFF2-40B4-BE49-F238E27FC236}">
              <a16:creationId xmlns:a16="http://schemas.microsoft.com/office/drawing/2014/main" id="{CC4DE1EB-A64F-4271-A84E-54E6E1DFB3BF}"/>
            </a:ext>
          </a:extLst>
        </xdr:cNvPr>
        <xdr:cNvSpPr txBox="1"/>
      </xdr:nvSpPr>
      <xdr:spPr>
        <a:xfrm>
          <a:off x="574675" y="57264300"/>
          <a:ext cx="486410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44" name="TextBox 43">
          <a:extLst>
            <a:ext uri="{FF2B5EF4-FFF2-40B4-BE49-F238E27FC236}">
              <a16:creationId xmlns:a16="http://schemas.microsoft.com/office/drawing/2014/main" id="{F7D137EF-6EA4-4E02-82FE-7C0EE0BFA8AF}"/>
            </a:ext>
          </a:extLst>
        </xdr:cNvPr>
        <xdr:cNvSpPr txBox="1"/>
      </xdr:nvSpPr>
      <xdr:spPr>
        <a:xfrm>
          <a:off x="571500" y="584073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45" name="TextBox 44">
          <a:extLst>
            <a:ext uri="{FF2B5EF4-FFF2-40B4-BE49-F238E27FC236}">
              <a16:creationId xmlns:a16="http://schemas.microsoft.com/office/drawing/2014/main" id="{F32DCF41-C322-45EF-A0D3-D31BA6E425AD}"/>
            </a:ext>
          </a:extLst>
        </xdr:cNvPr>
        <xdr:cNvSpPr txBox="1"/>
      </xdr:nvSpPr>
      <xdr:spPr>
        <a:xfrm>
          <a:off x="571500" y="675132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46" name="TextBox 45">
          <a:extLst>
            <a:ext uri="{FF2B5EF4-FFF2-40B4-BE49-F238E27FC236}">
              <a16:creationId xmlns:a16="http://schemas.microsoft.com/office/drawing/2014/main" id="{B527C30E-DB7D-4B23-9860-AD3ECC4B1829}"/>
            </a:ext>
          </a:extLst>
        </xdr:cNvPr>
        <xdr:cNvSpPr txBox="1"/>
      </xdr:nvSpPr>
      <xdr:spPr>
        <a:xfrm>
          <a:off x="546100" y="67075050"/>
          <a:ext cx="4899025"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47" name="TextBox 46">
          <a:extLst>
            <a:ext uri="{FF2B5EF4-FFF2-40B4-BE49-F238E27FC236}">
              <a16:creationId xmlns:a16="http://schemas.microsoft.com/office/drawing/2014/main" id="{82C1142B-927B-41E9-9B0E-E46352ADE84D}"/>
            </a:ext>
          </a:extLst>
        </xdr:cNvPr>
        <xdr:cNvSpPr txBox="1"/>
      </xdr:nvSpPr>
      <xdr:spPr>
        <a:xfrm>
          <a:off x="577850" y="691261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48" name="TextBox 47">
          <a:extLst>
            <a:ext uri="{FF2B5EF4-FFF2-40B4-BE49-F238E27FC236}">
              <a16:creationId xmlns:a16="http://schemas.microsoft.com/office/drawing/2014/main" id="{F7F4F462-1714-4E1D-97B6-C3410B2E11E5}"/>
            </a:ext>
          </a:extLst>
        </xdr:cNvPr>
        <xdr:cNvSpPr txBox="1"/>
      </xdr:nvSpPr>
      <xdr:spPr>
        <a:xfrm>
          <a:off x="577850" y="711454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49" name="TextBox 48">
          <a:extLst>
            <a:ext uri="{FF2B5EF4-FFF2-40B4-BE49-F238E27FC236}">
              <a16:creationId xmlns:a16="http://schemas.microsoft.com/office/drawing/2014/main" id="{FF1B7983-1EFD-48F2-BECF-F96C37DDB9BF}"/>
            </a:ext>
          </a:extLst>
        </xdr:cNvPr>
        <xdr:cNvSpPr txBox="1"/>
      </xdr:nvSpPr>
      <xdr:spPr>
        <a:xfrm>
          <a:off x="577850" y="731647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50" name="TextBox 49">
          <a:extLst>
            <a:ext uri="{FF2B5EF4-FFF2-40B4-BE49-F238E27FC236}">
              <a16:creationId xmlns:a16="http://schemas.microsoft.com/office/drawing/2014/main" id="{408652C6-3C7E-4F58-9D79-68E2012DA103}"/>
            </a:ext>
          </a:extLst>
        </xdr:cNvPr>
        <xdr:cNvSpPr txBox="1"/>
      </xdr:nvSpPr>
      <xdr:spPr>
        <a:xfrm>
          <a:off x="577850" y="751840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51" name="TextBox 50">
          <a:extLst>
            <a:ext uri="{FF2B5EF4-FFF2-40B4-BE49-F238E27FC236}">
              <a16:creationId xmlns:a16="http://schemas.microsoft.com/office/drawing/2014/main" id="{F2F9AD8F-4302-4293-B770-EC7846B8FD21}"/>
            </a:ext>
          </a:extLst>
        </xdr:cNvPr>
        <xdr:cNvSpPr txBox="1"/>
      </xdr:nvSpPr>
      <xdr:spPr>
        <a:xfrm>
          <a:off x="577850" y="772033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52" name="TextBox 51">
          <a:extLst>
            <a:ext uri="{FF2B5EF4-FFF2-40B4-BE49-F238E27FC236}">
              <a16:creationId xmlns:a16="http://schemas.microsoft.com/office/drawing/2014/main" id="{4AD8D32B-5551-48F2-B4B6-81D7977D7F11}"/>
            </a:ext>
          </a:extLst>
        </xdr:cNvPr>
        <xdr:cNvSpPr txBox="1"/>
      </xdr:nvSpPr>
      <xdr:spPr>
        <a:xfrm>
          <a:off x="577850" y="792226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53" name="TextBox 52">
          <a:extLst>
            <a:ext uri="{FF2B5EF4-FFF2-40B4-BE49-F238E27FC236}">
              <a16:creationId xmlns:a16="http://schemas.microsoft.com/office/drawing/2014/main" id="{A2FCA354-E761-4FBB-9725-FCA16BD0D29A}"/>
            </a:ext>
          </a:extLst>
        </xdr:cNvPr>
        <xdr:cNvSpPr txBox="1"/>
      </xdr:nvSpPr>
      <xdr:spPr>
        <a:xfrm>
          <a:off x="577850" y="812419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54" name="TextBox 53">
          <a:extLst>
            <a:ext uri="{FF2B5EF4-FFF2-40B4-BE49-F238E27FC236}">
              <a16:creationId xmlns:a16="http://schemas.microsoft.com/office/drawing/2014/main" id="{B5B05B36-3E53-4415-AE7D-B0E0F2126B8A}"/>
            </a:ext>
          </a:extLst>
        </xdr:cNvPr>
        <xdr:cNvSpPr txBox="1"/>
      </xdr:nvSpPr>
      <xdr:spPr>
        <a:xfrm>
          <a:off x="577850" y="832612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55" name="TextBox 84">
          <a:extLst>
            <a:ext uri="{FF2B5EF4-FFF2-40B4-BE49-F238E27FC236}">
              <a16:creationId xmlns:a16="http://schemas.microsoft.com/office/drawing/2014/main" id="{AF4CFCF0-6DA2-4ADA-802B-8F208CCD48EC}"/>
            </a:ext>
          </a:extLst>
        </xdr:cNvPr>
        <xdr:cNvSpPr txBox="1"/>
      </xdr:nvSpPr>
      <xdr:spPr>
        <a:xfrm>
          <a:off x="577850" y="852805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56" name="TextBox 55">
          <a:extLst>
            <a:ext uri="{FF2B5EF4-FFF2-40B4-BE49-F238E27FC236}">
              <a16:creationId xmlns:a16="http://schemas.microsoft.com/office/drawing/2014/main" id="{B36C414E-2824-4D2E-8E97-57D5E3B31101}"/>
            </a:ext>
          </a:extLst>
        </xdr:cNvPr>
        <xdr:cNvSpPr txBox="1"/>
      </xdr:nvSpPr>
      <xdr:spPr>
        <a:xfrm>
          <a:off x="571500" y="695325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57" name="TextBox 56">
          <a:extLst>
            <a:ext uri="{FF2B5EF4-FFF2-40B4-BE49-F238E27FC236}">
              <a16:creationId xmlns:a16="http://schemas.microsoft.com/office/drawing/2014/main" id="{672CE10B-B76D-464C-8044-CAE9232E5B48}"/>
            </a:ext>
          </a:extLst>
        </xdr:cNvPr>
        <xdr:cNvSpPr txBox="1"/>
      </xdr:nvSpPr>
      <xdr:spPr>
        <a:xfrm>
          <a:off x="571500" y="715518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58" name="TextBox 57">
          <a:extLst>
            <a:ext uri="{FF2B5EF4-FFF2-40B4-BE49-F238E27FC236}">
              <a16:creationId xmlns:a16="http://schemas.microsoft.com/office/drawing/2014/main" id="{35FFBB9B-CB3C-4FB5-9464-08F1C7CEBCAB}"/>
            </a:ext>
          </a:extLst>
        </xdr:cNvPr>
        <xdr:cNvSpPr txBox="1"/>
      </xdr:nvSpPr>
      <xdr:spPr>
        <a:xfrm>
          <a:off x="571500" y="735711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59" name="TextBox 58">
          <a:extLst>
            <a:ext uri="{FF2B5EF4-FFF2-40B4-BE49-F238E27FC236}">
              <a16:creationId xmlns:a16="http://schemas.microsoft.com/office/drawing/2014/main" id="{39D7ADD4-AEDE-4C0E-843D-78AD37D3F892}"/>
            </a:ext>
          </a:extLst>
        </xdr:cNvPr>
        <xdr:cNvSpPr txBox="1"/>
      </xdr:nvSpPr>
      <xdr:spPr>
        <a:xfrm>
          <a:off x="571500" y="755904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60" name="TextBox 59">
          <a:extLst>
            <a:ext uri="{FF2B5EF4-FFF2-40B4-BE49-F238E27FC236}">
              <a16:creationId xmlns:a16="http://schemas.microsoft.com/office/drawing/2014/main" id="{53AD18B5-099B-453A-8AB3-BDE9679B488B}"/>
            </a:ext>
          </a:extLst>
        </xdr:cNvPr>
        <xdr:cNvSpPr txBox="1"/>
      </xdr:nvSpPr>
      <xdr:spPr>
        <a:xfrm>
          <a:off x="571500" y="776097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61" name="TextBox 60">
          <a:extLst>
            <a:ext uri="{FF2B5EF4-FFF2-40B4-BE49-F238E27FC236}">
              <a16:creationId xmlns:a16="http://schemas.microsoft.com/office/drawing/2014/main" id="{F0EE74FC-FF00-43B9-BFB5-0BD58415F060}"/>
            </a:ext>
          </a:extLst>
        </xdr:cNvPr>
        <xdr:cNvSpPr txBox="1"/>
      </xdr:nvSpPr>
      <xdr:spPr>
        <a:xfrm>
          <a:off x="571500" y="796290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62" name="TextBox 61">
          <a:extLst>
            <a:ext uri="{FF2B5EF4-FFF2-40B4-BE49-F238E27FC236}">
              <a16:creationId xmlns:a16="http://schemas.microsoft.com/office/drawing/2014/main" id="{6373847C-1625-4B39-8868-BFA84EE91CD1}"/>
            </a:ext>
          </a:extLst>
        </xdr:cNvPr>
        <xdr:cNvSpPr txBox="1"/>
      </xdr:nvSpPr>
      <xdr:spPr>
        <a:xfrm>
          <a:off x="571500" y="816483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63" name="TextBox 62">
          <a:extLst>
            <a:ext uri="{FF2B5EF4-FFF2-40B4-BE49-F238E27FC236}">
              <a16:creationId xmlns:a16="http://schemas.microsoft.com/office/drawing/2014/main" id="{EB062F71-5ACA-4061-BF14-C87572AC74E7}"/>
            </a:ext>
          </a:extLst>
        </xdr:cNvPr>
        <xdr:cNvSpPr txBox="1"/>
      </xdr:nvSpPr>
      <xdr:spPr>
        <a:xfrm>
          <a:off x="571500" y="836676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64" name="TextBox 63">
          <a:extLst>
            <a:ext uri="{FF2B5EF4-FFF2-40B4-BE49-F238E27FC236}">
              <a16:creationId xmlns:a16="http://schemas.microsoft.com/office/drawing/2014/main" id="{D0763377-4A9E-4C60-95E5-4139AC542A1F}"/>
            </a:ext>
          </a:extLst>
        </xdr:cNvPr>
        <xdr:cNvSpPr txBox="1"/>
      </xdr:nvSpPr>
      <xdr:spPr>
        <a:xfrm>
          <a:off x="571500" y="613410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65" name="TextBox 64">
          <a:extLst>
            <a:ext uri="{FF2B5EF4-FFF2-40B4-BE49-F238E27FC236}">
              <a16:creationId xmlns:a16="http://schemas.microsoft.com/office/drawing/2014/main" id="{4E790F88-848E-4195-964A-5B37DE79FBB0}"/>
            </a:ext>
          </a:extLst>
        </xdr:cNvPr>
        <xdr:cNvSpPr txBox="1"/>
      </xdr:nvSpPr>
      <xdr:spPr>
        <a:xfrm>
          <a:off x="571500" y="593217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66" name="TextBox 65">
          <a:extLst>
            <a:ext uri="{FF2B5EF4-FFF2-40B4-BE49-F238E27FC236}">
              <a16:creationId xmlns:a16="http://schemas.microsoft.com/office/drawing/2014/main" id="{F1B7A268-F10E-4074-A3CA-6AFE09ECFEEF}"/>
            </a:ext>
          </a:extLst>
        </xdr:cNvPr>
        <xdr:cNvSpPr txBox="1"/>
      </xdr:nvSpPr>
      <xdr:spPr>
        <a:xfrm>
          <a:off x="571500" y="602361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67" name="TextBox 66">
          <a:extLst>
            <a:ext uri="{FF2B5EF4-FFF2-40B4-BE49-F238E27FC236}">
              <a16:creationId xmlns:a16="http://schemas.microsoft.com/office/drawing/2014/main" id="{FFB0B0EE-D240-4370-9F13-FF4276740653}"/>
            </a:ext>
          </a:extLst>
        </xdr:cNvPr>
        <xdr:cNvSpPr txBox="1"/>
      </xdr:nvSpPr>
      <xdr:spPr>
        <a:xfrm>
          <a:off x="571500" y="622554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68" name="TextBox 67">
          <a:extLst>
            <a:ext uri="{FF2B5EF4-FFF2-40B4-BE49-F238E27FC236}">
              <a16:creationId xmlns:a16="http://schemas.microsoft.com/office/drawing/2014/main" id="{85513AB1-CA0D-4B69-865B-EC2A30D58AD6}"/>
            </a:ext>
          </a:extLst>
        </xdr:cNvPr>
        <xdr:cNvSpPr txBox="1"/>
      </xdr:nvSpPr>
      <xdr:spPr>
        <a:xfrm>
          <a:off x="571500" y="631698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69" name="TextBox 68">
          <a:extLst>
            <a:ext uri="{FF2B5EF4-FFF2-40B4-BE49-F238E27FC236}">
              <a16:creationId xmlns:a16="http://schemas.microsoft.com/office/drawing/2014/main" id="{FA087124-ED5E-48BD-B646-FD97C76F384B}"/>
            </a:ext>
          </a:extLst>
        </xdr:cNvPr>
        <xdr:cNvSpPr txBox="1"/>
      </xdr:nvSpPr>
      <xdr:spPr>
        <a:xfrm>
          <a:off x="571500" y="640842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70" name="TextBox 69">
          <a:extLst>
            <a:ext uri="{FF2B5EF4-FFF2-40B4-BE49-F238E27FC236}">
              <a16:creationId xmlns:a16="http://schemas.microsoft.com/office/drawing/2014/main" id="{351282A4-D47C-4D73-9642-FF7B37193B90}"/>
            </a:ext>
          </a:extLst>
        </xdr:cNvPr>
        <xdr:cNvSpPr txBox="1"/>
      </xdr:nvSpPr>
      <xdr:spPr>
        <a:xfrm>
          <a:off x="571500" y="649986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71" name="TextBox 70">
          <a:extLst>
            <a:ext uri="{FF2B5EF4-FFF2-40B4-BE49-F238E27FC236}">
              <a16:creationId xmlns:a16="http://schemas.microsoft.com/office/drawing/2014/main" id="{1EDC9F48-5B77-4889-A062-375D3A388FFE}"/>
            </a:ext>
          </a:extLst>
        </xdr:cNvPr>
        <xdr:cNvSpPr txBox="1"/>
      </xdr:nvSpPr>
      <xdr:spPr>
        <a:xfrm>
          <a:off x="571500" y="659130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72" name="TextBox 120">
          <a:extLst>
            <a:ext uri="{FF2B5EF4-FFF2-40B4-BE49-F238E27FC236}">
              <a16:creationId xmlns:a16="http://schemas.microsoft.com/office/drawing/2014/main" id="{908DD2A7-A4CD-47C3-915C-F4B7CDEFCDDB}"/>
            </a:ext>
          </a:extLst>
        </xdr:cNvPr>
        <xdr:cNvSpPr txBox="1"/>
      </xdr:nvSpPr>
      <xdr:spPr>
        <a:xfrm>
          <a:off x="571500" y="870204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73" name="TextBox 72">
          <a:extLst>
            <a:ext uri="{FF2B5EF4-FFF2-40B4-BE49-F238E27FC236}">
              <a16:creationId xmlns:a16="http://schemas.microsoft.com/office/drawing/2014/main" id="{8BF2B3BF-E2E9-48CE-85E4-2217FBA9BCB2}"/>
            </a:ext>
          </a:extLst>
        </xdr:cNvPr>
        <xdr:cNvSpPr txBox="1"/>
      </xdr:nvSpPr>
      <xdr:spPr>
        <a:xfrm>
          <a:off x="584200" y="85896450"/>
          <a:ext cx="48609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74" name="TextBox 73">
          <a:extLst>
            <a:ext uri="{FF2B5EF4-FFF2-40B4-BE49-F238E27FC236}">
              <a16:creationId xmlns:a16="http://schemas.microsoft.com/office/drawing/2014/main" id="{DA1403EE-9026-4B58-843C-ADE2A6C4D735}"/>
            </a:ext>
          </a:extLst>
        </xdr:cNvPr>
        <xdr:cNvSpPr txBox="1"/>
      </xdr:nvSpPr>
      <xdr:spPr>
        <a:xfrm>
          <a:off x="11112500" y="88855550"/>
          <a:ext cx="40068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75" name="TextBox 74">
          <a:extLst>
            <a:ext uri="{FF2B5EF4-FFF2-40B4-BE49-F238E27FC236}">
              <a16:creationId xmlns:a16="http://schemas.microsoft.com/office/drawing/2014/main" id="{5A608D40-68EF-4BDC-BD06-26E89D436C3A}"/>
            </a:ext>
          </a:extLst>
        </xdr:cNvPr>
        <xdr:cNvSpPr txBox="1"/>
      </xdr:nvSpPr>
      <xdr:spPr>
        <a:xfrm>
          <a:off x="571500" y="89573100"/>
          <a:ext cx="10547350" cy="146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76" name="TextBox 125">
          <a:extLst>
            <a:ext uri="{FF2B5EF4-FFF2-40B4-BE49-F238E27FC236}">
              <a16:creationId xmlns:a16="http://schemas.microsoft.com/office/drawing/2014/main" id="{4DCA896A-C60E-49B2-8298-8C373D19AD38}"/>
            </a:ext>
          </a:extLst>
        </xdr:cNvPr>
        <xdr:cNvSpPr txBox="1"/>
      </xdr:nvSpPr>
      <xdr:spPr>
        <a:xfrm>
          <a:off x="571500" y="912876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77" name="TextBox 126">
          <a:extLst>
            <a:ext uri="{FF2B5EF4-FFF2-40B4-BE49-F238E27FC236}">
              <a16:creationId xmlns:a16="http://schemas.microsoft.com/office/drawing/2014/main" id="{AF671279-9E07-4FDE-8DF4-25C4AD9291B6}"/>
            </a:ext>
          </a:extLst>
        </xdr:cNvPr>
        <xdr:cNvSpPr txBox="1"/>
      </xdr:nvSpPr>
      <xdr:spPr>
        <a:xfrm>
          <a:off x="571500" y="935736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78" name="TextBox 128">
          <a:extLst>
            <a:ext uri="{FF2B5EF4-FFF2-40B4-BE49-F238E27FC236}">
              <a16:creationId xmlns:a16="http://schemas.microsoft.com/office/drawing/2014/main" id="{A6C5254F-AC18-4431-8F72-7E7F3DFE3745}"/>
            </a:ext>
          </a:extLst>
        </xdr:cNvPr>
        <xdr:cNvSpPr txBox="1"/>
      </xdr:nvSpPr>
      <xdr:spPr>
        <a:xfrm>
          <a:off x="571500" y="939927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79" name="TextBox 129">
          <a:extLst>
            <a:ext uri="{FF2B5EF4-FFF2-40B4-BE49-F238E27FC236}">
              <a16:creationId xmlns:a16="http://schemas.microsoft.com/office/drawing/2014/main" id="{CD47D034-2C32-4BF5-9857-0A0A95FCB6E9}"/>
            </a:ext>
          </a:extLst>
        </xdr:cNvPr>
        <xdr:cNvSpPr txBox="1"/>
      </xdr:nvSpPr>
      <xdr:spPr>
        <a:xfrm>
          <a:off x="571500" y="962787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80" name="TextBox 128">
          <a:extLst>
            <a:ext uri="{FF2B5EF4-FFF2-40B4-BE49-F238E27FC236}">
              <a16:creationId xmlns:a16="http://schemas.microsoft.com/office/drawing/2014/main" id="{DC5193A3-65EB-4328-891D-15A2D0C3D162}"/>
            </a:ext>
          </a:extLst>
        </xdr:cNvPr>
        <xdr:cNvSpPr txBox="1"/>
      </xdr:nvSpPr>
      <xdr:spPr>
        <a:xfrm>
          <a:off x="571500" y="96697800"/>
          <a:ext cx="37814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81" name="TextBox 80">
          <a:extLst>
            <a:ext uri="{FF2B5EF4-FFF2-40B4-BE49-F238E27FC236}">
              <a16:creationId xmlns:a16="http://schemas.microsoft.com/office/drawing/2014/main" id="{9A506F68-A569-4779-8467-BC878503682B}"/>
            </a:ext>
          </a:extLst>
        </xdr:cNvPr>
        <xdr:cNvSpPr txBox="1"/>
      </xdr:nvSpPr>
      <xdr:spPr>
        <a:xfrm>
          <a:off x="571500" y="98983800"/>
          <a:ext cx="3794125"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82" name="TextBox 81">
          <a:extLst>
            <a:ext uri="{FF2B5EF4-FFF2-40B4-BE49-F238E27FC236}">
              <a16:creationId xmlns:a16="http://schemas.microsoft.com/office/drawing/2014/main" id="{29792417-AE3E-40F6-9861-49550F0F7F26}"/>
            </a:ext>
          </a:extLst>
        </xdr:cNvPr>
        <xdr:cNvSpPr txBox="1"/>
      </xdr:nvSpPr>
      <xdr:spPr>
        <a:xfrm>
          <a:off x="571500" y="101384100"/>
          <a:ext cx="1054735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83" name="TextBox 82">
          <a:extLst>
            <a:ext uri="{FF2B5EF4-FFF2-40B4-BE49-F238E27FC236}">
              <a16:creationId xmlns:a16="http://schemas.microsoft.com/office/drawing/2014/main" id="{A34129BE-E8C2-4C79-888B-CBD1B2DA2BF9}"/>
            </a:ext>
          </a:extLst>
        </xdr:cNvPr>
        <xdr:cNvSpPr txBox="1"/>
      </xdr:nvSpPr>
      <xdr:spPr>
        <a:xfrm>
          <a:off x="571500" y="104660700"/>
          <a:ext cx="3794125"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84" name="TextBox 83">
          <a:extLst>
            <a:ext uri="{FF2B5EF4-FFF2-40B4-BE49-F238E27FC236}">
              <a16:creationId xmlns:a16="http://schemas.microsoft.com/office/drawing/2014/main" id="{0E0BD2E7-9ABE-484D-97CF-EB7F50BCD1A9}"/>
            </a:ext>
          </a:extLst>
        </xdr:cNvPr>
        <xdr:cNvSpPr txBox="1"/>
      </xdr:nvSpPr>
      <xdr:spPr>
        <a:xfrm>
          <a:off x="571500" y="107137200"/>
          <a:ext cx="3787775"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85" name="TextBox 84">
          <a:extLst>
            <a:ext uri="{FF2B5EF4-FFF2-40B4-BE49-F238E27FC236}">
              <a16:creationId xmlns:a16="http://schemas.microsoft.com/office/drawing/2014/main" id="{13AD02BF-6BB0-4604-B4F4-17BDCCC8E8F8}"/>
            </a:ext>
          </a:extLst>
        </xdr:cNvPr>
        <xdr:cNvSpPr txBox="1"/>
      </xdr:nvSpPr>
      <xdr:spPr>
        <a:xfrm>
          <a:off x="615011" y="109995171"/>
          <a:ext cx="3743794" cy="468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86" name="TextBox 85">
          <a:extLst>
            <a:ext uri="{FF2B5EF4-FFF2-40B4-BE49-F238E27FC236}">
              <a16:creationId xmlns:a16="http://schemas.microsoft.com/office/drawing/2014/main" id="{83174CA4-5D61-445A-81AF-FC872EC41876}"/>
            </a:ext>
          </a:extLst>
        </xdr:cNvPr>
        <xdr:cNvSpPr txBox="1"/>
      </xdr:nvSpPr>
      <xdr:spPr>
        <a:xfrm>
          <a:off x="571500" y="112052100"/>
          <a:ext cx="3800475"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87" name="TextBox 86">
          <a:extLst>
            <a:ext uri="{FF2B5EF4-FFF2-40B4-BE49-F238E27FC236}">
              <a16:creationId xmlns:a16="http://schemas.microsoft.com/office/drawing/2014/main" id="{3DED0A2B-6AA1-426F-A553-5D6C556FF358}"/>
            </a:ext>
          </a:extLst>
        </xdr:cNvPr>
        <xdr:cNvSpPr txBox="1"/>
      </xdr:nvSpPr>
      <xdr:spPr>
        <a:xfrm>
          <a:off x="568325" y="115347750"/>
          <a:ext cx="3781425"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88" name="TextBox 87">
          <a:extLst>
            <a:ext uri="{FF2B5EF4-FFF2-40B4-BE49-F238E27FC236}">
              <a16:creationId xmlns:a16="http://schemas.microsoft.com/office/drawing/2014/main" id="{68F72697-5352-4E2F-9813-999E9AF16764}"/>
            </a:ext>
          </a:extLst>
        </xdr:cNvPr>
        <xdr:cNvSpPr txBox="1"/>
      </xdr:nvSpPr>
      <xdr:spPr>
        <a:xfrm>
          <a:off x="571500" y="116662200"/>
          <a:ext cx="379412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89" name="TextBox 88">
          <a:extLst>
            <a:ext uri="{FF2B5EF4-FFF2-40B4-BE49-F238E27FC236}">
              <a16:creationId xmlns:a16="http://schemas.microsoft.com/office/drawing/2014/main" id="{AE8F0AF9-084A-47E7-83BB-BD2E2816F620}"/>
            </a:ext>
          </a:extLst>
        </xdr:cNvPr>
        <xdr:cNvSpPr txBox="1"/>
      </xdr:nvSpPr>
      <xdr:spPr>
        <a:xfrm>
          <a:off x="571500" y="118567200"/>
          <a:ext cx="37941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90" name="TextBox 89">
          <a:extLst>
            <a:ext uri="{FF2B5EF4-FFF2-40B4-BE49-F238E27FC236}">
              <a16:creationId xmlns:a16="http://schemas.microsoft.com/office/drawing/2014/main" id="{BEE16902-76B8-485E-9A0B-86B2E3CA2FAD}"/>
            </a:ext>
          </a:extLst>
        </xdr:cNvPr>
        <xdr:cNvSpPr txBox="1"/>
      </xdr:nvSpPr>
      <xdr:spPr>
        <a:xfrm>
          <a:off x="571500" y="119938800"/>
          <a:ext cx="380047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91" name="TextBox 90">
          <a:extLst>
            <a:ext uri="{FF2B5EF4-FFF2-40B4-BE49-F238E27FC236}">
              <a16:creationId xmlns:a16="http://schemas.microsoft.com/office/drawing/2014/main" id="{2E2C3820-A9F6-451B-BAD3-3E8D028ADE84}"/>
            </a:ext>
          </a:extLst>
        </xdr:cNvPr>
        <xdr:cNvSpPr txBox="1"/>
      </xdr:nvSpPr>
      <xdr:spPr>
        <a:xfrm>
          <a:off x="577850" y="121094500"/>
          <a:ext cx="10560050" cy="71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92" name="TextBox 91">
          <a:extLst>
            <a:ext uri="{FF2B5EF4-FFF2-40B4-BE49-F238E27FC236}">
              <a16:creationId xmlns:a16="http://schemas.microsoft.com/office/drawing/2014/main" id="{4C410766-6DE4-4EA7-91B3-B0BCEB58740F}"/>
            </a:ext>
          </a:extLst>
        </xdr:cNvPr>
        <xdr:cNvSpPr txBox="1"/>
      </xdr:nvSpPr>
      <xdr:spPr>
        <a:xfrm>
          <a:off x="571500" y="123596400"/>
          <a:ext cx="38004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93" name="TextBox 92">
          <a:extLst>
            <a:ext uri="{FF2B5EF4-FFF2-40B4-BE49-F238E27FC236}">
              <a16:creationId xmlns:a16="http://schemas.microsoft.com/office/drawing/2014/main" id="{B7A484CB-E706-40FD-9A49-875B63FC2294}"/>
            </a:ext>
          </a:extLst>
        </xdr:cNvPr>
        <xdr:cNvSpPr txBox="1"/>
      </xdr:nvSpPr>
      <xdr:spPr>
        <a:xfrm>
          <a:off x="571500" y="125310900"/>
          <a:ext cx="3781425"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94" name="TextBox 93">
          <a:extLst>
            <a:ext uri="{FF2B5EF4-FFF2-40B4-BE49-F238E27FC236}">
              <a16:creationId xmlns:a16="http://schemas.microsoft.com/office/drawing/2014/main" id="{A8DB3470-1945-488F-95EB-A78DF808DB9E}"/>
            </a:ext>
          </a:extLst>
        </xdr:cNvPr>
        <xdr:cNvSpPr txBox="1"/>
      </xdr:nvSpPr>
      <xdr:spPr>
        <a:xfrm>
          <a:off x="571500" y="127368300"/>
          <a:ext cx="3781425" cy="27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95" name="TextBox 94">
          <a:extLst>
            <a:ext uri="{FF2B5EF4-FFF2-40B4-BE49-F238E27FC236}">
              <a16:creationId xmlns:a16="http://schemas.microsoft.com/office/drawing/2014/main" id="{CA78E3D8-9477-40E9-BB40-16F44392D6AA}"/>
            </a:ext>
          </a:extLst>
        </xdr:cNvPr>
        <xdr:cNvSpPr txBox="1"/>
      </xdr:nvSpPr>
      <xdr:spPr>
        <a:xfrm>
          <a:off x="571500" y="128930400"/>
          <a:ext cx="3794125" cy="27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96" name="TextBox 95">
          <a:extLst>
            <a:ext uri="{FF2B5EF4-FFF2-40B4-BE49-F238E27FC236}">
              <a16:creationId xmlns:a16="http://schemas.microsoft.com/office/drawing/2014/main" id="{371DC045-CA80-4817-BF2E-BA56B5A78E5B}"/>
            </a:ext>
          </a:extLst>
        </xdr:cNvPr>
        <xdr:cNvSpPr txBox="1"/>
      </xdr:nvSpPr>
      <xdr:spPr>
        <a:xfrm>
          <a:off x="574675" y="10699750"/>
          <a:ext cx="6838950" cy="88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97" name="TextBox 96">
          <a:extLst>
            <a:ext uri="{FF2B5EF4-FFF2-40B4-BE49-F238E27FC236}">
              <a16:creationId xmlns:a16="http://schemas.microsoft.com/office/drawing/2014/main" id="{6B79E74C-F6DD-4237-A423-FA27C1113B6A}"/>
            </a:ext>
          </a:extLst>
        </xdr:cNvPr>
        <xdr:cNvSpPr txBox="1"/>
      </xdr:nvSpPr>
      <xdr:spPr>
        <a:xfrm>
          <a:off x="0" y="938388"/>
          <a:ext cx="573381" cy="21049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98" name="TextBox 97">
          <a:extLst>
            <a:ext uri="{FF2B5EF4-FFF2-40B4-BE49-F238E27FC236}">
              <a16:creationId xmlns:a16="http://schemas.microsoft.com/office/drawing/2014/main" id="{23FAAA54-E5BD-41E0-9E0D-DA7ECCAC3E5D}"/>
            </a:ext>
          </a:extLst>
        </xdr:cNvPr>
        <xdr:cNvSpPr txBox="1"/>
      </xdr:nvSpPr>
      <xdr:spPr>
        <a:xfrm>
          <a:off x="0" y="16192501"/>
          <a:ext cx="573381" cy="1963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99" name="TextBox 98">
          <a:extLst>
            <a:ext uri="{FF2B5EF4-FFF2-40B4-BE49-F238E27FC236}">
              <a16:creationId xmlns:a16="http://schemas.microsoft.com/office/drawing/2014/main" id="{E8F8E5BE-4FB6-4331-93D7-7A9AFA466EC0}"/>
            </a:ext>
          </a:extLst>
        </xdr:cNvPr>
        <xdr:cNvSpPr txBox="1"/>
      </xdr:nvSpPr>
      <xdr:spPr>
        <a:xfrm>
          <a:off x="0" y="21297900"/>
          <a:ext cx="600899" cy="2316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00" name="TextBox 99">
          <a:extLst>
            <a:ext uri="{FF2B5EF4-FFF2-40B4-BE49-F238E27FC236}">
              <a16:creationId xmlns:a16="http://schemas.microsoft.com/office/drawing/2014/main" id="{DF55375A-5A63-4801-A681-8222320CA125}"/>
            </a:ext>
          </a:extLst>
        </xdr:cNvPr>
        <xdr:cNvSpPr txBox="1"/>
      </xdr:nvSpPr>
      <xdr:spPr>
        <a:xfrm>
          <a:off x="0" y="23266401"/>
          <a:ext cx="577849"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01" name="TextBox 100">
          <a:extLst>
            <a:ext uri="{FF2B5EF4-FFF2-40B4-BE49-F238E27FC236}">
              <a16:creationId xmlns:a16="http://schemas.microsoft.com/office/drawing/2014/main" id="{C17BBAB4-209B-4C47-BD12-22956D7772FE}"/>
            </a:ext>
          </a:extLst>
        </xdr:cNvPr>
        <xdr:cNvSpPr txBox="1"/>
      </xdr:nvSpPr>
      <xdr:spPr>
        <a:xfrm>
          <a:off x="0" y="25102491"/>
          <a:ext cx="571500" cy="3603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02" name="TextBox 101">
          <a:extLst>
            <a:ext uri="{FF2B5EF4-FFF2-40B4-BE49-F238E27FC236}">
              <a16:creationId xmlns:a16="http://schemas.microsoft.com/office/drawing/2014/main" id="{895B7D0C-686B-47A2-AE8B-CA26DDB03D59}"/>
            </a:ext>
          </a:extLst>
        </xdr:cNvPr>
        <xdr:cNvSpPr txBox="1"/>
      </xdr:nvSpPr>
      <xdr:spPr>
        <a:xfrm>
          <a:off x="0" y="33451800"/>
          <a:ext cx="642055" cy="2579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03" name="TextBox 102">
          <a:extLst>
            <a:ext uri="{FF2B5EF4-FFF2-40B4-BE49-F238E27FC236}">
              <a16:creationId xmlns:a16="http://schemas.microsoft.com/office/drawing/2014/main" id="{200F652A-00C5-4138-B789-63CFD55E8371}"/>
            </a:ext>
          </a:extLst>
        </xdr:cNvPr>
        <xdr:cNvSpPr txBox="1"/>
      </xdr:nvSpPr>
      <xdr:spPr>
        <a:xfrm>
          <a:off x="0" y="36728400"/>
          <a:ext cx="606777" cy="1404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04" name="TextBox 103">
          <a:extLst>
            <a:ext uri="{FF2B5EF4-FFF2-40B4-BE49-F238E27FC236}">
              <a16:creationId xmlns:a16="http://schemas.microsoft.com/office/drawing/2014/main" id="{BC07AD59-BAC4-45E7-9DF3-4620CD7D9A42}"/>
            </a:ext>
          </a:extLst>
        </xdr:cNvPr>
        <xdr:cNvSpPr txBox="1"/>
      </xdr:nvSpPr>
      <xdr:spPr>
        <a:xfrm>
          <a:off x="0" y="43243500"/>
          <a:ext cx="577380" cy="2081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05" name="TextBox 104">
          <a:extLst>
            <a:ext uri="{FF2B5EF4-FFF2-40B4-BE49-F238E27FC236}">
              <a16:creationId xmlns:a16="http://schemas.microsoft.com/office/drawing/2014/main" id="{31FAAB5E-E6EC-4A2A-AA33-74BA3DCD78A2}"/>
            </a:ext>
          </a:extLst>
        </xdr:cNvPr>
        <xdr:cNvSpPr txBox="1"/>
      </xdr:nvSpPr>
      <xdr:spPr>
        <a:xfrm>
          <a:off x="0" y="53384450"/>
          <a:ext cx="577380" cy="2281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06" name="TextBox 105">
          <a:extLst>
            <a:ext uri="{FF2B5EF4-FFF2-40B4-BE49-F238E27FC236}">
              <a16:creationId xmlns:a16="http://schemas.microsoft.com/office/drawing/2014/main" id="{7FCD4F53-948B-4DDB-9659-09322D336C86}"/>
            </a:ext>
          </a:extLst>
        </xdr:cNvPr>
        <xdr:cNvSpPr txBox="1"/>
      </xdr:nvSpPr>
      <xdr:spPr>
        <a:xfrm>
          <a:off x="589140" y="53384449"/>
          <a:ext cx="21193595" cy="2197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07" name="TextBox 124">
          <a:extLst>
            <a:ext uri="{FF2B5EF4-FFF2-40B4-BE49-F238E27FC236}">
              <a16:creationId xmlns:a16="http://schemas.microsoft.com/office/drawing/2014/main" id="{A321A76A-4E76-4EAB-8EC3-A07B00448A81}"/>
            </a:ext>
          </a:extLst>
        </xdr:cNvPr>
        <xdr:cNvSpPr txBox="1"/>
      </xdr:nvSpPr>
      <xdr:spPr>
        <a:xfrm>
          <a:off x="0" y="89573100"/>
          <a:ext cx="577380"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08" name="TextBox 124">
          <a:extLst>
            <a:ext uri="{FF2B5EF4-FFF2-40B4-BE49-F238E27FC236}">
              <a16:creationId xmlns:a16="http://schemas.microsoft.com/office/drawing/2014/main" id="{0BE94DBC-2640-4DD2-8DB6-E3B54EBF85FE}"/>
            </a:ext>
          </a:extLst>
        </xdr:cNvPr>
        <xdr:cNvSpPr txBox="1"/>
      </xdr:nvSpPr>
      <xdr:spPr>
        <a:xfrm>
          <a:off x="0" y="99593400"/>
          <a:ext cx="62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09" name="TextBox 124">
          <a:extLst>
            <a:ext uri="{FF2B5EF4-FFF2-40B4-BE49-F238E27FC236}">
              <a16:creationId xmlns:a16="http://schemas.microsoft.com/office/drawing/2014/main" id="{0BF52912-FD36-4FA3-9C7F-7DDD976D3012}"/>
            </a:ext>
          </a:extLst>
        </xdr:cNvPr>
        <xdr:cNvSpPr txBox="1"/>
      </xdr:nvSpPr>
      <xdr:spPr>
        <a:xfrm>
          <a:off x="0" y="101765100"/>
          <a:ext cx="577380"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10" name="TextBox 124">
          <a:extLst>
            <a:ext uri="{FF2B5EF4-FFF2-40B4-BE49-F238E27FC236}">
              <a16:creationId xmlns:a16="http://schemas.microsoft.com/office/drawing/2014/main" id="{BB58DAA8-B27A-42B1-9B42-3C3CDA92BAF4}"/>
            </a:ext>
          </a:extLst>
        </xdr:cNvPr>
        <xdr:cNvSpPr txBox="1"/>
      </xdr:nvSpPr>
      <xdr:spPr>
        <a:xfrm>
          <a:off x="0" y="107137200"/>
          <a:ext cx="577380" cy="2257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11" name="TextBox 124">
          <a:extLst>
            <a:ext uri="{FF2B5EF4-FFF2-40B4-BE49-F238E27FC236}">
              <a16:creationId xmlns:a16="http://schemas.microsoft.com/office/drawing/2014/main" id="{F1C276CF-561F-4638-9C1B-CB5F4BB5E81E}"/>
            </a:ext>
          </a:extLst>
        </xdr:cNvPr>
        <xdr:cNvSpPr txBox="1"/>
      </xdr:nvSpPr>
      <xdr:spPr>
        <a:xfrm>
          <a:off x="0" y="109270800"/>
          <a:ext cx="577380" cy="2638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12" name="TextBox 124">
          <a:extLst>
            <a:ext uri="{FF2B5EF4-FFF2-40B4-BE49-F238E27FC236}">
              <a16:creationId xmlns:a16="http://schemas.microsoft.com/office/drawing/2014/main" id="{0CB0316C-020A-4CC4-BD52-F8F52B083199}"/>
            </a:ext>
          </a:extLst>
        </xdr:cNvPr>
        <xdr:cNvSpPr txBox="1"/>
      </xdr:nvSpPr>
      <xdr:spPr>
        <a:xfrm>
          <a:off x="0" y="110009753"/>
          <a:ext cx="612658" cy="4602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13" name="TextBox 124">
          <a:extLst>
            <a:ext uri="{FF2B5EF4-FFF2-40B4-BE49-F238E27FC236}">
              <a16:creationId xmlns:a16="http://schemas.microsoft.com/office/drawing/2014/main" id="{08C74281-9356-4E9D-B562-07AEC6D93929}"/>
            </a:ext>
          </a:extLst>
        </xdr:cNvPr>
        <xdr:cNvSpPr txBox="1"/>
      </xdr:nvSpPr>
      <xdr:spPr>
        <a:xfrm>
          <a:off x="0" y="112052100"/>
          <a:ext cx="577380" cy="2638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14" name="TextBox 124">
          <a:extLst>
            <a:ext uri="{FF2B5EF4-FFF2-40B4-BE49-F238E27FC236}">
              <a16:creationId xmlns:a16="http://schemas.microsoft.com/office/drawing/2014/main" id="{4CA1F960-7882-4FC1-9655-30B79DE65F66}"/>
            </a:ext>
          </a:extLst>
        </xdr:cNvPr>
        <xdr:cNvSpPr txBox="1"/>
      </xdr:nvSpPr>
      <xdr:spPr>
        <a:xfrm>
          <a:off x="0" y="116653968"/>
          <a:ext cx="577380"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15" name="TextBox 124">
          <a:extLst>
            <a:ext uri="{FF2B5EF4-FFF2-40B4-BE49-F238E27FC236}">
              <a16:creationId xmlns:a16="http://schemas.microsoft.com/office/drawing/2014/main" id="{09148248-2956-4A88-96FD-4B8490C3CAE9}"/>
            </a:ext>
          </a:extLst>
        </xdr:cNvPr>
        <xdr:cNvSpPr txBox="1"/>
      </xdr:nvSpPr>
      <xdr:spPr>
        <a:xfrm>
          <a:off x="0" y="118567200"/>
          <a:ext cx="577380"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16" name="TextBox 124">
          <a:extLst>
            <a:ext uri="{FF2B5EF4-FFF2-40B4-BE49-F238E27FC236}">
              <a16:creationId xmlns:a16="http://schemas.microsoft.com/office/drawing/2014/main" id="{A40D0C5D-F9B6-469E-B77F-F316559D72AB}"/>
            </a:ext>
          </a:extLst>
        </xdr:cNvPr>
        <xdr:cNvSpPr txBox="1"/>
      </xdr:nvSpPr>
      <xdr:spPr>
        <a:xfrm>
          <a:off x="0" y="119938800"/>
          <a:ext cx="577380" cy="2257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17" name="TextBox 124">
          <a:extLst>
            <a:ext uri="{FF2B5EF4-FFF2-40B4-BE49-F238E27FC236}">
              <a16:creationId xmlns:a16="http://schemas.microsoft.com/office/drawing/2014/main" id="{B03DB5FD-1649-4C16-AA3A-D7F46FBDF313}"/>
            </a:ext>
          </a:extLst>
        </xdr:cNvPr>
        <xdr:cNvSpPr txBox="1"/>
      </xdr:nvSpPr>
      <xdr:spPr>
        <a:xfrm>
          <a:off x="0" y="121462800"/>
          <a:ext cx="577380"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18" name="TextBox 124">
          <a:extLst>
            <a:ext uri="{FF2B5EF4-FFF2-40B4-BE49-F238E27FC236}">
              <a16:creationId xmlns:a16="http://schemas.microsoft.com/office/drawing/2014/main" id="{41CBF3AE-1A0F-427C-BE0D-0F4C54AD77B3}"/>
            </a:ext>
          </a:extLst>
        </xdr:cNvPr>
        <xdr:cNvSpPr txBox="1"/>
      </xdr:nvSpPr>
      <xdr:spPr>
        <a:xfrm>
          <a:off x="0" y="127368300"/>
          <a:ext cx="577380" cy="2257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19" name="TextBox 124">
          <a:extLst>
            <a:ext uri="{FF2B5EF4-FFF2-40B4-BE49-F238E27FC236}">
              <a16:creationId xmlns:a16="http://schemas.microsoft.com/office/drawing/2014/main" id="{60E946E2-7EAB-4E8B-8AEE-BAECC1E114B8}"/>
            </a:ext>
          </a:extLst>
        </xdr:cNvPr>
        <xdr:cNvSpPr txBox="1"/>
      </xdr:nvSpPr>
      <xdr:spPr>
        <a:xfrm>
          <a:off x="0" y="85877400"/>
          <a:ext cx="577380"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20" name="TextBox 119">
          <a:extLst>
            <a:ext uri="{FF2B5EF4-FFF2-40B4-BE49-F238E27FC236}">
              <a16:creationId xmlns:a16="http://schemas.microsoft.com/office/drawing/2014/main" id="{50117241-320E-4F29-851F-8F60D4AE8F0B}"/>
            </a:ext>
          </a:extLst>
        </xdr:cNvPr>
        <xdr:cNvSpPr txBox="1"/>
      </xdr:nvSpPr>
      <xdr:spPr>
        <a:xfrm>
          <a:off x="4352925" y="35280600"/>
          <a:ext cx="3028950" cy="22036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21" name="TextBox 120">
          <a:extLst>
            <a:ext uri="{FF2B5EF4-FFF2-40B4-BE49-F238E27FC236}">
              <a16:creationId xmlns:a16="http://schemas.microsoft.com/office/drawing/2014/main" id="{292C6CA8-47E5-4469-8166-8B95CDF6EF39}"/>
            </a:ext>
          </a:extLst>
        </xdr:cNvPr>
        <xdr:cNvSpPr txBox="1"/>
      </xdr:nvSpPr>
      <xdr:spPr>
        <a:xfrm>
          <a:off x="4352925" y="60960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22" name="TextBox 121">
          <a:extLst>
            <a:ext uri="{FF2B5EF4-FFF2-40B4-BE49-F238E27FC236}">
              <a16:creationId xmlns:a16="http://schemas.microsoft.com/office/drawing/2014/main" id="{F44AA271-BBA7-4F27-B7D4-5406645D1460}"/>
            </a:ext>
          </a:extLst>
        </xdr:cNvPr>
        <xdr:cNvSpPr txBox="1"/>
      </xdr:nvSpPr>
      <xdr:spPr>
        <a:xfrm>
          <a:off x="4352925" y="47625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23" name="TextBox 122">
          <a:extLst>
            <a:ext uri="{FF2B5EF4-FFF2-40B4-BE49-F238E27FC236}">
              <a16:creationId xmlns:a16="http://schemas.microsoft.com/office/drawing/2014/main" id="{6B3DAF5E-BB76-4E52-91A0-957A2C7C92FF}"/>
            </a:ext>
          </a:extLst>
        </xdr:cNvPr>
        <xdr:cNvSpPr txBox="1"/>
      </xdr:nvSpPr>
      <xdr:spPr>
        <a:xfrm>
          <a:off x="4352925" y="72771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24" name="TextBox 123">
          <a:extLst>
            <a:ext uri="{FF2B5EF4-FFF2-40B4-BE49-F238E27FC236}">
              <a16:creationId xmlns:a16="http://schemas.microsoft.com/office/drawing/2014/main" id="{D451AA45-883A-40CE-A6A6-CDA1F19AA109}"/>
            </a:ext>
          </a:extLst>
        </xdr:cNvPr>
        <xdr:cNvSpPr txBox="1"/>
      </xdr:nvSpPr>
      <xdr:spPr>
        <a:xfrm>
          <a:off x="573381" y="4762500"/>
          <a:ext cx="3797183"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25" name="TextBox 124">
          <a:extLst>
            <a:ext uri="{FF2B5EF4-FFF2-40B4-BE49-F238E27FC236}">
              <a16:creationId xmlns:a16="http://schemas.microsoft.com/office/drawing/2014/main" id="{FF464921-26BA-441F-9A7E-4106C4800696}"/>
            </a:ext>
          </a:extLst>
        </xdr:cNvPr>
        <xdr:cNvSpPr txBox="1"/>
      </xdr:nvSpPr>
      <xdr:spPr>
        <a:xfrm>
          <a:off x="573381" y="11772900"/>
          <a:ext cx="3804944"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126" name="TextBox 125">
          <a:extLst>
            <a:ext uri="{FF2B5EF4-FFF2-40B4-BE49-F238E27FC236}">
              <a16:creationId xmlns:a16="http://schemas.microsoft.com/office/drawing/2014/main" id="{97A04D25-65F0-42C9-AECE-3A7F5FF0DD5B}"/>
            </a:ext>
          </a:extLst>
        </xdr:cNvPr>
        <xdr:cNvSpPr txBox="1"/>
      </xdr:nvSpPr>
      <xdr:spPr>
        <a:xfrm>
          <a:off x="4352925" y="9525000"/>
          <a:ext cx="30416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127" name="TextBox 126">
          <a:extLst>
            <a:ext uri="{FF2B5EF4-FFF2-40B4-BE49-F238E27FC236}">
              <a16:creationId xmlns:a16="http://schemas.microsoft.com/office/drawing/2014/main" id="{DBADBEF7-7C15-495B-AC0C-45636614DD17}"/>
            </a:ext>
          </a:extLst>
        </xdr:cNvPr>
        <xdr:cNvSpPr txBox="1"/>
      </xdr:nvSpPr>
      <xdr:spPr>
        <a:xfrm>
          <a:off x="4353395" y="17170399"/>
          <a:ext cx="304753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128" name="TextBox 127">
          <a:extLst>
            <a:ext uri="{FF2B5EF4-FFF2-40B4-BE49-F238E27FC236}">
              <a16:creationId xmlns:a16="http://schemas.microsoft.com/office/drawing/2014/main" id="{58311C56-EE97-4149-A060-7632213B5285}"/>
            </a:ext>
          </a:extLst>
        </xdr:cNvPr>
        <xdr:cNvSpPr txBox="1"/>
      </xdr:nvSpPr>
      <xdr:spPr>
        <a:xfrm>
          <a:off x="4352925" y="29718001"/>
          <a:ext cx="3054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129" name="TextBox 128">
          <a:extLst>
            <a:ext uri="{FF2B5EF4-FFF2-40B4-BE49-F238E27FC236}">
              <a16:creationId xmlns:a16="http://schemas.microsoft.com/office/drawing/2014/main" id="{AE3035B7-9A07-4C19-82CF-BBF5871AD303}"/>
            </a:ext>
          </a:extLst>
        </xdr:cNvPr>
        <xdr:cNvSpPr txBox="1"/>
      </xdr:nvSpPr>
      <xdr:spPr>
        <a:xfrm>
          <a:off x="4352925" y="43815000"/>
          <a:ext cx="30416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130" name="TextBox 129">
          <a:extLst>
            <a:ext uri="{FF2B5EF4-FFF2-40B4-BE49-F238E27FC236}">
              <a16:creationId xmlns:a16="http://schemas.microsoft.com/office/drawing/2014/main" id="{7E82A960-EE82-4D58-96F2-B150A2936690}"/>
            </a:ext>
          </a:extLst>
        </xdr:cNvPr>
        <xdr:cNvSpPr txBox="1"/>
      </xdr:nvSpPr>
      <xdr:spPr>
        <a:xfrm>
          <a:off x="4352925" y="47967900"/>
          <a:ext cx="302895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131" name="TextBox 130">
          <a:extLst>
            <a:ext uri="{FF2B5EF4-FFF2-40B4-BE49-F238E27FC236}">
              <a16:creationId xmlns:a16="http://schemas.microsoft.com/office/drawing/2014/main" id="{FAB2529F-3807-4216-A827-DA0FB98C8322}"/>
            </a:ext>
          </a:extLst>
        </xdr:cNvPr>
        <xdr:cNvSpPr txBox="1"/>
      </xdr:nvSpPr>
      <xdr:spPr>
        <a:xfrm>
          <a:off x="4352926" y="61341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132" name="TextBox 131">
          <a:extLst>
            <a:ext uri="{FF2B5EF4-FFF2-40B4-BE49-F238E27FC236}">
              <a16:creationId xmlns:a16="http://schemas.microsoft.com/office/drawing/2014/main" id="{A991BF3A-1CCB-4B9B-813D-D7D3B79E82C2}"/>
            </a:ext>
          </a:extLst>
        </xdr:cNvPr>
        <xdr:cNvSpPr txBox="1"/>
      </xdr:nvSpPr>
      <xdr:spPr>
        <a:xfrm>
          <a:off x="4352925" y="117729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133" name="TextBox 132">
          <a:extLst>
            <a:ext uri="{FF2B5EF4-FFF2-40B4-BE49-F238E27FC236}">
              <a16:creationId xmlns:a16="http://schemas.microsoft.com/office/drawing/2014/main" id="{6A8807C5-A58A-40CC-84E6-3939063FCA18}"/>
            </a:ext>
          </a:extLst>
        </xdr:cNvPr>
        <xdr:cNvSpPr txBox="1"/>
      </xdr:nvSpPr>
      <xdr:spPr>
        <a:xfrm>
          <a:off x="4352925" y="139827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134" name="TextBox 133">
          <a:extLst>
            <a:ext uri="{FF2B5EF4-FFF2-40B4-BE49-F238E27FC236}">
              <a16:creationId xmlns:a16="http://schemas.microsoft.com/office/drawing/2014/main" id="{3FB39CCF-5C09-4255-B0BA-FF25AF444A07}"/>
            </a:ext>
          </a:extLst>
        </xdr:cNvPr>
        <xdr:cNvSpPr txBox="1"/>
      </xdr:nvSpPr>
      <xdr:spPr>
        <a:xfrm>
          <a:off x="4352925" y="150876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35" name="TextBox 134">
          <a:extLst>
            <a:ext uri="{FF2B5EF4-FFF2-40B4-BE49-F238E27FC236}">
              <a16:creationId xmlns:a16="http://schemas.microsoft.com/office/drawing/2014/main" id="{24AB2257-64F7-4C54-B384-E08200AA0F33}"/>
            </a:ext>
          </a:extLst>
        </xdr:cNvPr>
        <xdr:cNvSpPr txBox="1"/>
      </xdr:nvSpPr>
      <xdr:spPr>
        <a:xfrm>
          <a:off x="4352925" y="12877800"/>
          <a:ext cx="30289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36" name="TextBox 135">
          <a:extLst>
            <a:ext uri="{FF2B5EF4-FFF2-40B4-BE49-F238E27FC236}">
              <a16:creationId xmlns:a16="http://schemas.microsoft.com/office/drawing/2014/main" id="{F04CD43C-7BD5-424A-A3B5-590F8423A989}"/>
            </a:ext>
          </a:extLst>
        </xdr:cNvPr>
        <xdr:cNvSpPr txBox="1"/>
      </xdr:nvSpPr>
      <xdr:spPr>
        <a:xfrm>
          <a:off x="571500" y="13982700"/>
          <a:ext cx="3808639"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7" name="TextBox 136">
          <a:extLst>
            <a:ext uri="{FF2B5EF4-FFF2-40B4-BE49-F238E27FC236}">
              <a16:creationId xmlns:a16="http://schemas.microsoft.com/office/drawing/2014/main" id="{22DF2DAB-51A4-40E6-9311-618C5ABF355B}"/>
            </a:ext>
          </a:extLst>
        </xdr:cNvPr>
        <xdr:cNvSpPr txBox="1"/>
      </xdr:nvSpPr>
      <xdr:spPr>
        <a:xfrm>
          <a:off x="4352925" y="44805600"/>
          <a:ext cx="3028496" cy="15512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38" name="TextBox 137">
          <a:extLst>
            <a:ext uri="{FF2B5EF4-FFF2-40B4-BE49-F238E27FC236}">
              <a16:creationId xmlns:a16="http://schemas.microsoft.com/office/drawing/2014/main" id="{9932652E-3BD9-4FAB-8D87-CF6E75BBC5EE}"/>
            </a:ext>
          </a:extLst>
        </xdr:cNvPr>
        <xdr:cNvSpPr txBox="1"/>
      </xdr:nvSpPr>
      <xdr:spPr>
        <a:xfrm>
          <a:off x="4352925" y="584073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39" name="TextBox 138">
          <a:extLst>
            <a:ext uri="{FF2B5EF4-FFF2-40B4-BE49-F238E27FC236}">
              <a16:creationId xmlns:a16="http://schemas.microsoft.com/office/drawing/2014/main" id="{9814EA5C-2DE5-4CFF-A81C-BDDF3E42CB5B}"/>
            </a:ext>
          </a:extLst>
        </xdr:cNvPr>
        <xdr:cNvSpPr txBox="1"/>
      </xdr:nvSpPr>
      <xdr:spPr>
        <a:xfrm>
          <a:off x="4352925" y="593217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40" name="TextBox 139">
          <a:extLst>
            <a:ext uri="{FF2B5EF4-FFF2-40B4-BE49-F238E27FC236}">
              <a16:creationId xmlns:a16="http://schemas.microsoft.com/office/drawing/2014/main" id="{E1E41927-29EF-49FB-996F-67C60A158A68}"/>
            </a:ext>
          </a:extLst>
        </xdr:cNvPr>
        <xdr:cNvSpPr txBox="1"/>
      </xdr:nvSpPr>
      <xdr:spPr>
        <a:xfrm>
          <a:off x="4352925" y="602361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141" name="TextBox 140">
          <a:extLst>
            <a:ext uri="{FF2B5EF4-FFF2-40B4-BE49-F238E27FC236}">
              <a16:creationId xmlns:a16="http://schemas.microsoft.com/office/drawing/2014/main" id="{01024AC6-18A1-4DDF-9331-D8D8F9B15D47}"/>
            </a:ext>
          </a:extLst>
        </xdr:cNvPr>
        <xdr:cNvSpPr txBox="1"/>
      </xdr:nvSpPr>
      <xdr:spPr>
        <a:xfrm>
          <a:off x="4352925" y="62255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142" name="TextBox 141">
          <a:extLst>
            <a:ext uri="{FF2B5EF4-FFF2-40B4-BE49-F238E27FC236}">
              <a16:creationId xmlns:a16="http://schemas.microsoft.com/office/drawing/2014/main" id="{46A60555-5C12-4E7A-98B8-DE3AC10204BA}"/>
            </a:ext>
          </a:extLst>
        </xdr:cNvPr>
        <xdr:cNvSpPr txBox="1"/>
      </xdr:nvSpPr>
      <xdr:spPr>
        <a:xfrm>
          <a:off x="4352925" y="64998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143" name="TextBox 142">
          <a:extLst>
            <a:ext uri="{FF2B5EF4-FFF2-40B4-BE49-F238E27FC236}">
              <a16:creationId xmlns:a16="http://schemas.microsoft.com/office/drawing/2014/main" id="{94EC9828-7F01-4264-9ABE-8A7895D7B394}"/>
            </a:ext>
          </a:extLst>
        </xdr:cNvPr>
        <xdr:cNvSpPr txBox="1"/>
      </xdr:nvSpPr>
      <xdr:spPr>
        <a:xfrm>
          <a:off x="4352925" y="65913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144" name="TextBox 143">
          <a:extLst>
            <a:ext uri="{FF2B5EF4-FFF2-40B4-BE49-F238E27FC236}">
              <a16:creationId xmlns:a16="http://schemas.microsoft.com/office/drawing/2014/main" id="{10B3E0AD-1371-4D4B-B580-23D85617F50B}"/>
            </a:ext>
          </a:extLst>
        </xdr:cNvPr>
        <xdr:cNvSpPr txBox="1"/>
      </xdr:nvSpPr>
      <xdr:spPr>
        <a:xfrm>
          <a:off x="4352925" y="675132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145" name="TextBox 144">
          <a:extLst>
            <a:ext uri="{FF2B5EF4-FFF2-40B4-BE49-F238E27FC236}">
              <a16:creationId xmlns:a16="http://schemas.microsoft.com/office/drawing/2014/main" id="{EA3F78D2-452C-4137-AD62-0764B3A89358}"/>
            </a:ext>
          </a:extLst>
        </xdr:cNvPr>
        <xdr:cNvSpPr txBox="1"/>
      </xdr:nvSpPr>
      <xdr:spPr>
        <a:xfrm>
          <a:off x="4352925" y="695325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146" name="TextBox 145">
          <a:extLst>
            <a:ext uri="{FF2B5EF4-FFF2-40B4-BE49-F238E27FC236}">
              <a16:creationId xmlns:a16="http://schemas.microsoft.com/office/drawing/2014/main" id="{6139E413-3908-4B66-9200-5A38CC16DB3C}"/>
            </a:ext>
          </a:extLst>
        </xdr:cNvPr>
        <xdr:cNvSpPr txBox="1"/>
      </xdr:nvSpPr>
      <xdr:spPr>
        <a:xfrm>
          <a:off x="4352925" y="715518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147" name="TextBox 146">
          <a:extLst>
            <a:ext uri="{FF2B5EF4-FFF2-40B4-BE49-F238E27FC236}">
              <a16:creationId xmlns:a16="http://schemas.microsoft.com/office/drawing/2014/main" id="{3EB54B25-AFE2-4AD6-8D9E-23AAA2221883}"/>
            </a:ext>
          </a:extLst>
        </xdr:cNvPr>
        <xdr:cNvSpPr txBox="1"/>
      </xdr:nvSpPr>
      <xdr:spPr>
        <a:xfrm>
          <a:off x="4352925" y="735711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148" name="TextBox 147">
          <a:extLst>
            <a:ext uri="{FF2B5EF4-FFF2-40B4-BE49-F238E27FC236}">
              <a16:creationId xmlns:a16="http://schemas.microsoft.com/office/drawing/2014/main" id="{CAA7A4F8-765D-44DF-A492-360A12C9DBE9}"/>
            </a:ext>
          </a:extLst>
        </xdr:cNvPr>
        <xdr:cNvSpPr txBox="1"/>
      </xdr:nvSpPr>
      <xdr:spPr>
        <a:xfrm>
          <a:off x="4352925" y="75590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149" name="TextBox 148">
          <a:extLst>
            <a:ext uri="{FF2B5EF4-FFF2-40B4-BE49-F238E27FC236}">
              <a16:creationId xmlns:a16="http://schemas.microsoft.com/office/drawing/2014/main" id="{BD163253-DA6A-4E28-80E1-7756E486165E}"/>
            </a:ext>
          </a:extLst>
        </xdr:cNvPr>
        <xdr:cNvSpPr txBox="1"/>
      </xdr:nvSpPr>
      <xdr:spPr>
        <a:xfrm>
          <a:off x="4352925" y="776097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150" name="TextBox 149">
          <a:extLst>
            <a:ext uri="{FF2B5EF4-FFF2-40B4-BE49-F238E27FC236}">
              <a16:creationId xmlns:a16="http://schemas.microsoft.com/office/drawing/2014/main" id="{08CDE21A-0B29-4681-913F-9724F9284AC2}"/>
            </a:ext>
          </a:extLst>
        </xdr:cNvPr>
        <xdr:cNvSpPr txBox="1"/>
      </xdr:nvSpPr>
      <xdr:spPr>
        <a:xfrm>
          <a:off x="4352925" y="79629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51" name="TextBox 150">
          <a:extLst>
            <a:ext uri="{FF2B5EF4-FFF2-40B4-BE49-F238E27FC236}">
              <a16:creationId xmlns:a16="http://schemas.microsoft.com/office/drawing/2014/main" id="{2D8BF877-A370-4FBD-8A51-7A9FB31F1A76}"/>
            </a:ext>
          </a:extLst>
        </xdr:cNvPr>
        <xdr:cNvSpPr txBox="1"/>
      </xdr:nvSpPr>
      <xdr:spPr>
        <a:xfrm>
          <a:off x="4352925" y="816483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52" name="TextBox 151">
          <a:extLst>
            <a:ext uri="{FF2B5EF4-FFF2-40B4-BE49-F238E27FC236}">
              <a16:creationId xmlns:a16="http://schemas.microsoft.com/office/drawing/2014/main" id="{21379971-32E4-458F-A3F9-629E224E2D9E}"/>
            </a:ext>
          </a:extLst>
        </xdr:cNvPr>
        <xdr:cNvSpPr txBox="1"/>
      </xdr:nvSpPr>
      <xdr:spPr>
        <a:xfrm>
          <a:off x="4352925" y="83667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53" name="TextBox 152">
          <a:extLst>
            <a:ext uri="{FF2B5EF4-FFF2-40B4-BE49-F238E27FC236}">
              <a16:creationId xmlns:a16="http://schemas.microsoft.com/office/drawing/2014/main" id="{87F91995-97B4-42C7-9A8D-8D22D5B69AC3}"/>
            </a:ext>
          </a:extLst>
        </xdr:cNvPr>
        <xdr:cNvSpPr txBox="1"/>
      </xdr:nvSpPr>
      <xdr:spPr>
        <a:xfrm>
          <a:off x="4352925" y="87020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54" name="TextBox 153">
          <a:extLst>
            <a:ext uri="{FF2B5EF4-FFF2-40B4-BE49-F238E27FC236}">
              <a16:creationId xmlns:a16="http://schemas.microsoft.com/office/drawing/2014/main" id="{90D6EFC7-BBEF-46AD-9D00-15F586199EEE}"/>
            </a:ext>
          </a:extLst>
        </xdr:cNvPr>
        <xdr:cNvSpPr txBox="1"/>
      </xdr:nvSpPr>
      <xdr:spPr>
        <a:xfrm>
          <a:off x="4352925" y="91287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55" name="TextBox 154">
          <a:extLst>
            <a:ext uri="{FF2B5EF4-FFF2-40B4-BE49-F238E27FC236}">
              <a16:creationId xmlns:a16="http://schemas.microsoft.com/office/drawing/2014/main" id="{27A1D97B-89E2-49CE-957C-467BF4C38419}"/>
            </a:ext>
          </a:extLst>
        </xdr:cNvPr>
        <xdr:cNvSpPr txBox="1"/>
      </xdr:nvSpPr>
      <xdr:spPr>
        <a:xfrm>
          <a:off x="4352925" y="939927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56" name="TextBox 155">
          <a:extLst>
            <a:ext uri="{FF2B5EF4-FFF2-40B4-BE49-F238E27FC236}">
              <a16:creationId xmlns:a16="http://schemas.microsoft.com/office/drawing/2014/main" id="{B37FD896-1CD3-4F3C-928A-52F9EA01DFDC}"/>
            </a:ext>
          </a:extLst>
        </xdr:cNvPr>
        <xdr:cNvSpPr txBox="1"/>
      </xdr:nvSpPr>
      <xdr:spPr>
        <a:xfrm>
          <a:off x="4352925" y="966978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57" name="TextBox 156">
          <a:extLst>
            <a:ext uri="{FF2B5EF4-FFF2-40B4-BE49-F238E27FC236}">
              <a16:creationId xmlns:a16="http://schemas.microsoft.com/office/drawing/2014/main" id="{48B0983C-050D-4A82-971E-70981E92269A}"/>
            </a:ext>
          </a:extLst>
        </xdr:cNvPr>
        <xdr:cNvSpPr txBox="1"/>
      </xdr:nvSpPr>
      <xdr:spPr>
        <a:xfrm>
          <a:off x="4352925" y="99593400"/>
          <a:ext cx="3067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58" name="TextBox 157">
          <a:extLst>
            <a:ext uri="{FF2B5EF4-FFF2-40B4-BE49-F238E27FC236}">
              <a16:creationId xmlns:a16="http://schemas.microsoft.com/office/drawing/2014/main" id="{1F166F89-C1A4-452E-9ED2-67E3151B338D}"/>
            </a:ext>
          </a:extLst>
        </xdr:cNvPr>
        <xdr:cNvSpPr txBox="1"/>
      </xdr:nvSpPr>
      <xdr:spPr>
        <a:xfrm>
          <a:off x="4352925" y="100393500"/>
          <a:ext cx="3028496" cy="2376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59" name="TextBox 158">
          <a:extLst>
            <a:ext uri="{FF2B5EF4-FFF2-40B4-BE49-F238E27FC236}">
              <a16:creationId xmlns:a16="http://schemas.microsoft.com/office/drawing/2014/main" id="{DCD3D375-4FB0-408D-8F57-9AD7174CBA93}"/>
            </a:ext>
          </a:extLst>
        </xdr:cNvPr>
        <xdr:cNvSpPr txBox="1"/>
      </xdr:nvSpPr>
      <xdr:spPr>
        <a:xfrm>
          <a:off x="4352925" y="102717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60" name="TextBox 159">
          <a:extLst>
            <a:ext uri="{FF2B5EF4-FFF2-40B4-BE49-F238E27FC236}">
              <a16:creationId xmlns:a16="http://schemas.microsoft.com/office/drawing/2014/main" id="{18F6114D-AE9A-4341-86B4-7196F87171AC}"/>
            </a:ext>
          </a:extLst>
        </xdr:cNvPr>
        <xdr:cNvSpPr txBox="1"/>
      </xdr:nvSpPr>
      <xdr:spPr>
        <a:xfrm>
          <a:off x="4352925" y="103365300"/>
          <a:ext cx="3054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61" name="TextBox 160">
          <a:extLst>
            <a:ext uri="{FF2B5EF4-FFF2-40B4-BE49-F238E27FC236}">
              <a16:creationId xmlns:a16="http://schemas.microsoft.com/office/drawing/2014/main" id="{1AF2A938-408A-4F60-AFAA-6EF172814110}"/>
            </a:ext>
          </a:extLst>
        </xdr:cNvPr>
        <xdr:cNvSpPr txBox="1"/>
      </xdr:nvSpPr>
      <xdr:spPr>
        <a:xfrm>
          <a:off x="4352925" y="104013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62" name="TextBox 161">
          <a:extLst>
            <a:ext uri="{FF2B5EF4-FFF2-40B4-BE49-F238E27FC236}">
              <a16:creationId xmlns:a16="http://schemas.microsoft.com/office/drawing/2014/main" id="{DBBABF1D-0057-4C30-BDAF-EFD293F1264E}"/>
            </a:ext>
          </a:extLst>
        </xdr:cNvPr>
        <xdr:cNvSpPr txBox="1"/>
      </xdr:nvSpPr>
      <xdr:spPr>
        <a:xfrm>
          <a:off x="4352925" y="1046607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63" name="TextBox 162">
          <a:extLst>
            <a:ext uri="{FF2B5EF4-FFF2-40B4-BE49-F238E27FC236}">
              <a16:creationId xmlns:a16="http://schemas.microsoft.com/office/drawing/2014/main" id="{002ED50D-94E3-4FFB-B714-5946D55A81CE}"/>
            </a:ext>
          </a:extLst>
        </xdr:cNvPr>
        <xdr:cNvSpPr txBox="1"/>
      </xdr:nvSpPr>
      <xdr:spPr>
        <a:xfrm>
          <a:off x="4352925" y="106146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64" name="TextBox 163">
          <a:extLst>
            <a:ext uri="{FF2B5EF4-FFF2-40B4-BE49-F238E27FC236}">
              <a16:creationId xmlns:a16="http://schemas.microsoft.com/office/drawing/2014/main" id="{F91558C2-7BE7-406D-ADC3-A9C01A615F36}"/>
            </a:ext>
          </a:extLst>
        </xdr:cNvPr>
        <xdr:cNvSpPr txBox="1"/>
      </xdr:nvSpPr>
      <xdr:spPr>
        <a:xfrm>
          <a:off x="4352925" y="1075182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65" name="TextBox 164">
          <a:extLst>
            <a:ext uri="{FF2B5EF4-FFF2-40B4-BE49-F238E27FC236}">
              <a16:creationId xmlns:a16="http://schemas.microsoft.com/office/drawing/2014/main" id="{6343E108-C6EE-48CE-BA9D-18BCA37F5DD5}"/>
            </a:ext>
          </a:extLst>
        </xdr:cNvPr>
        <xdr:cNvSpPr txBox="1"/>
      </xdr:nvSpPr>
      <xdr:spPr>
        <a:xfrm>
          <a:off x="4352925" y="1081659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66" name="TextBox 165">
          <a:extLst>
            <a:ext uri="{FF2B5EF4-FFF2-40B4-BE49-F238E27FC236}">
              <a16:creationId xmlns:a16="http://schemas.microsoft.com/office/drawing/2014/main" id="{53282C95-0211-4900-B8B4-4F20C303B929}"/>
            </a:ext>
          </a:extLst>
        </xdr:cNvPr>
        <xdr:cNvSpPr txBox="1"/>
      </xdr:nvSpPr>
      <xdr:spPr>
        <a:xfrm>
          <a:off x="4352925" y="1092708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67" name="TextBox 166">
          <a:extLst>
            <a:ext uri="{FF2B5EF4-FFF2-40B4-BE49-F238E27FC236}">
              <a16:creationId xmlns:a16="http://schemas.microsoft.com/office/drawing/2014/main" id="{130976ED-EC24-4585-A4C0-DF2796F3842F}"/>
            </a:ext>
          </a:extLst>
        </xdr:cNvPr>
        <xdr:cNvSpPr txBox="1"/>
      </xdr:nvSpPr>
      <xdr:spPr>
        <a:xfrm>
          <a:off x="4352925" y="1100709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68" name="TextBox 167">
          <a:extLst>
            <a:ext uri="{FF2B5EF4-FFF2-40B4-BE49-F238E27FC236}">
              <a16:creationId xmlns:a16="http://schemas.microsoft.com/office/drawing/2014/main" id="{ABE314F9-47AE-43BA-B414-03979DB9B10D}"/>
            </a:ext>
          </a:extLst>
        </xdr:cNvPr>
        <xdr:cNvSpPr txBox="1"/>
      </xdr:nvSpPr>
      <xdr:spPr>
        <a:xfrm>
          <a:off x="4371975" y="11228705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69" name="TextBox 168">
          <a:extLst>
            <a:ext uri="{FF2B5EF4-FFF2-40B4-BE49-F238E27FC236}">
              <a16:creationId xmlns:a16="http://schemas.microsoft.com/office/drawing/2014/main" id="{8A2B6F5B-0A21-41BF-8A21-531DFF049EF7}"/>
            </a:ext>
          </a:extLst>
        </xdr:cNvPr>
        <xdr:cNvSpPr txBox="1"/>
      </xdr:nvSpPr>
      <xdr:spPr>
        <a:xfrm>
          <a:off x="4352925" y="1153668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70" name="TextBox 169">
          <a:extLst>
            <a:ext uri="{FF2B5EF4-FFF2-40B4-BE49-F238E27FC236}">
              <a16:creationId xmlns:a16="http://schemas.microsoft.com/office/drawing/2014/main" id="{4A28751F-700F-4FE7-A0D8-720381698599}"/>
            </a:ext>
          </a:extLst>
        </xdr:cNvPr>
        <xdr:cNvSpPr txBox="1"/>
      </xdr:nvSpPr>
      <xdr:spPr>
        <a:xfrm>
          <a:off x="4352925" y="117119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71" name="TextBox 170">
          <a:extLst>
            <a:ext uri="{FF2B5EF4-FFF2-40B4-BE49-F238E27FC236}">
              <a16:creationId xmlns:a16="http://schemas.microsoft.com/office/drawing/2014/main" id="{2273932C-992F-4DA9-A0B4-E7EBFF797E1F}"/>
            </a:ext>
          </a:extLst>
        </xdr:cNvPr>
        <xdr:cNvSpPr txBox="1"/>
      </xdr:nvSpPr>
      <xdr:spPr>
        <a:xfrm>
          <a:off x="4352925" y="1189482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72" name="TextBox 171">
          <a:extLst>
            <a:ext uri="{FF2B5EF4-FFF2-40B4-BE49-F238E27FC236}">
              <a16:creationId xmlns:a16="http://schemas.microsoft.com/office/drawing/2014/main" id="{54CACBE3-1204-4D86-B09A-CC0D58DD142D}"/>
            </a:ext>
          </a:extLst>
        </xdr:cNvPr>
        <xdr:cNvSpPr txBox="1"/>
      </xdr:nvSpPr>
      <xdr:spPr>
        <a:xfrm>
          <a:off x="4352925" y="1220343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73" name="TextBox 172">
          <a:extLst>
            <a:ext uri="{FF2B5EF4-FFF2-40B4-BE49-F238E27FC236}">
              <a16:creationId xmlns:a16="http://schemas.microsoft.com/office/drawing/2014/main" id="{387A9D42-7060-4201-924C-ADEF6EDD35BC}"/>
            </a:ext>
          </a:extLst>
        </xdr:cNvPr>
        <xdr:cNvSpPr txBox="1"/>
      </xdr:nvSpPr>
      <xdr:spPr>
        <a:xfrm>
          <a:off x="4352925" y="123977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4" name="TextBox 173">
          <a:extLst>
            <a:ext uri="{FF2B5EF4-FFF2-40B4-BE49-F238E27FC236}">
              <a16:creationId xmlns:a16="http://schemas.microsoft.com/office/drawing/2014/main" id="{B6025EF9-74DF-4DA1-89EE-96C3033569DC}"/>
            </a:ext>
          </a:extLst>
        </xdr:cNvPr>
        <xdr:cNvSpPr txBox="1"/>
      </xdr:nvSpPr>
      <xdr:spPr>
        <a:xfrm>
          <a:off x="4352925" y="126339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75" name="TextBox 174">
          <a:extLst>
            <a:ext uri="{FF2B5EF4-FFF2-40B4-BE49-F238E27FC236}">
              <a16:creationId xmlns:a16="http://schemas.microsoft.com/office/drawing/2014/main" id="{65B7ACFF-E2F7-4813-BE66-5A287937C2E8}"/>
            </a:ext>
          </a:extLst>
        </xdr:cNvPr>
        <xdr:cNvSpPr txBox="1"/>
      </xdr:nvSpPr>
      <xdr:spPr>
        <a:xfrm>
          <a:off x="4352925" y="1277493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76" name="TextBox 175">
          <a:extLst>
            <a:ext uri="{FF2B5EF4-FFF2-40B4-BE49-F238E27FC236}">
              <a16:creationId xmlns:a16="http://schemas.microsoft.com/office/drawing/2014/main" id="{4C2613CC-0920-4EE5-9275-AEA7394C3227}"/>
            </a:ext>
          </a:extLst>
        </xdr:cNvPr>
        <xdr:cNvSpPr txBox="1"/>
      </xdr:nvSpPr>
      <xdr:spPr>
        <a:xfrm>
          <a:off x="4352925" y="1301877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77" name="TextBox 176">
          <a:extLst>
            <a:ext uri="{FF2B5EF4-FFF2-40B4-BE49-F238E27FC236}">
              <a16:creationId xmlns:a16="http://schemas.microsoft.com/office/drawing/2014/main" id="{68D74114-7FC7-4E45-A9A3-45BDF6C15052}"/>
            </a:ext>
          </a:extLst>
        </xdr:cNvPr>
        <xdr:cNvSpPr txBox="1"/>
      </xdr:nvSpPr>
      <xdr:spPr>
        <a:xfrm>
          <a:off x="4352925" y="1293114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78" name="TextBox 177">
          <a:extLst>
            <a:ext uri="{FF2B5EF4-FFF2-40B4-BE49-F238E27FC236}">
              <a16:creationId xmlns:a16="http://schemas.microsoft.com/office/drawing/2014/main" id="{AFDB2F58-37DA-48CC-93D5-32350C72E46A}"/>
            </a:ext>
          </a:extLst>
        </xdr:cNvPr>
        <xdr:cNvSpPr txBox="1"/>
      </xdr:nvSpPr>
      <xdr:spPr>
        <a:xfrm>
          <a:off x="4352925" y="19431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79" name="TextBox 178">
          <a:extLst>
            <a:ext uri="{FF2B5EF4-FFF2-40B4-BE49-F238E27FC236}">
              <a16:creationId xmlns:a16="http://schemas.microsoft.com/office/drawing/2014/main" id="{559734DC-CAF0-4056-B017-9D69D5A57CDF}"/>
            </a:ext>
          </a:extLst>
        </xdr:cNvPr>
        <xdr:cNvSpPr txBox="1"/>
      </xdr:nvSpPr>
      <xdr:spPr>
        <a:xfrm>
          <a:off x="4352925" y="640842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80" name="TextBox 179">
          <a:extLst>
            <a:ext uri="{FF2B5EF4-FFF2-40B4-BE49-F238E27FC236}">
              <a16:creationId xmlns:a16="http://schemas.microsoft.com/office/drawing/2014/main" id="{82D579C4-6AA3-4AD9-8D84-8C8D46F26782}"/>
            </a:ext>
          </a:extLst>
        </xdr:cNvPr>
        <xdr:cNvSpPr txBox="1"/>
      </xdr:nvSpPr>
      <xdr:spPr>
        <a:xfrm>
          <a:off x="4352925" y="1177290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81" name="TextBox 180">
          <a:extLst>
            <a:ext uri="{FF2B5EF4-FFF2-40B4-BE49-F238E27FC236}">
              <a16:creationId xmlns:a16="http://schemas.microsoft.com/office/drawing/2014/main" id="{691358DA-34B0-4F30-AF75-C879CD9CFAB8}"/>
            </a:ext>
          </a:extLst>
        </xdr:cNvPr>
        <xdr:cNvSpPr txBox="1"/>
      </xdr:nvSpPr>
      <xdr:spPr>
        <a:xfrm>
          <a:off x="4352925" y="1145286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82" name="TextBox 181">
          <a:extLst>
            <a:ext uri="{FF2B5EF4-FFF2-40B4-BE49-F238E27FC236}">
              <a16:creationId xmlns:a16="http://schemas.microsoft.com/office/drawing/2014/main" id="{B04654E7-9959-46D6-ABDD-98EA505429FA}"/>
            </a:ext>
          </a:extLst>
        </xdr:cNvPr>
        <xdr:cNvSpPr txBox="1"/>
      </xdr:nvSpPr>
      <xdr:spPr>
        <a:xfrm>
          <a:off x="4352925" y="63169800"/>
          <a:ext cx="304164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183" name="TextBox 182">
          <a:extLst>
            <a:ext uri="{FF2B5EF4-FFF2-40B4-BE49-F238E27FC236}">
              <a16:creationId xmlns:a16="http://schemas.microsoft.com/office/drawing/2014/main" id="{CE61A1D8-5CE3-4C4B-902B-7FC247EC3910}"/>
            </a:ext>
          </a:extLst>
        </xdr:cNvPr>
        <xdr:cNvSpPr txBox="1"/>
      </xdr:nvSpPr>
      <xdr:spPr>
        <a:xfrm>
          <a:off x="571500" y="18364200"/>
          <a:ext cx="3800475" cy="22224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184" name="TextBox 183">
          <a:extLst>
            <a:ext uri="{FF2B5EF4-FFF2-40B4-BE49-F238E27FC236}">
              <a16:creationId xmlns:a16="http://schemas.microsoft.com/office/drawing/2014/main" id="{0B4FD5E5-987D-4688-939C-9E97DDD1C479}"/>
            </a:ext>
          </a:extLst>
        </xdr:cNvPr>
        <xdr:cNvSpPr txBox="1"/>
      </xdr:nvSpPr>
      <xdr:spPr>
        <a:xfrm>
          <a:off x="4352925" y="29260800"/>
          <a:ext cx="3054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185" name="TextBox 184">
          <a:extLst>
            <a:ext uri="{FF2B5EF4-FFF2-40B4-BE49-F238E27FC236}">
              <a16:creationId xmlns:a16="http://schemas.microsoft.com/office/drawing/2014/main" id="{0C2F5288-24A2-409C-9C12-43B58C658C3D}"/>
            </a:ext>
          </a:extLst>
        </xdr:cNvPr>
        <xdr:cNvSpPr txBox="1"/>
      </xdr:nvSpPr>
      <xdr:spPr>
        <a:xfrm>
          <a:off x="4352925" y="113195100"/>
          <a:ext cx="3041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9D7A7DD3-6A4C-4F60-8C2E-E8CFD7F76624}"/>
            </a:ext>
          </a:extLst>
        </xdr:cNvPr>
        <xdr:cNvSpPr txBox="1"/>
      </xdr:nvSpPr>
      <xdr:spPr>
        <a:xfrm>
          <a:off x="438150" y="190500"/>
          <a:ext cx="1588770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514070F7-1DFB-4209-B601-23E5EAA228FE}"/>
            </a:ext>
          </a:extLst>
        </xdr:cNvPr>
        <xdr:cNvSpPr txBox="1"/>
      </xdr:nvSpPr>
      <xdr:spPr>
        <a:xfrm>
          <a:off x="438150" y="762000"/>
          <a:ext cx="1437640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4" name="TextBox 3">
          <a:extLst>
            <a:ext uri="{FF2B5EF4-FFF2-40B4-BE49-F238E27FC236}">
              <a16:creationId xmlns:a16="http://schemas.microsoft.com/office/drawing/2014/main" id="{0103514F-18A1-45EA-A479-48CACAC0027A}"/>
            </a:ext>
          </a:extLst>
        </xdr:cNvPr>
        <xdr:cNvSpPr txBox="1"/>
      </xdr:nvSpPr>
      <xdr:spPr>
        <a:xfrm>
          <a:off x="457200" y="4057650"/>
          <a:ext cx="27813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5" name="TextBox 4">
          <a:extLst>
            <a:ext uri="{FF2B5EF4-FFF2-40B4-BE49-F238E27FC236}">
              <a16:creationId xmlns:a16="http://schemas.microsoft.com/office/drawing/2014/main" id="{0F2FF2FA-3B82-4A65-9FC8-62107EBEEF25}"/>
            </a:ext>
          </a:extLst>
        </xdr:cNvPr>
        <xdr:cNvSpPr txBox="1"/>
      </xdr:nvSpPr>
      <xdr:spPr>
        <a:xfrm>
          <a:off x="438150" y="5829300"/>
          <a:ext cx="278130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6" name="TextBox 5">
          <a:extLst>
            <a:ext uri="{FF2B5EF4-FFF2-40B4-BE49-F238E27FC236}">
              <a16:creationId xmlns:a16="http://schemas.microsoft.com/office/drawing/2014/main" id="{819DFBC0-9141-41A9-9FFA-3B538D9B9A04}"/>
            </a:ext>
          </a:extLst>
        </xdr:cNvPr>
        <xdr:cNvSpPr txBox="1"/>
      </xdr:nvSpPr>
      <xdr:spPr>
        <a:xfrm>
          <a:off x="438150" y="7391400"/>
          <a:ext cx="278130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7" name="TextBox 6">
          <a:extLst>
            <a:ext uri="{FF2B5EF4-FFF2-40B4-BE49-F238E27FC236}">
              <a16:creationId xmlns:a16="http://schemas.microsoft.com/office/drawing/2014/main" id="{2DB752E5-BBFB-47D0-8D70-E4131A3439AD}"/>
            </a:ext>
          </a:extLst>
        </xdr:cNvPr>
        <xdr:cNvSpPr txBox="1"/>
      </xdr:nvSpPr>
      <xdr:spPr>
        <a:xfrm>
          <a:off x="450850" y="2952750"/>
          <a:ext cx="53086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8" name="TextBox 7">
          <a:extLst>
            <a:ext uri="{FF2B5EF4-FFF2-40B4-BE49-F238E27FC236}">
              <a16:creationId xmlns:a16="http://schemas.microsoft.com/office/drawing/2014/main" id="{3CEC65B8-2B02-4350-BBC0-8F3AB485191D}"/>
            </a:ext>
          </a:extLst>
        </xdr:cNvPr>
        <xdr:cNvSpPr txBox="1"/>
      </xdr:nvSpPr>
      <xdr:spPr>
        <a:xfrm>
          <a:off x="457200" y="5810250"/>
          <a:ext cx="27813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9" name="TextBox 8">
          <a:extLst>
            <a:ext uri="{FF2B5EF4-FFF2-40B4-BE49-F238E27FC236}">
              <a16:creationId xmlns:a16="http://schemas.microsoft.com/office/drawing/2014/main" id="{AFB316F1-58BA-4713-9226-E419BB29121C}"/>
            </a:ext>
          </a:extLst>
        </xdr:cNvPr>
        <xdr:cNvSpPr txBox="1"/>
      </xdr:nvSpPr>
      <xdr:spPr>
        <a:xfrm>
          <a:off x="457200" y="7372350"/>
          <a:ext cx="27813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0" name="TextBox 9">
          <a:extLst>
            <a:ext uri="{FF2B5EF4-FFF2-40B4-BE49-F238E27FC236}">
              <a16:creationId xmlns:a16="http://schemas.microsoft.com/office/drawing/2014/main" id="{08D4F589-834C-422E-B71C-5C156F3D25D8}"/>
            </a:ext>
          </a:extLst>
        </xdr:cNvPr>
        <xdr:cNvSpPr txBox="1"/>
      </xdr:nvSpPr>
      <xdr:spPr>
        <a:xfrm>
          <a:off x="438150" y="8953500"/>
          <a:ext cx="5343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11" name="TextBox 10">
          <a:extLst>
            <a:ext uri="{FF2B5EF4-FFF2-40B4-BE49-F238E27FC236}">
              <a16:creationId xmlns:a16="http://schemas.microsoft.com/office/drawing/2014/main" id="{719BD2A7-6F5D-4EED-8942-F687452E3510}"/>
            </a:ext>
          </a:extLst>
        </xdr:cNvPr>
        <xdr:cNvSpPr txBox="1"/>
      </xdr:nvSpPr>
      <xdr:spPr>
        <a:xfrm>
          <a:off x="438150" y="147066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12" name="TextBox 11">
          <a:extLst>
            <a:ext uri="{FF2B5EF4-FFF2-40B4-BE49-F238E27FC236}">
              <a16:creationId xmlns:a16="http://schemas.microsoft.com/office/drawing/2014/main" id="{12E94935-F76F-41C4-B023-5CB4D6C67397}"/>
            </a:ext>
          </a:extLst>
        </xdr:cNvPr>
        <xdr:cNvSpPr txBox="1"/>
      </xdr:nvSpPr>
      <xdr:spPr>
        <a:xfrm>
          <a:off x="3200400" y="14706600"/>
          <a:ext cx="256222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13" name="TextBox 12">
          <a:extLst>
            <a:ext uri="{FF2B5EF4-FFF2-40B4-BE49-F238E27FC236}">
              <a16:creationId xmlns:a16="http://schemas.microsoft.com/office/drawing/2014/main" id="{E84EE1C0-F2A7-46DF-B645-B906ADEF94CF}"/>
            </a:ext>
          </a:extLst>
        </xdr:cNvPr>
        <xdr:cNvSpPr txBox="1"/>
      </xdr:nvSpPr>
      <xdr:spPr>
        <a:xfrm>
          <a:off x="3200400" y="16497300"/>
          <a:ext cx="25685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14" name="TextBox 13">
          <a:extLst>
            <a:ext uri="{FF2B5EF4-FFF2-40B4-BE49-F238E27FC236}">
              <a16:creationId xmlns:a16="http://schemas.microsoft.com/office/drawing/2014/main" id="{DB33C27C-0852-4FD1-9635-0CDE96B854E7}"/>
            </a:ext>
          </a:extLst>
        </xdr:cNvPr>
        <xdr:cNvSpPr txBox="1"/>
      </xdr:nvSpPr>
      <xdr:spPr>
        <a:xfrm>
          <a:off x="3200400" y="18592800"/>
          <a:ext cx="257492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15" name="TextBox 14">
          <a:extLst>
            <a:ext uri="{FF2B5EF4-FFF2-40B4-BE49-F238E27FC236}">
              <a16:creationId xmlns:a16="http://schemas.microsoft.com/office/drawing/2014/main" id="{340D1917-FE97-48F9-8135-40BC57E48F2F}"/>
            </a:ext>
          </a:extLst>
        </xdr:cNvPr>
        <xdr:cNvSpPr txBox="1"/>
      </xdr:nvSpPr>
      <xdr:spPr>
        <a:xfrm>
          <a:off x="438150" y="19773900"/>
          <a:ext cx="4819650" cy="6604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16" name="TextBox 15">
          <a:extLst>
            <a:ext uri="{FF2B5EF4-FFF2-40B4-BE49-F238E27FC236}">
              <a16:creationId xmlns:a16="http://schemas.microsoft.com/office/drawing/2014/main" id="{1EC828E9-2558-45F0-8A3C-41F348168E1D}"/>
            </a:ext>
          </a:extLst>
        </xdr:cNvPr>
        <xdr:cNvSpPr txBox="1"/>
      </xdr:nvSpPr>
      <xdr:spPr>
        <a:xfrm>
          <a:off x="438150" y="205359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17" name="TextBox 16">
          <a:extLst>
            <a:ext uri="{FF2B5EF4-FFF2-40B4-BE49-F238E27FC236}">
              <a16:creationId xmlns:a16="http://schemas.microsoft.com/office/drawing/2014/main" id="{83D04912-7BC3-418A-8A78-66FE553D59B0}"/>
            </a:ext>
          </a:extLst>
        </xdr:cNvPr>
        <xdr:cNvSpPr txBox="1"/>
      </xdr:nvSpPr>
      <xdr:spPr>
        <a:xfrm>
          <a:off x="3200400" y="20535900"/>
          <a:ext cx="25685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18" name="TextBox 17">
          <a:extLst>
            <a:ext uri="{FF2B5EF4-FFF2-40B4-BE49-F238E27FC236}">
              <a16:creationId xmlns:a16="http://schemas.microsoft.com/office/drawing/2014/main" id="{0E53A515-BD5A-471B-85B2-4A919DD3E9CD}"/>
            </a:ext>
          </a:extLst>
        </xdr:cNvPr>
        <xdr:cNvSpPr txBox="1"/>
      </xdr:nvSpPr>
      <xdr:spPr>
        <a:xfrm>
          <a:off x="438150" y="218694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19" name="TextBox 18">
          <a:extLst>
            <a:ext uri="{FF2B5EF4-FFF2-40B4-BE49-F238E27FC236}">
              <a16:creationId xmlns:a16="http://schemas.microsoft.com/office/drawing/2014/main" id="{A2DBBE65-EB69-454C-A86E-ED575099CECF}"/>
            </a:ext>
          </a:extLst>
        </xdr:cNvPr>
        <xdr:cNvSpPr txBox="1"/>
      </xdr:nvSpPr>
      <xdr:spPr>
        <a:xfrm>
          <a:off x="3200400" y="21869400"/>
          <a:ext cx="257492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20" name="TextBox 19">
          <a:extLst>
            <a:ext uri="{FF2B5EF4-FFF2-40B4-BE49-F238E27FC236}">
              <a16:creationId xmlns:a16="http://schemas.microsoft.com/office/drawing/2014/main" id="{0E39814C-1E71-4F6B-B34B-E068A49DC253}"/>
            </a:ext>
          </a:extLst>
        </xdr:cNvPr>
        <xdr:cNvSpPr txBox="1"/>
      </xdr:nvSpPr>
      <xdr:spPr>
        <a:xfrm>
          <a:off x="438150" y="232029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21" name="TextBox 20">
          <a:extLst>
            <a:ext uri="{FF2B5EF4-FFF2-40B4-BE49-F238E27FC236}">
              <a16:creationId xmlns:a16="http://schemas.microsoft.com/office/drawing/2014/main" id="{06951D12-3D2C-47DC-A8B2-60BC46A6A0AA}"/>
            </a:ext>
          </a:extLst>
        </xdr:cNvPr>
        <xdr:cNvSpPr txBox="1"/>
      </xdr:nvSpPr>
      <xdr:spPr>
        <a:xfrm>
          <a:off x="3200400" y="23202900"/>
          <a:ext cx="25812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22" name="TextBox 21">
          <a:extLst>
            <a:ext uri="{FF2B5EF4-FFF2-40B4-BE49-F238E27FC236}">
              <a16:creationId xmlns:a16="http://schemas.microsoft.com/office/drawing/2014/main" id="{5264C3B4-8BD3-47E8-B9B0-2F339F1BCDD8}"/>
            </a:ext>
          </a:extLst>
        </xdr:cNvPr>
        <xdr:cNvSpPr txBox="1"/>
      </xdr:nvSpPr>
      <xdr:spPr>
        <a:xfrm>
          <a:off x="438150" y="245364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23" name="TextBox 22">
          <a:extLst>
            <a:ext uri="{FF2B5EF4-FFF2-40B4-BE49-F238E27FC236}">
              <a16:creationId xmlns:a16="http://schemas.microsoft.com/office/drawing/2014/main" id="{DF8A6019-04FC-4F55-AB20-94E9E1310D78}"/>
            </a:ext>
          </a:extLst>
        </xdr:cNvPr>
        <xdr:cNvSpPr txBox="1"/>
      </xdr:nvSpPr>
      <xdr:spPr>
        <a:xfrm>
          <a:off x="3200400" y="24536400"/>
          <a:ext cx="25749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24" name="TextBox 23">
          <a:extLst>
            <a:ext uri="{FF2B5EF4-FFF2-40B4-BE49-F238E27FC236}">
              <a16:creationId xmlns:a16="http://schemas.microsoft.com/office/drawing/2014/main" id="{411680EA-FC93-4F7E-AA9C-7950162190F7}"/>
            </a:ext>
          </a:extLst>
        </xdr:cNvPr>
        <xdr:cNvSpPr txBox="1"/>
      </xdr:nvSpPr>
      <xdr:spPr>
        <a:xfrm>
          <a:off x="438150" y="25869900"/>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25" name="TextBox 24">
          <a:extLst>
            <a:ext uri="{FF2B5EF4-FFF2-40B4-BE49-F238E27FC236}">
              <a16:creationId xmlns:a16="http://schemas.microsoft.com/office/drawing/2014/main" id="{DAC148C5-CA00-4870-B590-B090FDF8F361}"/>
            </a:ext>
          </a:extLst>
        </xdr:cNvPr>
        <xdr:cNvSpPr txBox="1"/>
      </xdr:nvSpPr>
      <xdr:spPr>
        <a:xfrm>
          <a:off x="3200400" y="25869900"/>
          <a:ext cx="25812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26" name="TextBox 25">
          <a:extLst>
            <a:ext uri="{FF2B5EF4-FFF2-40B4-BE49-F238E27FC236}">
              <a16:creationId xmlns:a16="http://schemas.microsoft.com/office/drawing/2014/main" id="{1612B819-A29F-4FEA-9309-B8A886197C59}"/>
            </a:ext>
          </a:extLst>
        </xdr:cNvPr>
        <xdr:cNvSpPr txBox="1"/>
      </xdr:nvSpPr>
      <xdr:spPr>
        <a:xfrm>
          <a:off x="3206750" y="27216100"/>
          <a:ext cx="25812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27" name="TextBox 26">
          <a:extLst>
            <a:ext uri="{FF2B5EF4-FFF2-40B4-BE49-F238E27FC236}">
              <a16:creationId xmlns:a16="http://schemas.microsoft.com/office/drawing/2014/main" id="{B9B14CFF-07D5-4FF1-A70E-4159D06F9061}"/>
            </a:ext>
          </a:extLst>
        </xdr:cNvPr>
        <xdr:cNvSpPr txBox="1"/>
      </xdr:nvSpPr>
      <xdr:spPr>
        <a:xfrm>
          <a:off x="3200400" y="28003500"/>
          <a:ext cx="25749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28" name="TextBox 27">
          <a:extLst>
            <a:ext uri="{FF2B5EF4-FFF2-40B4-BE49-F238E27FC236}">
              <a16:creationId xmlns:a16="http://schemas.microsoft.com/office/drawing/2014/main" id="{E287628F-A6F9-456E-8357-658622C52823}"/>
            </a:ext>
          </a:extLst>
        </xdr:cNvPr>
        <xdr:cNvSpPr txBox="1"/>
      </xdr:nvSpPr>
      <xdr:spPr>
        <a:xfrm>
          <a:off x="438150" y="29190950"/>
          <a:ext cx="4781550" cy="317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29" name="TextBox 28">
          <a:extLst>
            <a:ext uri="{FF2B5EF4-FFF2-40B4-BE49-F238E27FC236}">
              <a16:creationId xmlns:a16="http://schemas.microsoft.com/office/drawing/2014/main" id="{A2ED95C9-3CEA-4962-A644-D300CAADAF8D}"/>
            </a:ext>
          </a:extLst>
        </xdr:cNvPr>
        <xdr:cNvSpPr txBox="1"/>
      </xdr:nvSpPr>
      <xdr:spPr>
        <a:xfrm>
          <a:off x="3200400" y="29730700"/>
          <a:ext cx="25685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30" name="TextBox 29">
          <a:extLst>
            <a:ext uri="{FF2B5EF4-FFF2-40B4-BE49-F238E27FC236}">
              <a16:creationId xmlns:a16="http://schemas.microsoft.com/office/drawing/2014/main" id="{90614879-2E40-421D-8DB3-42DE3146550B}"/>
            </a:ext>
          </a:extLst>
        </xdr:cNvPr>
        <xdr:cNvSpPr txBox="1"/>
      </xdr:nvSpPr>
      <xdr:spPr>
        <a:xfrm>
          <a:off x="457200" y="30537150"/>
          <a:ext cx="2746375" cy="5619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31" name="TextBox 30">
          <a:extLst>
            <a:ext uri="{FF2B5EF4-FFF2-40B4-BE49-F238E27FC236}">
              <a16:creationId xmlns:a16="http://schemas.microsoft.com/office/drawing/2014/main" id="{DF1B18E9-8663-409F-B55F-1EC96DD77816}"/>
            </a:ext>
          </a:extLst>
        </xdr:cNvPr>
        <xdr:cNvSpPr txBox="1"/>
      </xdr:nvSpPr>
      <xdr:spPr>
        <a:xfrm>
          <a:off x="3200400" y="30537150"/>
          <a:ext cx="2546350" cy="5619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32" name="TextBox 31">
          <a:extLst>
            <a:ext uri="{FF2B5EF4-FFF2-40B4-BE49-F238E27FC236}">
              <a16:creationId xmlns:a16="http://schemas.microsoft.com/office/drawing/2014/main" id="{5150A4DF-5597-44A6-8DEF-811FC9EA3786}"/>
            </a:ext>
          </a:extLst>
        </xdr:cNvPr>
        <xdr:cNvSpPr txBox="1"/>
      </xdr:nvSpPr>
      <xdr:spPr>
        <a:xfrm>
          <a:off x="457200" y="31737300"/>
          <a:ext cx="276860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33" name="TextBox 32">
          <a:extLst>
            <a:ext uri="{FF2B5EF4-FFF2-40B4-BE49-F238E27FC236}">
              <a16:creationId xmlns:a16="http://schemas.microsoft.com/office/drawing/2014/main" id="{5379D9AF-37EF-474C-97FE-1FA6F16707F4}"/>
            </a:ext>
          </a:extLst>
        </xdr:cNvPr>
        <xdr:cNvSpPr txBox="1"/>
      </xdr:nvSpPr>
      <xdr:spPr>
        <a:xfrm>
          <a:off x="3200400" y="31737300"/>
          <a:ext cx="2581275"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34" name="TextBox 33">
          <a:extLst>
            <a:ext uri="{FF2B5EF4-FFF2-40B4-BE49-F238E27FC236}">
              <a16:creationId xmlns:a16="http://schemas.microsoft.com/office/drawing/2014/main" id="{AADDA4BA-2938-45AD-BB69-612DD7C25D60}"/>
            </a:ext>
          </a:extLst>
        </xdr:cNvPr>
        <xdr:cNvSpPr txBox="1"/>
      </xdr:nvSpPr>
      <xdr:spPr>
        <a:xfrm>
          <a:off x="3200400" y="32918400"/>
          <a:ext cx="2587625" cy="273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35" name="TextBox 34">
          <a:extLst>
            <a:ext uri="{FF2B5EF4-FFF2-40B4-BE49-F238E27FC236}">
              <a16:creationId xmlns:a16="http://schemas.microsoft.com/office/drawing/2014/main" id="{B6C40EF6-332E-414E-9C9B-2AF2627CB14B}"/>
            </a:ext>
          </a:extLst>
        </xdr:cNvPr>
        <xdr:cNvSpPr txBox="1"/>
      </xdr:nvSpPr>
      <xdr:spPr>
        <a:xfrm>
          <a:off x="3200400" y="33909000"/>
          <a:ext cx="258127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36" name="TextBox 35">
          <a:extLst>
            <a:ext uri="{FF2B5EF4-FFF2-40B4-BE49-F238E27FC236}">
              <a16:creationId xmlns:a16="http://schemas.microsoft.com/office/drawing/2014/main" id="{AD317312-5E3A-44CC-B8B6-267A86ABE394}"/>
            </a:ext>
          </a:extLst>
        </xdr:cNvPr>
        <xdr:cNvSpPr txBox="1"/>
      </xdr:nvSpPr>
      <xdr:spPr>
        <a:xfrm>
          <a:off x="3200400" y="34899600"/>
          <a:ext cx="258762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37" name="TextBox 36">
          <a:extLst>
            <a:ext uri="{FF2B5EF4-FFF2-40B4-BE49-F238E27FC236}">
              <a16:creationId xmlns:a16="http://schemas.microsoft.com/office/drawing/2014/main" id="{2F1579B6-57BD-4FFF-A267-FA5B9087C1F3}"/>
            </a:ext>
          </a:extLst>
        </xdr:cNvPr>
        <xdr:cNvSpPr txBox="1"/>
      </xdr:nvSpPr>
      <xdr:spPr>
        <a:xfrm>
          <a:off x="438150" y="35737800"/>
          <a:ext cx="4781550" cy="317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38" name="TextBox 37">
          <a:extLst>
            <a:ext uri="{FF2B5EF4-FFF2-40B4-BE49-F238E27FC236}">
              <a16:creationId xmlns:a16="http://schemas.microsoft.com/office/drawing/2014/main" id="{5032ED58-9C0D-4429-A124-99A05B73C1E8}"/>
            </a:ext>
          </a:extLst>
        </xdr:cNvPr>
        <xdr:cNvSpPr txBox="1"/>
      </xdr:nvSpPr>
      <xdr:spPr>
        <a:xfrm>
          <a:off x="438150" y="36309300"/>
          <a:ext cx="2781300"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39" name="TextBox 38">
          <a:extLst>
            <a:ext uri="{FF2B5EF4-FFF2-40B4-BE49-F238E27FC236}">
              <a16:creationId xmlns:a16="http://schemas.microsoft.com/office/drawing/2014/main" id="{6EFBAAAA-0659-4D07-8784-C3D878E60766}"/>
            </a:ext>
          </a:extLst>
        </xdr:cNvPr>
        <xdr:cNvSpPr txBox="1"/>
      </xdr:nvSpPr>
      <xdr:spPr>
        <a:xfrm>
          <a:off x="3200400" y="36309300"/>
          <a:ext cx="2581275" cy="463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40" name="TextBox 39">
          <a:extLst>
            <a:ext uri="{FF2B5EF4-FFF2-40B4-BE49-F238E27FC236}">
              <a16:creationId xmlns:a16="http://schemas.microsoft.com/office/drawing/2014/main" id="{A6E5F9D3-85D1-4054-98C3-73752D964190}"/>
            </a:ext>
          </a:extLst>
        </xdr:cNvPr>
        <xdr:cNvSpPr txBox="1"/>
      </xdr:nvSpPr>
      <xdr:spPr>
        <a:xfrm>
          <a:off x="457200" y="37738050"/>
          <a:ext cx="2749550" cy="7905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41" name="TextBox 40">
          <a:extLst>
            <a:ext uri="{FF2B5EF4-FFF2-40B4-BE49-F238E27FC236}">
              <a16:creationId xmlns:a16="http://schemas.microsoft.com/office/drawing/2014/main" id="{121A41FD-FDE2-4C78-B5E5-C22391D90A79}"/>
            </a:ext>
          </a:extLst>
        </xdr:cNvPr>
        <xdr:cNvSpPr txBox="1"/>
      </xdr:nvSpPr>
      <xdr:spPr>
        <a:xfrm>
          <a:off x="3200400" y="37738050"/>
          <a:ext cx="2581275" cy="7905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42" name="TextBox 41">
          <a:extLst>
            <a:ext uri="{FF2B5EF4-FFF2-40B4-BE49-F238E27FC236}">
              <a16:creationId xmlns:a16="http://schemas.microsoft.com/office/drawing/2014/main" id="{A55253F5-9C60-4252-9DFF-90845867C788}"/>
            </a:ext>
          </a:extLst>
        </xdr:cNvPr>
        <xdr:cNvSpPr txBox="1"/>
      </xdr:nvSpPr>
      <xdr:spPr>
        <a:xfrm>
          <a:off x="457200" y="39157275"/>
          <a:ext cx="2743200" cy="11525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43" name="TextBox 42">
          <a:extLst>
            <a:ext uri="{FF2B5EF4-FFF2-40B4-BE49-F238E27FC236}">
              <a16:creationId xmlns:a16="http://schemas.microsoft.com/office/drawing/2014/main" id="{2371DC0A-8E98-4A85-AC19-853091791A60}"/>
            </a:ext>
          </a:extLst>
        </xdr:cNvPr>
        <xdr:cNvSpPr txBox="1"/>
      </xdr:nvSpPr>
      <xdr:spPr>
        <a:xfrm>
          <a:off x="3197225" y="39157275"/>
          <a:ext cx="2565400" cy="11525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44" name="TextBox 43">
          <a:extLst>
            <a:ext uri="{FF2B5EF4-FFF2-40B4-BE49-F238E27FC236}">
              <a16:creationId xmlns:a16="http://schemas.microsoft.com/office/drawing/2014/main" id="{B1B4F4FA-B02A-42D1-8DB1-2C458D32C747}"/>
            </a:ext>
          </a:extLst>
        </xdr:cNvPr>
        <xdr:cNvSpPr txBox="1"/>
      </xdr:nvSpPr>
      <xdr:spPr>
        <a:xfrm>
          <a:off x="3200400" y="40957500"/>
          <a:ext cx="2581275"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45" name="TextBox 44">
          <a:extLst>
            <a:ext uri="{FF2B5EF4-FFF2-40B4-BE49-F238E27FC236}">
              <a16:creationId xmlns:a16="http://schemas.microsoft.com/office/drawing/2014/main" id="{1C24074A-08FB-446A-9FCC-D63852D5D097}"/>
            </a:ext>
          </a:extLst>
        </xdr:cNvPr>
        <xdr:cNvSpPr txBox="1"/>
      </xdr:nvSpPr>
      <xdr:spPr>
        <a:xfrm>
          <a:off x="3200400" y="41567100"/>
          <a:ext cx="257492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46" name="TextBox 45">
          <a:extLst>
            <a:ext uri="{FF2B5EF4-FFF2-40B4-BE49-F238E27FC236}">
              <a16:creationId xmlns:a16="http://schemas.microsoft.com/office/drawing/2014/main" id="{4FF0CAF8-2C87-441F-9074-DCC157C364F0}"/>
            </a:ext>
          </a:extLst>
        </xdr:cNvPr>
        <xdr:cNvSpPr txBox="1"/>
      </xdr:nvSpPr>
      <xdr:spPr>
        <a:xfrm>
          <a:off x="3200400" y="42367200"/>
          <a:ext cx="2574925"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47" name="TextBox 46">
          <a:extLst>
            <a:ext uri="{FF2B5EF4-FFF2-40B4-BE49-F238E27FC236}">
              <a16:creationId xmlns:a16="http://schemas.microsoft.com/office/drawing/2014/main" id="{8F020363-F447-4059-8105-9DCAEFA26BA9}"/>
            </a:ext>
          </a:extLst>
        </xdr:cNvPr>
        <xdr:cNvSpPr txBox="1"/>
      </xdr:nvSpPr>
      <xdr:spPr>
        <a:xfrm>
          <a:off x="3200400" y="17449800"/>
          <a:ext cx="2587625"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48" name="TextBox 47">
          <a:extLst>
            <a:ext uri="{FF2B5EF4-FFF2-40B4-BE49-F238E27FC236}">
              <a16:creationId xmlns:a16="http://schemas.microsoft.com/office/drawing/2014/main" id="{D4FE9E31-9D46-47AD-B817-04D7B010406A}"/>
            </a:ext>
          </a:extLst>
        </xdr:cNvPr>
        <xdr:cNvSpPr txBox="1"/>
      </xdr:nvSpPr>
      <xdr:spPr>
        <a:xfrm>
          <a:off x="0" y="1333500"/>
          <a:ext cx="44003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49" name="TextBox 48">
          <a:extLst>
            <a:ext uri="{FF2B5EF4-FFF2-40B4-BE49-F238E27FC236}">
              <a16:creationId xmlns:a16="http://schemas.microsoft.com/office/drawing/2014/main" id="{41C2E537-1D6F-484C-A8F4-4EF698039BB9}"/>
            </a:ext>
          </a:extLst>
        </xdr:cNvPr>
        <xdr:cNvSpPr txBox="1"/>
      </xdr:nvSpPr>
      <xdr:spPr>
        <a:xfrm>
          <a:off x="0" y="28956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50" name="TextBox 49">
          <a:extLst>
            <a:ext uri="{FF2B5EF4-FFF2-40B4-BE49-F238E27FC236}">
              <a16:creationId xmlns:a16="http://schemas.microsoft.com/office/drawing/2014/main" id="{52C668DB-9C9B-4927-ACA5-F6425E1979A8}"/>
            </a:ext>
          </a:extLst>
        </xdr:cNvPr>
        <xdr:cNvSpPr txBox="1"/>
      </xdr:nvSpPr>
      <xdr:spPr>
        <a:xfrm>
          <a:off x="0" y="9144000"/>
          <a:ext cx="4400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51" name="TextBox 50">
          <a:extLst>
            <a:ext uri="{FF2B5EF4-FFF2-40B4-BE49-F238E27FC236}">
              <a16:creationId xmlns:a16="http://schemas.microsoft.com/office/drawing/2014/main" id="{9C93A88E-54A5-4B18-B93E-B6D279F3EBB5}"/>
            </a:ext>
          </a:extLst>
        </xdr:cNvPr>
        <xdr:cNvSpPr txBox="1"/>
      </xdr:nvSpPr>
      <xdr:spPr>
        <a:xfrm>
          <a:off x="0" y="108585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52" name="TextBox 51">
          <a:extLst>
            <a:ext uri="{FF2B5EF4-FFF2-40B4-BE49-F238E27FC236}">
              <a16:creationId xmlns:a16="http://schemas.microsoft.com/office/drawing/2014/main" id="{4A641329-E689-4D89-A6B1-561C2AB4D596}"/>
            </a:ext>
          </a:extLst>
        </xdr:cNvPr>
        <xdr:cNvSpPr txBox="1"/>
      </xdr:nvSpPr>
      <xdr:spPr>
        <a:xfrm>
          <a:off x="0" y="13106400"/>
          <a:ext cx="457199"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53" name="TextBox 52">
          <a:extLst>
            <a:ext uri="{FF2B5EF4-FFF2-40B4-BE49-F238E27FC236}">
              <a16:creationId xmlns:a16="http://schemas.microsoft.com/office/drawing/2014/main" id="{16A72ACC-515D-409B-9533-F91B0786617B}"/>
            </a:ext>
          </a:extLst>
        </xdr:cNvPr>
        <xdr:cNvSpPr txBox="1"/>
      </xdr:nvSpPr>
      <xdr:spPr>
        <a:xfrm>
          <a:off x="0" y="16497300"/>
          <a:ext cx="4400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54" name="TextBox 53">
          <a:extLst>
            <a:ext uri="{FF2B5EF4-FFF2-40B4-BE49-F238E27FC236}">
              <a16:creationId xmlns:a16="http://schemas.microsoft.com/office/drawing/2014/main" id="{B26F8230-CD01-400C-9CE9-061E4417F90D}"/>
            </a:ext>
          </a:extLst>
        </xdr:cNvPr>
        <xdr:cNvSpPr txBox="1"/>
      </xdr:nvSpPr>
      <xdr:spPr>
        <a:xfrm>
          <a:off x="0" y="17449800"/>
          <a:ext cx="4400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55" name="TextBox 54">
          <a:extLst>
            <a:ext uri="{FF2B5EF4-FFF2-40B4-BE49-F238E27FC236}">
              <a16:creationId xmlns:a16="http://schemas.microsoft.com/office/drawing/2014/main" id="{01C60E84-F035-4D39-BDA6-F5D5D4963E47}"/>
            </a:ext>
          </a:extLst>
        </xdr:cNvPr>
        <xdr:cNvSpPr txBox="1"/>
      </xdr:nvSpPr>
      <xdr:spPr>
        <a:xfrm>
          <a:off x="0" y="185928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56" name="TextBox 55">
          <a:extLst>
            <a:ext uri="{FF2B5EF4-FFF2-40B4-BE49-F238E27FC236}">
              <a16:creationId xmlns:a16="http://schemas.microsoft.com/office/drawing/2014/main" id="{5A51C2CE-E257-45F1-B1E9-1F1EC88ED916}"/>
            </a:ext>
          </a:extLst>
        </xdr:cNvPr>
        <xdr:cNvSpPr txBox="1"/>
      </xdr:nvSpPr>
      <xdr:spPr>
        <a:xfrm>
          <a:off x="0" y="19773900"/>
          <a:ext cx="4400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57" name="TextBox 56">
          <a:extLst>
            <a:ext uri="{FF2B5EF4-FFF2-40B4-BE49-F238E27FC236}">
              <a16:creationId xmlns:a16="http://schemas.microsoft.com/office/drawing/2014/main" id="{90766134-ABAF-4341-91DA-1FEF08AAFC49}"/>
            </a:ext>
          </a:extLst>
        </xdr:cNvPr>
        <xdr:cNvSpPr txBox="1"/>
      </xdr:nvSpPr>
      <xdr:spPr>
        <a:xfrm>
          <a:off x="0" y="272034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58" name="TextBox 57">
          <a:extLst>
            <a:ext uri="{FF2B5EF4-FFF2-40B4-BE49-F238E27FC236}">
              <a16:creationId xmlns:a16="http://schemas.microsoft.com/office/drawing/2014/main" id="{FCAD8131-456E-4EB1-8069-0AB6F09EBD94}"/>
            </a:ext>
          </a:extLst>
        </xdr:cNvPr>
        <xdr:cNvSpPr txBox="1"/>
      </xdr:nvSpPr>
      <xdr:spPr>
        <a:xfrm>
          <a:off x="0" y="280035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59" name="TextBox 58">
          <a:extLst>
            <a:ext uri="{FF2B5EF4-FFF2-40B4-BE49-F238E27FC236}">
              <a16:creationId xmlns:a16="http://schemas.microsoft.com/office/drawing/2014/main" id="{F10FA157-FF0D-4A21-927F-A421731AA35A}"/>
            </a:ext>
          </a:extLst>
        </xdr:cNvPr>
        <xdr:cNvSpPr txBox="1"/>
      </xdr:nvSpPr>
      <xdr:spPr>
        <a:xfrm>
          <a:off x="0" y="297561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60" name="TextBox 59">
          <a:extLst>
            <a:ext uri="{FF2B5EF4-FFF2-40B4-BE49-F238E27FC236}">
              <a16:creationId xmlns:a16="http://schemas.microsoft.com/office/drawing/2014/main" id="{583D278A-F76A-412A-BDFF-988AD055821D}"/>
            </a:ext>
          </a:extLst>
        </xdr:cNvPr>
        <xdr:cNvSpPr txBox="1"/>
      </xdr:nvSpPr>
      <xdr:spPr>
        <a:xfrm>
          <a:off x="0" y="30543500"/>
          <a:ext cx="469900" cy="5556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61" name="TextBox 60">
          <a:extLst>
            <a:ext uri="{FF2B5EF4-FFF2-40B4-BE49-F238E27FC236}">
              <a16:creationId xmlns:a16="http://schemas.microsoft.com/office/drawing/2014/main" id="{CEA9D162-E57A-4A45-ACBF-F8B50B172C5D}"/>
            </a:ext>
          </a:extLst>
        </xdr:cNvPr>
        <xdr:cNvSpPr txBox="1"/>
      </xdr:nvSpPr>
      <xdr:spPr>
        <a:xfrm>
          <a:off x="0" y="31756350"/>
          <a:ext cx="457200" cy="495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62" name="TextBox 61">
          <a:extLst>
            <a:ext uri="{FF2B5EF4-FFF2-40B4-BE49-F238E27FC236}">
              <a16:creationId xmlns:a16="http://schemas.microsoft.com/office/drawing/2014/main" id="{EA048323-A1F6-4638-BFFD-E5182FDA0EAA}"/>
            </a:ext>
          </a:extLst>
        </xdr:cNvPr>
        <xdr:cNvSpPr txBox="1"/>
      </xdr:nvSpPr>
      <xdr:spPr>
        <a:xfrm>
          <a:off x="0" y="329184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63" name="TextBox 62">
          <a:extLst>
            <a:ext uri="{FF2B5EF4-FFF2-40B4-BE49-F238E27FC236}">
              <a16:creationId xmlns:a16="http://schemas.microsoft.com/office/drawing/2014/main" id="{0EA29A62-3659-4473-B77A-68BACEB91E98}"/>
            </a:ext>
          </a:extLst>
        </xdr:cNvPr>
        <xdr:cNvSpPr txBox="1"/>
      </xdr:nvSpPr>
      <xdr:spPr>
        <a:xfrm>
          <a:off x="0" y="339090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64" name="TextBox 63">
          <a:extLst>
            <a:ext uri="{FF2B5EF4-FFF2-40B4-BE49-F238E27FC236}">
              <a16:creationId xmlns:a16="http://schemas.microsoft.com/office/drawing/2014/main" id="{CA5908B1-BBFA-4569-8921-05A1A4AB95DE}"/>
            </a:ext>
          </a:extLst>
        </xdr:cNvPr>
        <xdr:cNvSpPr txBox="1"/>
      </xdr:nvSpPr>
      <xdr:spPr>
        <a:xfrm>
          <a:off x="0" y="348996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65" name="TextBox 64">
          <a:extLst>
            <a:ext uri="{FF2B5EF4-FFF2-40B4-BE49-F238E27FC236}">
              <a16:creationId xmlns:a16="http://schemas.microsoft.com/office/drawing/2014/main" id="{FC9EAABD-30EB-49C5-9E0B-1D41A4125FE3}"/>
            </a:ext>
          </a:extLst>
        </xdr:cNvPr>
        <xdr:cNvSpPr txBox="1"/>
      </xdr:nvSpPr>
      <xdr:spPr>
        <a:xfrm>
          <a:off x="0" y="36309300"/>
          <a:ext cx="450849"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66" name="TextBox 65">
          <a:extLst>
            <a:ext uri="{FF2B5EF4-FFF2-40B4-BE49-F238E27FC236}">
              <a16:creationId xmlns:a16="http://schemas.microsoft.com/office/drawing/2014/main" id="{F59CBEF2-7FAD-4544-AD98-7A3AB75CAF81}"/>
            </a:ext>
          </a:extLst>
        </xdr:cNvPr>
        <xdr:cNvSpPr txBox="1"/>
      </xdr:nvSpPr>
      <xdr:spPr>
        <a:xfrm>
          <a:off x="0" y="37744400"/>
          <a:ext cx="444500" cy="7905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67" name="TextBox 66">
          <a:extLst>
            <a:ext uri="{FF2B5EF4-FFF2-40B4-BE49-F238E27FC236}">
              <a16:creationId xmlns:a16="http://schemas.microsoft.com/office/drawing/2014/main" id="{9BAC0319-ACD1-4F8F-B23D-2E51C158DADA}"/>
            </a:ext>
          </a:extLst>
        </xdr:cNvPr>
        <xdr:cNvSpPr txBox="1"/>
      </xdr:nvSpPr>
      <xdr:spPr>
        <a:xfrm>
          <a:off x="0" y="39157275"/>
          <a:ext cx="546100" cy="11398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68" name="TextBox 67">
          <a:extLst>
            <a:ext uri="{FF2B5EF4-FFF2-40B4-BE49-F238E27FC236}">
              <a16:creationId xmlns:a16="http://schemas.microsoft.com/office/drawing/2014/main" id="{BC753801-CC13-4EF9-88B6-23AF1173584B}"/>
            </a:ext>
          </a:extLst>
        </xdr:cNvPr>
        <xdr:cNvSpPr txBox="1"/>
      </xdr:nvSpPr>
      <xdr:spPr>
        <a:xfrm>
          <a:off x="0" y="409575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69" name="TextBox 68">
          <a:extLst>
            <a:ext uri="{FF2B5EF4-FFF2-40B4-BE49-F238E27FC236}">
              <a16:creationId xmlns:a16="http://schemas.microsoft.com/office/drawing/2014/main" id="{CF7FB984-7277-4DB8-B533-AB7F2BF2CFAE}"/>
            </a:ext>
          </a:extLst>
        </xdr:cNvPr>
        <xdr:cNvSpPr txBox="1"/>
      </xdr:nvSpPr>
      <xdr:spPr>
        <a:xfrm>
          <a:off x="0" y="42367200"/>
          <a:ext cx="4400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70" name="TextBox 69">
          <a:extLst>
            <a:ext uri="{FF2B5EF4-FFF2-40B4-BE49-F238E27FC236}">
              <a16:creationId xmlns:a16="http://schemas.microsoft.com/office/drawing/2014/main" id="{719ED754-AF8A-45FE-907D-52009E362B77}"/>
            </a:ext>
          </a:extLst>
        </xdr:cNvPr>
        <xdr:cNvSpPr txBox="1"/>
      </xdr:nvSpPr>
      <xdr:spPr>
        <a:xfrm>
          <a:off x="3200400" y="40767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71" name="TextBox 70">
          <a:extLst>
            <a:ext uri="{FF2B5EF4-FFF2-40B4-BE49-F238E27FC236}">
              <a16:creationId xmlns:a16="http://schemas.microsoft.com/office/drawing/2014/main" id="{31849AEA-63E3-4932-AEFF-FE6B2DB2554C}"/>
            </a:ext>
          </a:extLst>
        </xdr:cNvPr>
        <xdr:cNvSpPr txBox="1"/>
      </xdr:nvSpPr>
      <xdr:spPr>
        <a:xfrm>
          <a:off x="3200400" y="58293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72" name="TextBox 71">
          <a:extLst>
            <a:ext uri="{FF2B5EF4-FFF2-40B4-BE49-F238E27FC236}">
              <a16:creationId xmlns:a16="http://schemas.microsoft.com/office/drawing/2014/main" id="{0BCF9855-2401-4180-AE9E-CBE2A767CFB6}"/>
            </a:ext>
          </a:extLst>
        </xdr:cNvPr>
        <xdr:cNvSpPr txBox="1"/>
      </xdr:nvSpPr>
      <xdr:spPr>
        <a:xfrm>
          <a:off x="3200400" y="73914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73" name="TextBox 72">
          <a:extLst>
            <a:ext uri="{FF2B5EF4-FFF2-40B4-BE49-F238E27FC236}">
              <a16:creationId xmlns:a16="http://schemas.microsoft.com/office/drawing/2014/main" id="{69738D42-BE83-454E-BE2E-D87E0A187E94}"/>
            </a:ext>
          </a:extLst>
        </xdr:cNvPr>
        <xdr:cNvSpPr txBox="1"/>
      </xdr:nvSpPr>
      <xdr:spPr>
        <a:xfrm>
          <a:off x="3200400" y="95250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74" name="TextBox 73">
          <a:extLst>
            <a:ext uri="{FF2B5EF4-FFF2-40B4-BE49-F238E27FC236}">
              <a16:creationId xmlns:a16="http://schemas.microsoft.com/office/drawing/2014/main" id="{E1B54799-5D77-4C83-8986-46C214219B47}"/>
            </a:ext>
          </a:extLst>
        </xdr:cNvPr>
        <xdr:cNvSpPr txBox="1"/>
      </xdr:nvSpPr>
      <xdr:spPr>
        <a:xfrm>
          <a:off x="3200400" y="108585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75" name="TextBox 74">
          <a:extLst>
            <a:ext uri="{FF2B5EF4-FFF2-40B4-BE49-F238E27FC236}">
              <a16:creationId xmlns:a16="http://schemas.microsoft.com/office/drawing/2014/main" id="{A36F7FB7-315B-41E2-BA72-02B163E7D0E9}"/>
            </a:ext>
          </a:extLst>
        </xdr:cNvPr>
        <xdr:cNvSpPr txBox="1"/>
      </xdr:nvSpPr>
      <xdr:spPr>
        <a:xfrm>
          <a:off x="3213100" y="13360400"/>
          <a:ext cx="2549525"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76" name="TextBox 75">
          <a:extLst>
            <a:ext uri="{FF2B5EF4-FFF2-40B4-BE49-F238E27FC236}">
              <a16:creationId xmlns:a16="http://schemas.microsoft.com/office/drawing/2014/main" id="{6114C5EA-01A9-4AD2-8E5F-232E2B252D5F}"/>
            </a:ext>
          </a:extLst>
        </xdr:cNvPr>
        <xdr:cNvSpPr txBox="1"/>
      </xdr:nvSpPr>
      <xdr:spPr>
        <a:xfrm>
          <a:off x="3206750" y="13106400"/>
          <a:ext cx="2555875"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77" name="TextBox 76">
          <a:extLst>
            <a:ext uri="{FF2B5EF4-FFF2-40B4-BE49-F238E27FC236}">
              <a16:creationId xmlns:a16="http://schemas.microsoft.com/office/drawing/2014/main" id="{9BD8F4A6-6FFC-4C8D-B187-6A149E07B4D2}"/>
            </a:ext>
          </a:extLst>
        </xdr:cNvPr>
        <xdr:cNvSpPr txBox="1"/>
      </xdr:nvSpPr>
      <xdr:spPr>
        <a:xfrm>
          <a:off x="438150" y="11887200"/>
          <a:ext cx="2768600" cy="552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78" name="TextBox 77">
          <a:extLst>
            <a:ext uri="{FF2B5EF4-FFF2-40B4-BE49-F238E27FC236}">
              <a16:creationId xmlns:a16="http://schemas.microsoft.com/office/drawing/2014/main" id="{5F6984EC-52BC-4783-92F0-B0222FAF4BAA}"/>
            </a:ext>
          </a:extLst>
        </xdr:cNvPr>
        <xdr:cNvSpPr txBox="1"/>
      </xdr:nvSpPr>
      <xdr:spPr>
        <a:xfrm>
          <a:off x="3200400" y="12268200"/>
          <a:ext cx="256222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9" name="TextBox 78">
          <a:extLst>
            <a:ext uri="{FF2B5EF4-FFF2-40B4-BE49-F238E27FC236}">
              <a16:creationId xmlns:a16="http://schemas.microsoft.com/office/drawing/2014/main" id="{4D0C4E4C-1AFE-4C8B-AF79-2A7B7725E028}"/>
            </a:ext>
          </a:extLst>
        </xdr:cNvPr>
        <xdr:cNvSpPr txBox="1"/>
      </xdr:nvSpPr>
      <xdr:spPr>
        <a:xfrm>
          <a:off x="3200400" y="1333500"/>
          <a:ext cx="256222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80" name="TextBox 79">
          <a:extLst>
            <a:ext uri="{FF2B5EF4-FFF2-40B4-BE49-F238E27FC236}">
              <a16:creationId xmlns:a16="http://schemas.microsoft.com/office/drawing/2014/main" id="{400D6DDD-A6A3-453D-93D4-CB7CCB598120}"/>
            </a:ext>
          </a:extLst>
        </xdr:cNvPr>
        <xdr:cNvSpPr txBox="1"/>
      </xdr:nvSpPr>
      <xdr:spPr>
        <a:xfrm>
          <a:off x="463550" y="13112750"/>
          <a:ext cx="278130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A0144E97-CC2C-495C-9894-B4B58DBAB74D}"/>
            </a:ext>
          </a:extLst>
        </xdr:cNvPr>
        <xdr:cNvSpPr txBox="1"/>
      </xdr:nvSpPr>
      <xdr:spPr>
        <a:xfrm>
          <a:off x="571500" y="190500"/>
          <a:ext cx="12979400" cy="311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D8FF6CB6-A67F-4F6D-9D20-7B89C742F6F4}"/>
            </a:ext>
          </a:extLst>
        </xdr:cNvPr>
        <xdr:cNvSpPr txBox="1"/>
      </xdr:nvSpPr>
      <xdr:spPr>
        <a:xfrm>
          <a:off x="571500" y="762000"/>
          <a:ext cx="131508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4" name="TextBox 3">
          <a:extLst>
            <a:ext uri="{FF2B5EF4-FFF2-40B4-BE49-F238E27FC236}">
              <a16:creationId xmlns:a16="http://schemas.microsoft.com/office/drawing/2014/main" id="{68FDC806-57D4-46A3-9711-FF20E1B807B7}"/>
            </a:ext>
          </a:extLst>
        </xdr:cNvPr>
        <xdr:cNvSpPr txBox="1"/>
      </xdr:nvSpPr>
      <xdr:spPr>
        <a:xfrm>
          <a:off x="577850" y="7439025"/>
          <a:ext cx="126365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5" name="TextBox 4">
          <a:extLst>
            <a:ext uri="{FF2B5EF4-FFF2-40B4-BE49-F238E27FC236}">
              <a16:creationId xmlns:a16="http://schemas.microsoft.com/office/drawing/2014/main" id="{9230332C-4B6F-4E89-BF01-F665097B4713}"/>
            </a:ext>
          </a:extLst>
        </xdr:cNvPr>
        <xdr:cNvSpPr txBox="1"/>
      </xdr:nvSpPr>
      <xdr:spPr>
        <a:xfrm>
          <a:off x="571500" y="6867525"/>
          <a:ext cx="126428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6" name="TextBox 5">
          <a:extLst>
            <a:ext uri="{FF2B5EF4-FFF2-40B4-BE49-F238E27FC236}">
              <a16:creationId xmlns:a16="http://schemas.microsoft.com/office/drawing/2014/main" id="{B2FA8663-1AF4-4C57-B2CB-D67B5C0D819D}"/>
            </a:ext>
          </a:extLst>
        </xdr:cNvPr>
        <xdr:cNvSpPr txBox="1"/>
      </xdr:nvSpPr>
      <xdr:spPr>
        <a:xfrm>
          <a:off x="0" y="762000"/>
          <a:ext cx="5733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7" name="TextBox 6">
          <a:extLst>
            <a:ext uri="{FF2B5EF4-FFF2-40B4-BE49-F238E27FC236}">
              <a16:creationId xmlns:a16="http://schemas.microsoft.com/office/drawing/2014/main" id="{950AA314-917F-49F3-B427-C6E8057FF47E}"/>
            </a:ext>
          </a:extLst>
        </xdr:cNvPr>
        <xdr:cNvSpPr txBox="1"/>
      </xdr:nvSpPr>
      <xdr:spPr>
        <a:xfrm>
          <a:off x="0" y="6867525"/>
          <a:ext cx="5733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8" name="TextBox 7">
          <a:extLst>
            <a:ext uri="{FF2B5EF4-FFF2-40B4-BE49-F238E27FC236}">
              <a16:creationId xmlns:a16="http://schemas.microsoft.com/office/drawing/2014/main" id="{1C01E9FB-B5DB-4BD7-9B1B-87B24ECF958A}"/>
            </a:ext>
          </a:extLst>
        </xdr:cNvPr>
        <xdr:cNvSpPr txBox="1"/>
      </xdr:nvSpPr>
      <xdr:spPr>
        <a:xfrm>
          <a:off x="0" y="7439025"/>
          <a:ext cx="5733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E384248D-8860-4934-9C9E-87090E88981D}"/>
            </a:ext>
          </a:extLst>
        </xdr:cNvPr>
        <xdr:cNvSpPr txBox="1"/>
      </xdr:nvSpPr>
      <xdr:spPr>
        <a:xfrm>
          <a:off x="3286125" y="10982325"/>
          <a:ext cx="16351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0" name="TextBox 9">
          <a:extLst>
            <a:ext uri="{FF2B5EF4-FFF2-40B4-BE49-F238E27FC236}">
              <a16:creationId xmlns:a16="http://schemas.microsoft.com/office/drawing/2014/main" id="{162AD5B2-99C1-44D6-BC00-1793A36188AB}"/>
            </a:ext>
          </a:extLst>
        </xdr:cNvPr>
        <xdr:cNvSpPr txBox="1"/>
      </xdr:nvSpPr>
      <xdr:spPr>
        <a:xfrm>
          <a:off x="3286125" y="8010525"/>
          <a:ext cx="16351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1" name="TextBox 10">
          <a:extLst>
            <a:ext uri="{FF2B5EF4-FFF2-40B4-BE49-F238E27FC236}">
              <a16:creationId xmlns:a16="http://schemas.microsoft.com/office/drawing/2014/main" id="{660E92B6-E834-4F48-BA30-B9371FF49F4C}"/>
            </a:ext>
          </a:extLst>
        </xdr:cNvPr>
        <xdr:cNvSpPr txBox="1"/>
      </xdr:nvSpPr>
      <xdr:spPr>
        <a:xfrm>
          <a:off x="3286125" y="5978525"/>
          <a:ext cx="16351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2" name="TextBox 11">
          <a:extLst>
            <a:ext uri="{FF2B5EF4-FFF2-40B4-BE49-F238E27FC236}">
              <a16:creationId xmlns:a16="http://schemas.microsoft.com/office/drawing/2014/main" id="{D2E7D963-9A57-4EC9-8C1C-C94AE004EEEB}"/>
            </a:ext>
          </a:extLst>
        </xdr:cNvPr>
        <xdr:cNvSpPr txBox="1"/>
      </xdr:nvSpPr>
      <xdr:spPr>
        <a:xfrm>
          <a:off x="3286125" y="1524000"/>
          <a:ext cx="163512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1D6A7EA6-9E09-42FC-A834-BF69DE894B05}"/>
            </a:ext>
          </a:extLst>
        </xdr:cNvPr>
        <xdr:cNvSpPr txBox="1"/>
      </xdr:nvSpPr>
      <xdr:spPr>
        <a:xfrm>
          <a:off x="609600" y="190500"/>
          <a:ext cx="12957175" cy="349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E971AE38-2B74-4FC6-A2F0-6F4731C28898}"/>
            </a:ext>
          </a:extLst>
        </xdr:cNvPr>
        <xdr:cNvSpPr txBox="1"/>
      </xdr:nvSpPr>
      <xdr:spPr>
        <a:xfrm>
          <a:off x="609600" y="762000"/>
          <a:ext cx="149860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4" name="TextBox 3">
          <a:extLst>
            <a:ext uri="{FF2B5EF4-FFF2-40B4-BE49-F238E27FC236}">
              <a16:creationId xmlns:a16="http://schemas.microsoft.com/office/drawing/2014/main" id="{0B5D0533-60EF-47A8-B89E-8078B55DE223}"/>
            </a:ext>
          </a:extLst>
        </xdr:cNvPr>
        <xdr:cNvSpPr txBox="1"/>
      </xdr:nvSpPr>
      <xdr:spPr>
        <a:xfrm>
          <a:off x="622300" y="8001000"/>
          <a:ext cx="14960600"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5" name="TextBox 4">
          <a:extLst>
            <a:ext uri="{FF2B5EF4-FFF2-40B4-BE49-F238E27FC236}">
              <a16:creationId xmlns:a16="http://schemas.microsoft.com/office/drawing/2014/main" id="{FEF29910-1DD9-4A02-906E-FEE965786C58}"/>
            </a:ext>
          </a:extLst>
        </xdr:cNvPr>
        <xdr:cNvSpPr txBox="1"/>
      </xdr:nvSpPr>
      <xdr:spPr>
        <a:xfrm>
          <a:off x="596900" y="13982700"/>
          <a:ext cx="149987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6" name="TextBox 5">
          <a:extLst>
            <a:ext uri="{FF2B5EF4-FFF2-40B4-BE49-F238E27FC236}">
              <a16:creationId xmlns:a16="http://schemas.microsoft.com/office/drawing/2014/main" id="{FD65FFDA-046E-48A7-99BF-E8299F656133}"/>
            </a:ext>
          </a:extLst>
        </xdr:cNvPr>
        <xdr:cNvSpPr txBox="1"/>
      </xdr:nvSpPr>
      <xdr:spPr>
        <a:xfrm>
          <a:off x="609600" y="14541500"/>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7" name="TextBox 6">
          <a:extLst>
            <a:ext uri="{FF2B5EF4-FFF2-40B4-BE49-F238E27FC236}">
              <a16:creationId xmlns:a16="http://schemas.microsoft.com/office/drawing/2014/main" id="{D60FBE48-B2E1-492D-AA19-25917EC9CC7B}"/>
            </a:ext>
          </a:extLst>
        </xdr:cNvPr>
        <xdr:cNvSpPr txBox="1"/>
      </xdr:nvSpPr>
      <xdr:spPr>
        <a:xfrm>
          <a:off x="609600" y="15836900"/>
          <a:ext cx="2733675"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8" name="TextBox 7">
          <a:extLst>
            <a:ext uri="{FF2B5EF4-FFF2-40B4-BE49-F238E27FC236}">
              <a16:creationId xmlns:a16="http://schemas.microsoft.com/office/drawing/2014/main" id="{D52CCDB0-E663-480A-A73D-0E26D304658E}"/>
            </a:ext>
          </a:extLst>
        </xdr:cNvPr>
        <xdr:cNvSpPr txBox="1"/>
      </xdr:nvSpPr>
      <xdr:spPr>
        <a:xfrm>
          <a:off x="609600" y="17399000"/>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9" name="TextBox 8">
          <a:extLst>
            <a:ext uri="{FF2B5EF4-FFF2-40B4-BE49-F238E27FC236}">
              <a16:creationId xmlns:a16="http://schemas.microsoft.com/office/drawing/2014/main" id="{2ABD265D-C4C7-44B4-874B-D49CAB8CEB12}"/>
            </a:ext>
          </a:extLst>
        </xdr:cNvPr>
        <xdr:cNvSpPr txBox="1"/>
      </xdr:nvSpPr>
      <xdr:spPr>
        <a:xfrm>
          <a:off x="622300" y="18935700"/>
          <a:ext cx="149669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10" name="TextBox 9">
          <a:extLst>
            <a:ext uri="{FF2B5EF4-FFF2-40B4-BE49-F238E27FC236}">
              <a16:creationId xmlns:a16="http://schemas.microsoft.com/office/drawing/2014/main" id="{E6C7145F-E75F-4991-8E54-C6088662E94E}"/>
            </a:ext>
          </a:extLst>
        </xdr:cNvPr>
        <xdr:cNvSpPr txBox="1"/>
      </xdr:nvSpPr>
      <xdr:spPr>
        <a:xfrm>
          <a:off x="0" y="762000"/>
          <a:ext cx="6114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11" name="TextBox 10">
          <a:extLst>
            <a:ext uri="{FF2B5EF4-FFF2-40B4-BE49-F238E27FC236}">
              <a16:creationId xmlns:a16="http://schemas.microsoft.com/office/drawing/2014/main" id="{53390A9C-A625-4F23-BC8B-B5A51271AECB}"/>
            </a:ext>
          </a:extLst>
        </xdr:cNvPr>
        <xdr:cNvSpPr txBox="1"/>
      </xdr:nvSpPr>
      <xdr:spPr>
        <a:xfrm>
          <a:off x="0" y="8001000"/>
          <a:ext cx="6114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2" name="TextBox 11">
          <a:extLst>
            <a:ext uri="{FF2B5EF4-FFF2-40B4-BE49-F238E27FC236}">
              <a16:creationId xmlns:a16="http://schemas.microsoft.com/office/drawing/2014/main" id="{1A4B0D94-C0C9-4748-835F-BBDD56A6B1E5}"/>
            </a:ext>
          </a:extLst>
        </xdr:cNvPr>
        <xdr:cNvSpPr txBox="1"/>
      </xdr:nvSpPr>
      <xdr:spPr>
        <a:xfrm>
          <a:off x="0" y="13982700"/>
          <a:ext cx="6114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13" name="TextBox 12">
          <a:extLst>
            <a:ext uri="{FF2B5EF4-FFF2-40B4-BE49-F238E27FC236}">
              <a16:creationId xmlns:a16="http://schemas.microsoft.com/office/drawing/2014/main" id="{368F8B21-FE9B-44D3-820E-2078EF0E040A}"/>
            </a:ext>
          </a:extLst>
        </xdr:cNvPr>
        <xdr:cNvSpPr txBox="1"/>
      </xdr:nvSpPr>
      <xdr:spPr>
        <a:xfrm>
          <a:off x="0" y="18935700"/>
          <a:ext cx="6114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14" name="TextBox 13">
          <a:extLst>
            <a:ext uri="{FF2B5EF4-FFF2-40B4-BE49-F238E27FC236}">
              <a16:creationId xmlns:a16="http://schemas.microsoft.com/office/drawing/2014/main" id="{DCC2F270-B716-40C2-A398-C47DF3A1DAD3}"/>
            </a:ext>
          </a:extLst>
        </xdr:cNvPr>
        <xdr:cNvSpPr txBox="1"/>
      </xdr:nvSpPr>
      <xdr:spPr>
        <a:xfrm>
          <a:off x="3324225" y="195072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15" name="TextBox 14">
          <a:extLst>
            <a:ext uri="{FF2B5EF4-FFF2-40B4-BE49-F238E27FC236}">
              <a16:creationId xmlns:a16="http://schemas.microsoft.com/office/drawing/2014/main" id="{DA1532AD-6899-4214-8038-9AA8D1106942}"/>
            </a:ext>
          </a:extLst>
        </xdr:cNvPr>
        <xdr:cNvSpPr txBox="1"/>
      </xdr:nvSpPr>
      <xdr:spPr>
        <a:xfrm>
          <a:off x="3336925" y="22466300"/>
          <a:ext cx="21336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16" name="TextBox 15">
          <a:extLst>
            <a:ext uri="{FF2B5EF4-FFF2-40B4-BE49-F238E27FC236}">
              <a16:creationId xmlns:a16="http://schemas.microsoft.com/office/drawing/2014/main" id="{D861700A-7C91-4A14-84D1-3371A93DFC47}"/>
            </a:ext>
          </a:extLst>
        </xdr:cNvPr>
        <xdr:cNvSpPr txBox="1"/>
      </xdr:nvSpPr>
      <xdr:spPr>
        <a:xfrm>
          <a:off x="3324225" y="180975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17" name="TextBox 16">
          <a:extLst>
            <a:ext uri="{FF2B5EF4-FFF2-40B4-BE49-F238E27FC236}">
              <a16:creationId xmlns:a16="http://schemas.microsoft.com/office/drawing/2014/main" id="{868C2565-BBA4-45DB-AB09-3A4832FF893E}"/>
            </a:ext>
          </a:extLst>
        </xdr:cNvPr>
        <xdr:cNvSpPr txBox="1"/>
      </xdr:nvSpPr>
      <xdr:spPr>
        <a:xfrm>
          <a:off x="3324225" y="167640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18" name="TextBox 17">
          <a:extLst>
            <a:ext uri="{FF2B5EF4-FFF2-40B4-BE49-F238E27FC236}">
              <a16:creationId xmlns:a16="http://schemas.microsoft.com/office/drawing/2014/main" id="{600F27BC-32AF-4486-AF31-F0E24E30139F}"/>
            </a:ext>
          </a:extLst>
        </xdr:cNvPr>
        <xdr:cNvSpPr txBox="1"/>
      </xdr:nvSpPr>
      <xdr:spPr>
        <a:xfrm>
          <a:off x="3324225" y="15240000"/>
          <a:ext cx="21336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19" name="TextBox 18">
          <a:extLst>
            <a:ext uri="{FF2B5EF4-FFF2-40B4-BE49-F238E27FC236}">
              <a16:creationId xmlns:a16="http://schemas.microsoft.com/office/drawing/2014/main" id="{C0C8CD81-A2C2-4F0F-94A2-AE144A0E0A44}"/>
            </a:ext>
          </a:extLst>
        </xdr:cNvPr>
        <xdr:cNvSpPr txBox="1"/>
      </xdr:nvSpPr>
      <xdr:spPr>
        <a:xfrm>
          <a:off x="3324225" y="85725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20" name="TextBox 19">
          <a:extLst>
            <a:ext uri="{FF2B5EF4-FFF2-40B4-BE49-F238E27FC236}">
              <a16:creationId xmlns:a16="http://schemas.microsoft.com/office/drawing/2014/main" id="{755CB767-6058-4518-B402-320592BE6FB7}"/>
            </a:ext>
          </a:extLst>
        </xdr:cNvPr>
        <xdr:cNvSpPr txBox="1"/>
      </xdr:nvSpPr>
      <xdr:spPr>
        <a:xfrm>
          <a:off x="3324225" y="3810000"/>
          <a:ext cx="21336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21" name="TextBox 20">
          <a:extLst>
            <a:ext uri="{FF2B5EF4-FFF2-40B4-BE49-F238E27FC236}">
              <a16:creationId xmlns:a16="http://schemas.microsoft.com/office/drawing/2014/main" id="{319F9319-EE72-4628-B898-B6764098121D}"/>
            </a:ext>
          </a:extLst>
        </xdr:cNvPr>
        <xdr:cNvSpPr txBox="1"/>
      </xdr:nvSpPr>
      <xdr:spPr>
        <a:xfrm>
          <a:off x="3324225" y="15240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22" name="TextBox 21">
          <a:extLst>
            <a:ext uri="{FF2B5EF4-FFF2-40B4-BE49-F238E27FC236}">
              <a16:creationId xmlns:a16="http://schemas.microsoft.com/office/drawing/2014/main" id="{49C3C4F9-0B34-4427-B5FF-8CFEFDE01BDF}"/>
            </a:ext>
          </a:extLst>
        </xdr:cNvPr>
        <xdr:cNvSpPr txBox="1"/>
      </xdr:nvSpPr>
      <xdr:spPr>
        <a:xfrm>
          <a:off x="3324225" y="14554200"/>
          <a:ext cx="21336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23" name="TextBox 22">
          <a:extLst>
            <a:ext uri="{FF2B5EF4-FFF2-40B4-BE49-F238E27FC236}">
              <a16:creationId xmlns:a16="http://schemas.microsoft.com/office/drawing/2014/main" id="{2F0BA6AA-FB7A-4754-989B-AFD59F364403}"/>
            </a:ext>
          </a:extLst>
        </xdr:cNvPr>
        <xdr:cNvSpPr txBox="1"/>
      </xdr:nvSpPr>
      <xdr:spPr>
        <a:xfrm>
          <a:off x="3324225" y="158496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24" name="TextBox 23">
          <a:extLst>
            <a:ext uri="{FF2B5EF4-FFF2-40B4-BE49-F238E27FC236}">
              <a16:creationId xmlns:a16="http://schemas.microsoft.com/office/drawing/2014/main" id="{269A9B43-AD5C-4034-B696-F59A27473E2A}"/>
            </a:ext>
          </a:extLst>
        </xdr:cNvPr>
        <xdr:cNvSpPr txBox="1"/>
      </xdr:nvSpPr>
      <xdr:spPr>
        <a:xfrm>
          <a:off x="3324225" y="17411700"/>
          <a:ext cx="21336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25" name="TextBox 24">
          <a:extLst>
            <a:ext uri="{FF2B5EF4-FFF2-40B4-BE49-F238E27FC236}">
              <a16:creationId xmlns:a16="http://schemas.microsoft.com/office/drawing/2014/main" id="{4AAC9274-81CB-4EEC-B9EA-87471984DAB1}"/>
            </a:ext>
          </a:extLst>
        </xdr:cNvPr>
        <xdr:cNvSpPr txBox="1"/>
      </xdr:nvSpPr>
      <xdr:spPr>
        <a:xfrm>
          <a:off x="609600" y="1524000"/>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26" name="TextBox 25">
          <a:extLst>
            <a:ext uri="{FF2B5EF4-FFF2-40B4-BE49-F238E27FC236}">
              <a16:creationId xmlns:a16="http://schemas.microsoft.com/office/drawing/2014/main" id="{DB908881-7AFB-4344-924F-6D82AEA00902}"/>
            </a:ext>
          </a:extLst>
        </xdr:cNvPr>
        <xdr:cNvSpPr txBox="1"/>
      </xdr:nvSpPr>
      <xdr:spPr>
        <a:xfrm>
          <a:off x="3324225" y="7048500"/>
          <a:ext cx="21336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27" name="TextBox 26">
          <a:extLst>
            <a:ext uri="{FF2B5EF4-FFF2-40B4-BE49-F238E27FC236}">
              <a16:creationId xmlns:a16="http://schemas.microsoft.com/office/drawing/2014/main" id="{1A9FC2FB-75C6-44F0-B846-F8F25719BC01}"/>
            </a:ext>
          </a:extLst>
        </xdr:cNvPr>
        <xdr:cNvSpPr txBox="1"/>
      </xdr:nvSpPr>
      <xdr:spPr>
        <a:xfrm>
          <a:off x="3324225" y="4762500"/>
          <a:ext cx="21336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28" name="TextBox 27">
          <a:extLst>
            <a:ext uri="{FF2B5EF4-FFF2-40B4-BE49-F238E27FC236}">
              <a16:creationId xmlns:a16="http://schemas.microsoft.com/office/drawing/2014/main" id="{85DA1FB7-B71F-4022-8E9F-D167CC88E5AD}"/>
            </a:ext>
          </a:extLst>
        </xdr:cNvPr>
        <xdr:cNvSpPr txBox="1"/>
      </xdr:nvSpPr>
      <xdr:spPr>
        <a:xfrm>
          <a:off x="609600" y="4762500"/>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647F5792-C93E-4F86-BD9B-F2E3AD750DA1}"/>
            </a:ext>
          </a:extLst>
        </xdr:cNvPr>
        <xdr:cNvSpPr txBox="1"/>
      </xdr:nvSpPr>
      <xdr:spPr>
        <a:xfrm>
          <a:off x="514350" y="190500"/>
          <a:ext cx="1565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12</xdr:col>
      <xdr:colOff>0</xdr:colOff>
      <xdr:row>26</xdr:row>
      <xdr:rowOff>76200</xdr:rowOff>
    </xdr:to>
    <xdr:sp macro="" textlink="">
      <xdr:nvSpPr>
        <xdr:cNvPr id="3" name="TextBox 2">
          <a:extLst>
            <a:ext uri="{FF2B5EF4-FFF2-40B4-BE49-F238E27FC236}">
              <a16:creationId xmlns:a16="http://schemas.microsoft.com/office/drawing/2014/main" id="{7C0A227C-C1AA-465B-B7A8-A68DDD8BA662}"/>
            </a:ext>
          </a:extLst>
        </xdr:cNvPr>
        <xdr:cNvSpPr txBox="1"/>
      </xdr:nvSpPr>
      <xdr:spPr>
        <a:xfrm>
          <a:off x="514350" y="4124325"/>
          <a:ext cx="1588770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4" name="TextBox 3">
          <a:extLst>
            <a:ext uri="{FF2B5EF4-FFF2-40B4-BE49-F238E27FC236}">
              <a16:creationId xmlns:a16="http://schemas.microsoft.com/office/drawing/2014/main" id="{C04B3822-D2EC-450E-8975-5098137A49DD}"/>
            </a:ext>
          </a:extLst>
        </xdr:cNvPr>
        <xdr:cNvSpPr txBox="1"/>
      </xdr:nvSpPr>
      <xdr:spPr>
        <a:xfrm>
          <a:off x="527050" y="10182225"/>
          <a:ext cx="270192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5" name="TextBox 4">
          <a:extLst>
            <a:ext uri="{FF2B5EF4-FFF2-40B4-BE49-F238E27FC236}">
              <a16:creationId xmlns:a16="http://schemas.microsoft.com/office/drawing/2014/main" id="{789333C7-2024-43BB-AE85-9DAFCDB47245}"/>
            </a:ext>
          </a:extLst>
        </xdr:cNvPr>
        <xdr:cNvSpPr txBox="1"/>
      </xdr:nvSpPr>
      <xdr:spPr>
        <a:xfrm>
          <a:off x="514350" y="14430375"/>
          <a:ext cx="2733675"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6" name="TextBox 5">
          <a:extLst>
            <a:ext uri="{FF2B5EF4-FFF2-40B4-BE49-F238E27FC236}">
              <a16:creationId xmlns:a16="http://schemas.microsoft.com/office/drawing/2014/main" id="{396D357C-5E17-4C27-8B10-1BF7B713285F}"/>
            </a:ext>
          </a:extLst>
        </xdr:cNvPr>
        <xdr:cNvSpPr txBox="1"/>
      </xdr:nvSpPr>
      <xdr:spPr>
        <a:xfrm>
          <a:off x="3228975" y="16849725"/>
          <a:ext cx="17145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76</xdr:row>
      <xdr:rowOff>0</xdr:rowOff>
    </xdr:from>
    <xdr:to>
      <xdr:col>12</xdr:col>
      <xdr:colOff>19050</xdr:colOff>
      <xdr:row>78</xdr:row>
      <xdr:rowOff>88900</xdr:rowOff>
    </xdr:to>
    <xdr:sp macro="" textlink="">
      <xdr:nvSpPr>
        <xdr:cNvPr id="7" name="TextBox 6">
          <a:extLst>
            <a:ext uri="{FF2B5EF4-FFF2-40B4-BE49-F238E27FC236}">
              <a16:creationId xmlns:a16="http://schemas.microsoft.com/office/drawing/2014/main" id="{079FEA8E-2767-4358-B651-963D21D6D883}"/>
            </a:ext>
          </a:extLst>
        </xdr:cNvPr>
        <xdr:cNvSpPr txBox="1"/>
      </xdr:nvSpPr>
      <xdr:spPr>
        <a:xfrm>
          <a:off x="527050" y="17802225"/>
          <a:ext cx="158940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99</xdr:row>
      <xdr:rowOff>0</xdr:rowOff>
    </xdr:from>
    <xdr:to>
      <xdr:col>12</xdr:col>
      <xdr:colOff>6350</xdr:colOff>
      <xdr:row>100</xdr:row>
      <xdr:rowOff>146050</xdr:rowOff>
    </xdr:to>
    <xdr:sp macro="" textlink="">
      <xdr:nvSpPr>
        <xdr:cNvPr id="8" name="TextBox 7">
          <a:extLst>
            <a:ext uri="{FF2B5EF4-FFF2-40B4-BE49-F238E27FC236}">
              <a16:creationId xmlns:a16="http://schemas.microsoft.com/office/drawing/2014/main" id="{1B4A65B2-82AE-4300-AAFE-251F3DDCF6A0}"/>
            </a:ext>
          </a:extLst>
        </xdr:cNvPr>
        <xdr:cNvSpPr txBox="1"/>
      </xdr:nvSpPr>
      <xdr:spPr>
        <a:xfrm>
          <a:off x="511175" y="22793325"/>
          <a:ext cx="15897225"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9" name="TextBox 8">
          <a:extLst>
            <a:ext uri="{FF2B5EF4-FFF2-40B4-BE49-F238E27FC236}">
              <a16:creationId xmlns:a16="http://schemas.microsoft.com/office/drawing/2014/main" id="{0585F9CB-FCE6-4F8C-89FF-B211F6E78811}"/>
            </a:ext>
          </a:extLst>
        </xdr:cNvPr>
        <xdr:cNvSpPr txBox="1"/>
      </xdr:nvSpPr>
      <xdr:spPr>
        <a:xfrm>
          <a:off x="1" y="762000"/>
          <a:ext cx="5143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10" name="TextBox 9">
          <a:extLst>
            <a:ext uri="{FF2B5EF4-FFF2-40B4-BE49-F238E27FC236}">
              <a16:creationId xmlns:a16="http://schemas.microsoft.com/office/drawing/2014/main" id="{E992E5B1-3FE3-4250-9DB1-1A6B2C2F07C5}"/>
            </a:ext>
          </a:extLst>
        </xdr:cNvPr>
        <xdr:cNvSpPr txBox="1"/>
      </xdr:nvSpPr>
      <xdr:spPr>
        <a:xfrm>
          <a:off x="0" y="4124325"/>
          <a:ext cx="5162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11" name="TextBox 10">
          <a:extLst>
            <a:ext uri="{FF2B5EF4-FFF2-40B4-BE49-F238E27FC236}">
              <a16:creationId xmlns:a16="http://schemas.microsoft.com/office/drawing/2014/main" id="{0058B5BC-D55D-474B-93D3-C557DB2DEBC8}"/>
            </a:ext>
          </a:extLst>
        </xdr:cNvPr>
        <xdr:cNvSpPr txBox="1"/>
      </xdr:nvSpPr>
      <xdr:spPr>
        <a:xfrm>
          <a:off x="0" y="14430375"/>
          <a:ext cx="5270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12" name="TextBox 11">
          <a:extLst>
            <a:ext uri="{FF2B5EF4-FFF2-40B4-BE49-F238E27FC236}">
              <a16:creationId xmlns:a16="http://schemas.microsoft.com/office/drawing/2014/main" id="{D92D4BE3-94B9-4DD7-B36F-318CDFA20435}"/>
            </a:ext>
          </a:extLst>
        </xdr:cNvPr>
        <xdr:cNvSpPr txBox="1"/>
      </xdr:nvSpPr>
      <xdr:spPr>
        <a:xfrm>
          <a:off x="0" y="15478125"/>
          <a:ext cx="51623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13" name="TextBox 12">
          <a:extLst>
            <a:ext uri="{FF2B5EF4-FFF2-40B4-BE49-F238E27FC236}">
              <a16:creationId xmlns:a16="http://schemas.microsoft.com/office/drawing/2014/main" id="{2655B00B-375D-4B25-9995-AB7857FCA551}"/>
            </a:ext>
          </a:extLst>
        </xdr:cNvPr>
        <xdr:cNvSpPr txBox="1"/>
      </xdr:nvSpPr>
      <xdr:spPr>
        <a:xfrm>
          <a:off x="0" y="17802225"/>
          <a:ext cx="5162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14" name="TextBox 13">
          <a:extLst>
            <a:ext uri="{FF2B5EF4-FFF2-40B4-BE49-F238E27FC236}">
              <a16:creationId xmlns:a16="http://schemas.microsoft.com/office/drawing/2014/main" id="{B59DE10F-4951-4610-951E-28E191BCDED0}"/>
            </a:ext>
          </a:extLst>
        </xdr:cNvPr>
        <xdr:cNvSpPr txBox="1"/>
      </xdr:nvSpPr>
      <xdr:spPr>
        <a:xfrm>
          <a:off x="0" y="22793325"/>
          <a:ext cx="520699"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15" name="TextBox 14">
          <a:extLst>
            <a:ext uri="{FF2B5EF4-FFF2-40B4-BE49-F238E27FC236}">
              <a16:creationId xmlns:a16="http://schemas.microsoft.com/office/drawing/2014/main" id="{14A3356A-794D-43A5-8BDA-44D74EA142FA}"/>
            </a:ext>
          </a:extLst>
        </xdr:cNvPr>
        <xdr:cNvSpPr txBox="1"/>
      </xdr:nvSpPr>
      <xdr:spPr>
        <a:xfrm>
          <a:off x="0" y="16278225"/>
          <a:ext cx="51623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858BC611-8F5B-456C-84C7-34D6CDFA5295}"/>
            </a:ext>
          </a:extLst>
        </xdr:cNvPr>
        <xdr:cNvSpPr txBox="1"/>
      </xdr:nvSpPr>
      <xdr:spPr>
        <a:xfrm>
          <a:off x="3228975" y="15478125"/>
          <a:ext cx="3790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17" name="TextBox 16">
          <a:extLst>
            <a:ext uri="{FF2B5EF4-FFF2-40B4-BE49-F238E27FC236}">
              <a16:creationId xmlns:a16="http://schemas.microsoft.com/office/drawing/2014/main" id="{F9B6DDCE-C8DD-4050-9798-54A41723207B}"/>
            </a:ext>
          </a:extLst>
        </xdr:cNvPr>
        <xdr:cNvSpPr txBox="1"/>
      </xdr:nvSpPr>
      <xdr:spPr>
        <a:xfrm>
          <a:off x="3228975" y="16087725"/>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18" name="TextBox 17">
          <a:extLst>
            <a:ext uri="{FF2B5EF4-FFF2-40B4-BE49-F238E27FC236}">
              <a16:creationId xmlns:a16="http://schemas.microsoft.com/office/drawing/2014/main" id="{2C17A30C-2BBF-4B7D-8D03-539BA0961F77}"/>
            </a:ext>
          </a:extLst>
        </xdr:cNvPr>
        <xdr:cNvSpPr txBox="1"/>
      </xdr:nvSpPr>
      <xdr:spPr>
        <a:xfrm>
          <a:off x="3228975" y="14430375"/>
          <a:ext cx="37909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19" name="TextBox 18">
          <a:extLst>
            <a:ext uri="{FF2B5EF4-FFF2-40B4-BE49-F238E27FC236}">
              <a16:creationId xmlns:a16="http://schemas.microsoft.com/office/drawing/2014/main" id="{9B9B9689-BE28-4F5E-B4C5-C83D6D3BC59F}"/>
            </a:ext>
          </a:extLst>
        </xdr:cNvPr>
        <xdr:cNvSpPr txBox="1"/>
      </xdr:nvSpPr>
      <xdr:spPr>
        <a:xfrm>
          <a:off x="3228975" y="13820775"/>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20" name="TextBox 19">
          <a:extLst>
            <a:ext uri="{FF2B5EF4-FFF2-40B4-BE49-F238E27FC236}">
              <a16:creationId xmlns:a16="http://schemas.microsoft.com/office/drawing/2014/main" id="{5322344B-90D2-405F-93A1-E1612A5BB824}"/>
            </a:ext>
          </a:extLst>
        </xdr:cNvPr>
        <xdr:cNvSpPr txBox="1"/>
      </xdr:nvSpPr>
      <xdr:spPr>
        <a:xfrm>
          <a:off x="3228975" y="185642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1" name="TextBox 20">
          <a:extLst>
            <a:ext uri="{FF2B5EF4-FFF2-40B4-BE49-F238E27FC236}">
              <a16:creationId xmlns:a16="http://schemas.microsoft.com/office/drawing/2014/main" id="{7802F5A6-3C03-4289-B41C-6C5CBC750051}"/>
            </a:ext>
          </a:extLst>
        </xdr:cNvPr>
        <xdr:cNvSpPr txBox="1"/>
      </xdr:nvSpPr>
      <xdr:spPr>
        <a:xfrm>
          <a:off x="3228975" y="196691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22" name="TextBox 21">
          <a:extLst>
            <a:ext uri="{FF2B5EF4-FFF2-40B4-BE49-F238E27FC236}">
              <a16:creationId xmlns:a16="http://schemas.microsoft.com/office/drawing/2014/main" id="{CE2CC4D3-6A2C-4B51-83CF-D7AE1C996D84}"/>
            </a:ext>
          </a:extLst>
        </xdr:cNvPr>
        <xdr:cNvSpPr txBox="1"/>
      </xdr:nvSpPr>
      <xdr:spPr>
        <a:xfrm>
          <a:off x="3228975" y="210026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23" name="TextBox 22">
          <a:extLst>
            <a:ext uri="{FF2B5EF4-FFF2-40B4-BE49-F238E27FC236}">
              <a16:creationId xmlns:a16="http://schemas.microsoft.com/office/drawing/2014/main" id="{4EC870FD-DC8F-4C34-9F5A-5F4176B12B94}"/>
            </a:ext>
          </a:extLst>
        </xdr:cNvPr>
        <xdr:cNvSpPr txBox="1"/>
      </xdr:nvSpPr>
      <xdr:spPr>
        <a:xfrm>
          <a:off x="3228975" y="23364825"/>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24" name="TextBox 23">
          <a:extLst>
            <a:ext uri="{FF2B5EF4-FFF2-40B4-BE49-F238E27FC236}">
              <a16:creationId xmlns:a16="http://schemas.microsoft.com/office/drawing/2014/main" id="{626586EE-BBED-4A65-8715-9DD1A2D9395E}"/>
            </a:ext>
          </a:extLst>
        </xdr:cNvPr>
        <xdr:cNvSpPr txBox="1"/>
      </xdr:nvSpPr>
      <xdr:spPr>
        <a:xfrm>
          <a:off x="3228975" y="12849225"/>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25" name="TextBox 24">
          <a:extLst>
            <a:ext uri="{FF2B5EF4-FFF2-40B4-BE49-F238E27FC236}">
              <a16:creationId xmlns:a16="http://schemas.microsoft.com/office/drawing/2014/main" id="{1D74E5DA-5F28-418E-9A7E-2263E6B17DEA}"/>
            </a:ext>
          </a:extLst>
        </xdr:cNvPr>
        <xdr:cNvSpPr txBox="1"/>
      </xdr:nvSpPr>
      <xdr:spPr>
        <a:xfrm>
          <a:off x="3228975" y="115157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26" name="TextBox 25">
          <a:extLst>
            <a:ext uri="{FF2B5EF4-FFF2-40B4-BE49-F238E27FC236}">
              <a16:creationId xmlns:a16="http://schemas.microsoft.com/office/drawing/2014/main" id="{446EFAC5-4DE2-4BFF-AFF0-053EA618095A}"/>
            </a:ext>
          </a:extLst>
        </xdr:cNvPr>
        <xdr:cNvSpPr txBox="1"/>
      </xdr:nvSpPr>
      <xdr:spPr>
        <a:xfrm>
          <a:off x="3228975" y="101822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27" name="TextBox 26">
          <a:extLst>
            <a:ext uri="{FF2B5EF4-FFF2-40B4-BE49-F238E27FC236}">
              <a16:creationId xmlns:a16="http://schemas.microsoft.com/office/drawing/2014/main" id="{455274B4-9F5B-4B8F-A636-72F62B6A52F7}"/>
            </a:ext>
          </a:extLst>
        </xdr:cNvPr>
        <xdr:cNvSpPr txBox="1"/>
      </xdr:nvSpPr>
      <xdr:spPr>
        <a:xfrm>
          <a:off x="3228975" y="88487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28" name="TextBox 27">
          <a:extLst>
            <a:ext uri="{FF2B5EF4-FFF2-40B4-BE49-F238E27FC236}">
              <a16:creationId xmlns:a16="http://schemas.microsoft.com/office/drawing/2014/main" id="{E3109948-115E-4F5B-BE36-B859B0660345}"/>
            </a:ext>
          </a:extLst>
        </xdr:cNvPr>
        <xdr:cNvSpPr txBox="1"/>
      </xdr:nvSpPr>
      <xdr:spPr>
        <a:xfrm>
          <a:off x="3228975" y="75152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29" name="TextBox 28">
          <a:extLst>
            <a:ext uri="{FF2B5EF4-FFF2-40B4-BE49-F238E27FC236}">
              <a16:creationId xmlns:a16="http://schemas.microsoft.com/office/drawing/2014/main" id="{D5B29B00-4EB3-41E1-976F-4ECB6A994694}"/>
            </a:ext>
          </a:extLst>
        </xdr:cNvPr>
        <xdr:cNvSpPr txBox="1"/>
      </xdr:nvSpPr>
      <xdr:spPr>
        <a:xfrm>
          <a:off x="3228975" y="68675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30" name="TextBox 29">
          <a:extLst>
            <a:ext uri="{FF2B5EF4-FFF2-40B4-BE49-F238E27FC236}">
              <a16:creationId xmlns:a16="http://schemas.microsoft.com/office/drawing/2014/main" id="{A162DE4E-460C-4374-A34F-54ED7BCCAA1F}"/>
            </a:ext>
          </a:extLst>
        </xdr:cNvPr>
        <xdr:cNvSpPr txBox="1"/>
      </xdr:nvSpPr>
      <xdr:spPr>
        <a:xfrm>
          <a:off x="3228975" y="6219825"/>
          <a:ext cx="37909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31" name="TextBox 30">
          <a:extLst>
            <a:ext uri="{FF2B5EF4-FFF2-40B4-BE49-F238E27FC236}">
              <a16:creationId xmlns:a16="http://schemas.microsoft.com/office/drawing/2014/main" id="{35F55F04-AE91-45EE-971D-FAC668721D28}"/>
            </a:ext>
          </a:extLst>
        </xdr:cNvPr>
        <xdr:cNvSpPr txBox="1"/>
      </xdr:nvSpPr>
      <xdr:spPr>
        <a:xfrm>
          <a:off x="3228975" y="1143000"/>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32" name="TextBox 31">
          <a:extLst>
            <a:ext uri="{FF2B5EF4-FFF2-40B4-BE49-F238E27FC236}">
              <a16:creationId xmlns:a16="http://schemas.microsoft.com/office/drawing/2014/main" id="{9019260A-6F7C-4B96-8FA9-4256CC94BAC4}"/>
            </a:ext>
          </a:extLst>
        </xdr:cNvPr>
        <xdr:cNvSpPr txBox="1"/>
      </xdr:nvSpPr>
      <xdr:spPr>
        <a:xfrm>
          <a:off x="3228975" y="2228850"/>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33" name="TextBox 32">
          <a:extLst>
            <a:ext uri="{FF2B5EF4-FFF2-40B4-BE49-F238E27FC236}">
              <a16:creationId xmlns:a16="http://schemas.microsoft.com/office/drawing/2014/main" id="{8EFA7034-E37B-4C77-A3FB-79B9B3FFD855}"/>
            </a:ext>
          </a:extLst>
        </xdr:cNvPr>
        <xdr:cNvSpPr txBox="1"/>
      </xdr:nvSpPr>
      <xdr:spPr>
        <a:xfrm>
          <a:off x="3228975" y="2905125"/>
          <a:ext cx="37909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34" name="TextBox 33">
          <a:extLst>
            <a:ext uri="{FF2B5EF4-FFF2-40B4-BE49-F238E27FC236}">
              <a16:creationId xmlns:a16="http://schemas.microsoft.com/office/drawing/2014/main" id="{087292D1-CB09-4DA5-851C-7F4950A9B25D}"/>
            </a:ext>
          </a:extLst>
        </xdr:cNvPr>
        <xdr:cNvSpPr txBox="1"/>
      </xdr:nvSpPr>
      <xdr:spPr>
        <a:xfrm>
          <a:off x="514350" y="115157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35" name="TextBox 34">
          <a:extLst>
            <a:ext uri="{FF2B5EF4-FFF2-40B4-BE49-F238E27FC236}">
              <a16:creationId xmlns:a16="http://schemas.microsoft.com/office/drawing/2014/main" id="{2F07A79B-EC6F-47B1-9D4E-5DDA88471E83}"/>
            </a:ext>
          </a:extLst>
        </xdr:cNvPr>
        <xdr:cNvSpPr txBox="1"/>
      </xdr:nvSpPr>
      <xdr:spPr>
        <a:xfrm>
          <a:off x="514350" y="185642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36" name="TextBox 35">
          <a:extLst>
            <a:ext uri="{FF2B5EF4-FFF2-40B4-BE49-F238E27FC236}">
              <a16:creationId xmlns:a16="http://schemas.microsoft.com/office/drawing/2014/main" id="{8079378B-C604-4424-B38F-74699009562C}"/>
            </a:ext>
          </a:extLst>
        </xdr:cNvPr>
        <xdr:cNvSpPr txBox="1"/>
      </xdr:nvSpPr>
      <xdr:spPr>
        <a:xfrm>
          <a:off x="514350" y="19669125"/>
          <a:ext cx="27336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37" name="TextBox 36">
          <a:extLst>
            <a:ext uri="{FF2B5EF4-FFF2-40B4-BE49-F238E27FC236}">
              <a16:creationId xmlns:a16="http://schemas.microsoft.com/office/drawing/2014/main" id="{634E44F1-07EA-4E35-AE74-9B46A6E97ADF}"/>
            </a:ext>
          </a:extLst>
        </xdr:cNvPr>
        <xdr:cNvSpPr txBox="1"/>
      </xdr:nvSpPr>
      <xdr:spPr>
        <a:xfrm>
          <a:off x="514350" y="210026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38" name="TextBox 37">
          <a:extLst>
            <a:ext uri="{FF2B5EF4-FFF2-40B4-BE49-F238E27FC236}">
              <a16:creationId xmlns:a16="http://schemas.microsoft.com/office/drawing/2014/main" id="{FC348D7A-7065-4E78-8F25-023D69C21EA2}"/>
            </a:ext>
          </a:extLst>
        </xdr:cNvPr>
        <xdr:cNvSpPr txBox="1"/>
      </xdr:nvSpPr>
      <xdr:spPr>
        <a:xfrm>
          <a:off x="514350" y="88487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39" name="TextBox 38">
          <a:extLst>
            <a:ext uri="{FF2B5EF4-FFF2-40B4-BE49-F238E27FC236}">
              <a16:creationId xmlns:a16="http://schemas.microsoft.com/office/drawing/2014/main" id="{9ED4103E-4E9C-4674-BE75-5946CE3675A8}"/>
            </a:ext>
          </a:extLst>
        </xdr:cNvPr>
        <xdr:cNvSpPr txBox="1"/>
      </xdr:nvSpPr>
      <xdr:spPr>
        <a:xfrm>
          <a:off x="514350" y="75152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40" name="TextBox 39">
          <a:extLst>
            <a:ext uri="{FF2B5EF4-FFF2-40B4-BE49-F238E27FC236}">
              <a16:creationId xmlns:a16="http://schemas.microsoft.com/office/drawing/2014/main" id="{79D555FC-2889-4A17-810E-9E3C8A30F502}"/>
            </a:ext>
          </a:extLst>
        </xdr:cNvPr>
        <xdr:cNvSpPr txBox="1"/>
      </xdr:nvSpPr>
      <xdr:spPr>
        <a:xfrm>
          <a:off x="514350" y="68675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41" name="TextBox 40">
          <a:extLst>
            <a:ext uri="{FF2B5EF4-FFF2-40B4-BE49-F238E27FC236}">
              <a16:creationId xmlns:a16="http://schemas.microsoft.com/office/drawing/2014/main" id="{907AE2B4-8DBD-4C93-8413-E0C9E36924DD}"/>
            </a:ext>
          </a:extLst>
        </xdr:cNvPr>
        <xdr:cNvSpPr txBox="1"/>
      </xdr:nvSpPr>
      <xdr:spPr>
        <a:xfrm>
          <a:off x="514350" y="6219825"/>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6350</xdr:colOff>
      <xdr:row>9</xdr:row>
      <xdr:rowOff>25400</xdr:rowOff>
    </xdr:from>
    <xdr:to>
      <xdr:col>12</xdr:col>
      <xdr:colOff>12700</xdr:colOff>
      <xdr:row>10</xdr:row>
      <xdr:rowOff>165100</xdr:rowOff>
    </xdr:to>
    <xdr:sp macro="" textlink="">
      <xdr:nvSpPr>
        <xdr:cNvPr id="42" name="TextBox 41">
          <a:extLst>
            <a:ext uri="{FF2B5EF4-FFF2-40B4-BE49-F238E27FC236}">
              <a16:creationId xmlns:a16="http://schemas.microsoft.com/office/drawing/2014/main" id="{96DBCA6E-8915-4F25-90E4-FE914EA0E8CF}"/>
            </a:ext>
          </a:extLst>
        </xdr:cNvPr>
        <xdr:cNvSpPr txBox="1"/>
      </xdr:nvSpPr>
      <xdr:spPr>
        <a:xfrm>
          <a:off x="520700" y="1873250"/>
          <a:ext cx="158940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4EFD110C-6974-4B34-BEFC-CE0B5EF5AB00}"/>
            </a:ext>
          </a:extLst>
        </xdr:cNvPr>
        <xdr:cNvSpPr txBox="1"/>
      </xdr:nvSpPr>
      <xdr:spPr>
        <a:xfrm>
          <a:off x="581025" y="190500"/>
          <a:ext cx="14471650" cy="349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DAD0D0CA-9421-4B76-8C70-03AE7A7B0D53}"/>
            </a:ext>
          </a:extLst>
        </xdr:cNvPr>
        <xdr:cNvSpPr txBox="1"/>
      </xdr:nvSpPr>
      <xdr:spPr>
        <a:xfrm>
          <a:off x="587375" y="742950"/>
          <a:ext cx="14706600" cy="782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4" name="TextBox 3">
          <a:extLst>
            <a:ext uri="{FF2B5EF4-FFF2-40B4-BE49-F238E27FC236}">
              <a16:creationId xmlns:a16="http://schemas.microsoft.com/office/drawing/2014/main" id="{DCB63979-45C3-4DA7-AC61-E7839FAF6EF9}"/>
            </a:ext>
          </a:extLst>
        </xdr:cNvPr>
        <xdr:cNvSpPr txBox="1"/>
      </xdr:nvSpPr>
      <xdr:spPr>
        <a:xfrm>
          <a:off x="3295650" y="29975175"/>
          <a:ext cx="18446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5" name="TextBox 4">
          <a:extLst>
            <a:ext uri="{FF2B5EF4-FFF2-40B4-BE49-F238E27FC236}">
              <a16:creationId xmlns:a16="http://schemas.microsoft.com/office/drawing/2014/main" id="{05D2E6E6-4C5B-44B6-B586-5F19469C0D5A}"/>
            </a:ext>
          </a:extLst>
        </xdr:cNvPr>
        <xdr:cNvSpPr txBox="1"/>
      </xdr:nvSpPr>
      <xdr:spPr>
        <a:xfrm>
          <a:off x="577850" y="29956125"/>
          <a:ext cx="272415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6" name="TextBox 5">
          <a:extLst>
            <a:ext uri="{FF2B5EF4-FFF2-40B4-BE49-F238E27FC236}">
              <a16:creationId xmlns:a16="http://schemas.microsoft.com/office/drawing/2014/main" id="{E1554D30-0065-47D0-B5BB-B67C4E1AA8F3}"/>
            </a:ext>
          </a:extLst>
        </xdr:cNvPr>
        <xdr:cNvSpPr txBox="1"/>
      </xdr:nvSpPr>
      <xdr:spPr>
        <a:xfrm>
          <a:off x="581025" y="9144000"/>
          <a:ext cx="14706600" cy="2508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7" name="TextBox 6">
          <a:extLst>
            <a:ext uri="{FF2B5EF4-FFF2-40B4-BE49-F238E27FC236}">
              <a16:creationId xmlns:a16="http://schemas.microsoft.com/office/drawing/2014/main" id="{D85262A5-762C-4220-BE06-296D7DE8470C}"/>
            </a:ext>
          </a:extLst>
        </xdr:cNvPr>
        <xdr:cNvSpPr txBox="1"/>
      </xdr:nvSpPr>
      <xdr:spPr>
        <a:xfrm>
          <a:off x="581026" y="11811000"/>
          <a:ext cx="2714624" cy="450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8" name="TextBox 7">
          <a:extLst>
            <a:ext uri="{FF2B5EF4-FFF2-40B4-BE49-F238E27FC236}">
              <a16:creationId xmlns:a16="http://schemas.microsoft.com/office/drawing/2014/main" id="{998FBA3F-060A-4A0D-B423-66BB36B26B0B}"/>
            </a:ext>
          </a:extLst>
        </xdr:cNvPr>
        <xdr:cNvSpPr txBox="1"/>
      </xdr:nvSpPr>
      <xdr:spPr>
        <a:xfrm>
          <a:off x="3295650" y="12192000"/>
          <a:ext cx="1844675"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9" name="TextBox 8">
          <a:extLst>
            <a:ext uri="{FF2B5EF4-FFF2-40B4-BE49-F238E27FC236}">
              <a16:creationId xmlns:a16="http://schemas.microsoft.com/office/drawing/2014/main" id="{6FB5F100-9918-4B4C-89F7-FA0C90918ECF}"/>
            </a:ext>
          </a:extLst>
        </xdr:cNvPr>
        <xdr:cNvSpPr txBox="1"/>
      </xdr:nvSpPr>
      <xdr:spPr>
        <a:xfrm>
          <a:off x="3295650" y="13373100"/>
          <a:ext cx="1831975" cy="393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10" name="TextBox 9">
          <a:extLst>
            <a:ext uri="{FF2B5EF4-FFF2-40B4-BE49-F238E27FC236}">
              <a16:creationId xmlns:a16="http://schemas.microsoft.com/office/drawing/2014/main" id="{996C06A4-7082-4C04-948C-69614FAB9ACC}"/>
            </a:ext>
          </a:extLst>
        </xdr:cNvPr>
        <xdr:cNvSpPr txBox="1"/>
      </xdr:nvSpPr>
      <xdr:spPr>
        <a:xfrm>
          <a:off x="581025" y="13112750"/>
          <a:ext cx="2714624"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11" name="TextBox 10">
          <a:extLst>
            <a:ext uri="{FF2B5EF4-FFF2-40B4-BE49-F238E27FC236}">
              <a16:creationId xmlns:a16="http://schemas.microsoft.com/office/drawing/2014/main" id="{1E2159B8-D728-4F50-9E4A-FABF4ABD691B}"/>
            </a:ext>
          </a:extLst>
        </xdr:cNvPr>
        <xdr:cNvSpPr txBox="1"/>
      </xdr:nvSpPr>
      <xdr:spPr>
        <a:xfrm>
          <a:off x="581025" y="29613225"/>
          <a:ext cx="2720975"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12" name="TextBox 11">
          <a:extLst>
            <a:ext uri="{FF2B5EF4-FFF2-40B4-BE49-F238E27FC236}">
              <a16:creationId xmlns:a16="http://schemas.microsoft.com/office/drawing/2014/main" id="{0509547B-FD76-4896-A8AE-EEFD55F6EA12}"/>
            </a:ext>
          </a:extLst>
        </xdr:cNvPr>
        <xdr:cNvSpPr txBox="1"/>
      </xdr:nvSpPr>
      <xdr:spPr>
        <a:xfrm>
          <a:off x="3295650" y="38585775"/>
          <a:ext cx="1825625"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13" name="TextBox 12">
          <a:extLst>
            <a:ext uri="{FF2B5EF4-FFF2-40B4-BE49-F238E27FC236}">
              <a16:creationId xmlns:a16="http://schemas.microsoft.com/office/drawing/2014/main" id="{AB23C7A7-6883-4D28-A1F6-53C63ECFBEB8}"/>
            </a:ext>
          </a:extLst>
        </xdr:cNvPr>
        <xdr:cNvSpPr txBox="1"/>
      </xdr:nvSpPr>
      <xdr:spPr>
        <a:xfrm>
          <a:off x="581025" y="38585775"/>
          <a:ext cx="2730853" cy="2215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14" name="TextBox 13">
          <a:extLst>
            <a:ext uri="{FF2B5EF4-FFF2-40B4-BE49-F238E27FC236}">
              <a16:creationId xmlns:a16="http://schemas.microsoft.com/office/drawing/2014/main" id="{8F96F331-9534-4480-AE5F-ABC4A4165915}"/>
            </a:ext>
          </a:extLst>
        </xdr:cNvPr>
        <xdr:cNvSpPr txBox="1"/>
      </xdr:nvSpPr>
      <xdr:spPr>
        <a:xfrm>
          <a:off x="581025" y="47158275"/>
          <a:ext cx="2730853" cy="2215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15" name="TextBox 14">
          <a:extLst>
            <a:ext uri="{FF2B5EF4-FFF2-40B4-BE49-F238E27FC236}">
              <a16:creationId xmlns:a16="http://schemas.microsoft.com/office/drawing/2014/main" id="{7E99797D-732B-4BDE-BFE3-D0DAF4B41AC7}"/>
            </a:ext>
          </a:extLst>
        </xdr:cNvPr>
        <xdr:cNvSpPr txBox="1"/>
      </xdr:nvSpPr>
      <xdr:spPr>
        <a:xfrm>
          <a:off x="581025" y="56492776"/>
          <a:ext cx="14712950" cy="135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16" name="TextBox 15">
          <a:extLst>
            <a:ext uri="{FF2B5EF4-FFF2-40B4-BE49-F238E27FC236}">
              <a16:creationId xmlns:a16="http://schemas.microsoft.com/office/drawing/2014/main" id="{EFBE59E9-F9EF-458D-9CF8-EB2268CF246B}"/>
            </a:ext>
          </a:extLst>
        </xdr:cNvPr>
        <xdr:cNvSpPr txBox="1"/>
      </xdr:nvSpPr>
      <xdr:spPr>
        <a:xfrm>
          <a:off x="577850" y="58759725"/>
          <a:ext cx="27241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17" name="TextBox 16">
          <a:extLst>
            <a:ext uri="{FF2B5EF4-FFF2-40B4-BE49-F238E27FC236}">
              <a16:creationId xmlns:a16="http://schemas.microsoft.com/office/drawing/2014/main" id="{980AE3D1-C758-48DE-9563-DDEEE0692779}"/>
            </a:ext>
          </a:extLst>
        </xdr:cNvPr>
        <xdr:cNvSpPr txBox="1"/>
      </xdr:nvSpPr>
      <xdr:spPr>
        <a:xfrm>
          <a:off x="585611" y="58214330"/>
          <a:ext cx="2705452" cy="515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18" name="TextBox 17">
          <a:extLst>
            <a:ext uri="{FF2B5EF4-FFF2-40B4-BE49-F238E27FC236}">
              <a16:creationId xmlns:a16="http://schemas.microsoft.com/office/drawing/2014/main" id="{D8F7DD22-472A-47CD-B2D5-D3FF0D046FDA}"/>
            </a:ext>
          </a:extLst>
        </xdr:cNvPr>
        <xdr:cNvSpPr txBox="1"/>
      </xdr:nvSpPr>
      <xdr:spPr>
        <a:xfrm>
          <a:off x="581025" y="70475475"/>
          <a:ext cx="14693900" cy="240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19" name="TextBox 18">
          <a:extLst>
            <a:ext uri="{FF2B5EF4-FFF2-40B4-BE49-F238E27FC236}">
              <a16:creationId xmlns:a16="http://schemas.microsoft.com/office/drawing/2014/main" id="{747D561D-DD71-4010-8313-CD42D21579D2}"/>
            </a:ext>
          </a:extLst>
        </xdr:cNvPr>
        <xdr:cNvSpPr txBox="1"/>
      </xdr:nvSpPr>
      <xdr:spPr>
        <a:xfrm>
          <a:off x="581025" y="75047476"/>
          <a:ext cx="1469390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20" name="TextBox 19">
          <a:extLst>
            <a:ext uri="{FF2B5EF4-FFF2-40B4-BE49-F238E27FC236}">
              <a16:creationId xmlns:a16="http://schemas.microsoft.com/office/drawing/2014/main" id="{23252F63-C57E-487F-BB8C-CF59D8CDBD4F}"/>
            </a:ext>
          </a:extLst>
        </xdr:cNvPr>
        <xdr:cNvSpPr txBox="1"/>
      </xdr:nvSpPr>
      <xdr:spPr>
        <a:xfrm>
          <a:off x="577850" y="77314425"/>
          <a:ext cx="2724150" cy="685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21" name="TextBox 20">
          <a:extLst>
            <a:ext uri="{FF2B5EF4-FFF2-40B4-BE49-F238E27FC236}">
              <a16:creationId xmlns:a16="http://schemas.microsoft.com/office/drawing/2014/main" id="{02A76340-A754-444A-BDFE-80AF70A475AE}"/>
            </a:ext>
          </a:extLst>
        </xdr:cNvPr>
        <xdr:cNvSpPr txBox="1"/>
      </xdr:nvSpPr>
      <xdr:spPr>
        <a:xfrm>
          <a:off x="585611" y="76987752"/>
          <a:ext cx="2752372" cy="296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22" name="TextBox 21">
          <a:extLst>
            <a:ext uri="{FF2B5EF4-FFF2-40B4-BE49-F238E27FC236}">
              <a16:creationId xmlns:a16="http://schemas.microsoft.com/office/drawing/2014/main" id="{7E1CC0E9-FF31-4E7C-BCC7-2175D41878DE}"/>
            </a:ext>
          </a:extLst>
        </xdr:cNvPr>
        <xdr:cNvSpPr txBox="1"/>
      </xdr:nvSpPr>
      <xdr:spPr>
        <a:xfrm>
          <a:off x="577850" y="81333975"/>
          <a:ext cx="2724150" cy="6191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23" name="TextBox 22">
          <a:extLst>
            <a:ext uri="{FF2B5EF4-FFF2-40B4-BE49-F238E27FC236}">
              <a16:creationId xmlns:a16="http://schemas.microsoft.com/office/drawing/2014/main" id="{40DF6EE7-0AE3-44CE-9412-42904C39C897}"/>
            </a:ext>
          </a:extLst>
        </xdr:cNvPr>
        <xdr:cNvSpPr txBox="1"/>
      </xdr:nvSpPr>
      <xdr:spPr>
        <a:xfrm>
          <a:off x="577850" y="85277325"/>
          <a:ext cx="2724150" cy="952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24" name="TextBox 23">
          <a:extLst>
            <a:ext uri="{FF2B5EF4-FFF2-40B4-BE49-F238E27FC236}">
              <a16:creationId xmlns:a16="http://schemas.microsoft.com/office/drawing/2014/main" id="{7B86C5E7-5CF5-45AD-8E20-7445667F6B20}"/>
            </a:ext>
          </a:extLst>
        </xdr:cNvPr>
        <xdr:cNvSpPr txBox="1"/>
      </xdr:nvSpPr>
      <xdr:spPr>
        <a:xfrm>
          <a:off x="581025" y="89773126"/>
          <a:ext cx="147129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25" name="TextBox 24">
          <a:extLst>
            <a:ext uri="{FF2B5EF4-FFF2-40B4-BE49-F238E27FC236}">
              <a16:creationId xmlns:a16="http://schemas.microsoft.com/office/drawing/2014/main" id="{C4AA1726-28E7-4B84-BA53-BC270060784A}"/>
            </a:ext>
          </a:extLst>
        </xdr:cNvPr>
        <xdr:cNvSpPr txBox="1"/>
      </xdr:nvSpPr>
      <xdr:spPr>
        <a:xfrm>
          <a:off x="577850" y="90344625"/>
          <a:ext cx="2724150" cy="5937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26" name="TextBox 25">
          <a:extLst>
            <a:ext uri="{FF2B5EF4-FFF2-40B4-BE49-F238E27FC236}">
              <a16:creationId xmlns:a16="http://schemas.microsoft.com/office/drawing/2014/main" id="{12A1EA38-F82B-4DA3-892D-2F75525EA6E0}"/>
            </a:ext>
          </a:extLst>
        </xdr:cNvPr>
        <xdr:cNvSpPr txBox="1"/>
      </xdr:nvSpPr>
      <xdr:spPr>
        <a:xfrm>
          <a:off x="581025" y="95878650"/>
          <a:ext cx="146875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27" name="TextBox 26">
          <a:extLst>
            <a:ext uri="{FF2B5EF4-FFF2-40B4-BE49-F238E27FC236}">
              <a16:creationId xmlns:a16="http://schemas.microsoft.com/office/drawing/2014/main" id="{C7F7B5EF-14C2-4DA5-A30A-8E9D5C1CD26E}"/>
            </a:ext>
          </a:extLst>
        </xdr:cNvPr>
        <xdr:cNvSpPr txBox="1"/>
      </xdr:nvSpPr>
      <xdr:spPr>
        <a:xfrm>
          <a:off x="581025" y="98012250"/>
          <a:ext cx="1468755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28" name="TextBox 27">
          <a:extLst>
            <a:ext uri="{FF2B5EF4-FFF2-40B4-BE49-F238E27FC236}">
              <a16:creationId xmlns:a16="http://schemas.microsoft.com/office/drawing/2014/main" id="{03458B89-C340-42B9-B5B9-F93B1B11BB05}"/>
            </a:ext>
          </a:extLst>
        </xdr:cNvPr>
        <xdr:cNvSpPr txBox="1"/>
      </xdr:nvSpPr>
      <xdr:spPr>
        <a:xfrm>
          <a:off x="595135" y="98583751"/>
          <a:ext cx="14679790" cy="241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29" name="TextBox 28">
          <a:extLst>
            <a:ext uri="{FF2B5EF4-FFF2-40B4-BE49-F238E27FC236}">
              <a16:creationId xmlns:a16="http://schemas.microsoft.com/office/drawing/2014/main" id="{E113E90F-A2EA-4A3E-AB6C-DBBC06166A64}"/>
            </a:ext>
          </a:extLst>
        </xdr:cNvPr>
        <xdr:cNvSpPr txBox="1"/>
      </xdr:nvSpPr>
      <xdr:spPr>
        <a:xfrm>
          <a:off x="581025" y="101631750"/>
          <a:ext cx="1469390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30" name="TextBox 29">
          <a:extLst>
            <a:ext uri="{FF2B5EF4-FFF2-40B4-BE49-F238E27FC236}">
              <a16:creationId xmlns:a16="http://schemas.microsoft.com/office/drawing/2014/main" id="{925528EA-57BE-46FD-9B88-5F28348B4270}"/>
            </a:ext>
          </a:extLst>
        </xdr:cNvPr>
        <xdr:cNvSpPr txBox="1"/>
      </xdr:nvSpPr>
      <xdr:spPr>
        <a:xfrm>
          <a:off x="581025" y="103459139"/>
          <a:ext cx="14687550" cy="249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97013</xdr:rowOff>
    </xdr:from>
    <xdr:to>
      <xdr:col>3</xdr:col>
      <xdr:colOff>0</xdr:colOff>
      <xdr:row>343</xdr:row>
      <xdr:rowOff>168274</xdr:rowOff>
    </xdr:to>
    <xdr:sp macro="" textlink="">
      <xdr:nvSpPr>
        <xdr:cNvPr id="31" name="TextBox 30">
          <a:extLst>
            <a:ext uri="{FF2B5EF4-FFF2-40B4-BE49-F238E27FC236}">
              <a16:creationId xmlns:a16="http://schemas.microsoft.com/office/drawing/2014/main" id="{9248DF76-31EE-46F3-B012-33E9FC5C6AC0}"/>
            </a:ext>
          </a:extLst>
        </xdr:cNvPr>
        <xdr:cNvSpPr txBox="1"/>
      </xdr:nvSpPr>
      <xdr:spPr>
        <a:xfrm>
          <a:off x="841375" y="106396013"/>
          <a:ext cx="11763375" cy="261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32" name="TextBox 31">
          <a:extLst>
            <a:ext uri="{FF2B5EF4-FFF2-40B4-BE49-F238E27FC236}">
              <a16:creationId xmlns:a16="http://schemas.microsoft.com/office/drawing/2014/main" id="{E59C139B-D515-40D4-9D4F-20B30F878880}"/>
            </a:ext>
          </a:extLst>
        </xdr:cNvPr>
        <xdr:cNvSpPr txBox="1"/>
      </xdr:nvSpPr>
      <xdr:spPr>
        <a:xfrm>
          <a:off x="578556" y="108406493"/>
          <a:ext cx="14474119" cy="476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33" name="TextBox 32">
          <a:extLst>
            <a:ext uri="{FF2B5EF4-FFF2-40B4-BE49-F238E27FC236}">
              <a16:creationId xmlns:a16="http://schemas.microsoft.com/office/drawing/2014/main" id="{55E6B706-BB55-46B4-8AA7-220C0AD4F549}"/>
            </a:ext>
          </a:extLst>
        </xdr:cNvPr>
        <xdr:cNvSpPr txBox="1"/>
      </xdr:nvSpPr>
      <xdr:spPr>
        <a:xfrm>
          <a:off x="581025" y="108985050"/>
          <a:ext cx="1470660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34" name="TextBox 33">
          <a:extLst>
            <a:ext uri="{FF2B5EF4-FFF2-40B4-BE49-F238E27FC236}">
              <a16:creationId xmlns:a16="http://schemas.microsoft.com/office/drawing/2014/main" id="{C8F33D45-7F4B-4046-B3C8-7CC8A0EF70A0}"/>
            </a:ext>
          </a:extLst>
        </xdr:cNvPr>
        <xdr:cNvSpPr txBox="1"/>
      </xdr:nvSpPr>
      <xdr:spPr>
        <a:xfrm>
          <a:off x="581025" y="111842550"/>
          <a:ext cx="1469390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35" name="TextBox 34">
          <a:extLst>
            <a:ext uri="{FF2B5EF4-FFF2-40B4-BE49-F238E27FC236}">
              <a16:creationId xmlns:a16="http://schemas.microsoft.com/office/drawing/2014/main" id="{AAB2360C-E8E7-4AB2-ACC3-185BE60F0CE7}"/>
            </a:ext>
          </a:extLst>
        </xdr:cNvPr>
        <xdr:cNvSpPr txBox="1"/>
      </xdr:nvSpPr>
      <xdr:spPr>
        <a:xfrm>
          <a:off x="581025" y="115690650"/>
          <a:ext cx="147002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36" name="TextBox 35">
          <a:extLst>
            <a:ext uri="{FF2B5EF4-FFF2-40B4-BE49-F238E27FC236}">
              <a16:creationId xmlns:a16="http://schemas.microsoft.com/office/drawing/2014/main" id="{08CD44E3-6C81-43BB-8D2A-D90428E4CB3A}"/>
            </a:ext>
          </a:extLst>
        </xdr:cNvPr>
        <xdr:cNvSpPr txBox="1"/>
      </xdr:nvSpPr>
      <xdr:spPr>
        <a:xfrm>
          <a:off x="3295650" y="116084350"/>
          <a:ext cx="18573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37" name="TextBox 36">
          <a:extLst>
            <a:ext uri="{FF2B5EF4-FFF2-40B4-BE49-F238E27FC236}">
              <a16:creationId xmlns:a16="http://schemas.microsoft.com/office/drawing/2014/main" id="{CC66F2A3-AA0E-46C6-94DF-9FA0D62E0CCB}"/>
            </a:ext>
          </a:extLst>
        </xdr:cNvPr>
        <xdr:cNvSpPr txBox="1"/>
      </xdr:nvSpPr>
      <xdr:spPr>
        <a:xfrm>
          <a:off x="593725" y="116084350"/>
          <a:ext cx="27463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38" name="TextBox 37">
          <a:extLst>
            <a:ext uri="{FF2B5EF4-FFF2-40B4-BE49-F238E27FC236}">
              <a16:creationId xmlns:a16="http://schemas.microsoft.com/office/drawing/2014/main" id="{CBE6C397-E914-4AE7-9B61-61A2E48FCEBE}"/>
            </a:ext>
          </a:extLst>
        </xdr:cNvPr>
        <xdr:cNvSpPr txBox="1"/>
      </xdr:nvSpPr>
      <xdr:spPr>
        <a:xfrm>
          <a:off x="3295650" y="121549584"/>
          <a:ext cx="1819275"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39" name="TextBox 38">
          <a:extLst>
            <a:ext uri="{FF2B5EF4-FFF2-40B4-BE49-F238E27FC236}">
              <a16:creationId xmlns:a16="http://schemas.microsoft.com/office/drawing/2014/main" id="{5A9B4C5C-6F17-4993-96A8-5AEB6A614E46}"/>
            </a:ext>
          </a:extLst>
        </xdr:cNvPr>
        <xdr:cNvSpPr txBox="1"/>
      </xdr:nvSpPr>
      <xdr:spPr>
        <a:xfrm>
          <a:off x="0" y="9334500"/>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40" name="TextBox 39">
          <a:extLst>
            <a:ext uri="{FF2B5EF4-FFF2-40B4-BE49-F238E27FC236}">
              <a16:creationId xmlns:a16="http://schemas.microsoft.com/office/drawing/2014/main" id="{F7B72EEC-A543-41F5-8D92-20C6AA894B0F}"/>
            </a:ext>
          </a:extLst>
        </xdr:cNvPr>
        <xdr:cNvSpPr txBox="1"/>
      </xdr:nvSpPr>
      <xdr:spPr>
        <a:xfrm>
          <a:off x="0" y="56492775"/>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41" name="TextBox 40">
          <a:extLst>
            <a:ext uri="{FF2B5EF4-FFF2-40B4-BE49-F238E27FC236}">
              <a16:creationId xmlns:a16="http://schemas.microsoft.com/office/drawing/2014/main" id="{0E91155A-9DCE-4C7D-9B5D-8DE74197A7DD}"/>
            </a:ext>
          </a:extLst>
        </xdr:cNvPr>
        <xdr:cNvSpPr txBox="1"/>
      </xdr:nvSpPr>
      <xdr:spPr>
        <a:xfrm>
          <a:off x="0" y="73319568"/>
          <a:ext cx="588080" cy="2039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42" name="TextBox 41">
          <a:extLst>
            <a:ext uri="{FF2B5EF4-FFF2-40B4-BE49-F238E27FC236}">
              <a16:creationId xmlns:a16="http://schemas.microsoft.com/office/drawing/2014/main" id="{E9C10E45-0F5D-4E84-9808-CC15CB688814}"/>
            </a:ext>
          </a:extLst>
        </xdr:cNvPr>
        <xdr:cNvSpPr txBox="1"/>
      </xdr:nvSpPr>
      <xdr:spPr>
        <a:xfrm>
          <a:off x="0" y="75047475"/>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43" name="TextBox 42">
          <a:extLst>
            <a:ext uri="{FF2B5EF4-FFF2-40B4-BE49-F238E27FC236}">
              <a16:creationId xmlns:a16="http://schemas.microsoft.com/office/drawing/2014/main" id="{B9A83FEE-7FEB-424C-9F4C-AA507262B322}"/>
            </a:ext>
          </a:extLst>
        </xdr:cNvPr>
        <xdr:cNvSpPr txBox="1"/>
      </xdr:nvSpPr>
      <xdr:spPr>
        <a:xfrm>
          <a:off x="0" y="90337569"/>
          <a:ext cx="581025" cy="59513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44" name="TextBox 43">
          <a:extLst>
            <a:ext uri="{FF2B5EF4-FFF2-40B4-BE49-F238E27FC236}">
              <a16:creationId xmlns:a16="http://schemas.microsoft.com/office/drawing/2014/main" id="{7CA6FC0D-87EA-43C5-8F04-9346657BEA7D}"/>
            </a:ext>
          </a:extLst>
        </xdr:cNvPr>
        <xdr:cNvSpPr txBox="1"/>
      </xdr:nvSpPr>
      <xdr:spPr>
        <a:xfrm>
          <a:off x="0" y="958786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45" name="TextBox 44">
          <a:extLst>
            <a:ext uri="{FF2B5EF4-FFF2-40B4-BE49-F238E27FC236}">
              <a16:creationId xmlns:a16="http://schemas.microsoft.com/office/drawing/2014/main" id="{1BBC99B7-A19C-4FB2-89E2-F33041E00C1E}"/>
            </a:ext>
          </a:extLst>
        </xdr:cNvPr>
        <xdr:cNvSpPr txBox="1"/>
      </xdr:nvSpPr>
      <xdr:spPr>
        <a:xfrm>
          <a:off x="0" y="98583750"/>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46" name="TextBox 45">
          <a:extLst>
            <a:ext uri="{FF2B5EF4-FFF2-40B4-BE49-F238E27FC236}">
              <a16:creationId xmlns:a16="http://schemas.microsoft.com/office/drawing/2014/main" id="{10C06EF2-3E73-4939-A8E2-F6336FD17193}"/>
            </a:ext>
          </a:extLst>
        </xdr:cNvPr>
        <xdr:cNvSpPr txBox="1"/>
      </xdr:nvSpPr>
      <xdr:spPr>
        <a:xfrm>
          <a:off x="0" y="101631750"/>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47" name="TextBox 46">
          <a:extLst>
            <a:ext uri="{FF2B5EF4-FFF2-40B4-BE49-F238E27FC236}">
              <a16:creationId xmlns:a16="http://schemas.microsoft.com/office/drawing/2014/main" id="{8E03EFC1-C326-4150-BE36-37F20156C26F}"/>
            </a:ext>
          </a:extLst>
        </xdr:cNvPr>
        <xdr:cNvSpPr txBox="1"/>
      </xdr:nvSpPr>
      <xdr:spPr>
        <a:xfrm>
          <a:off x="0" y="1035367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48" name="TextBox 47">
          <a:extLst>
            <a:ext uri="{FF2B5EF4-FFF2-40B4-BE49-F238E27FC236}">
              <a16:creationId xmlns:a16="http://schemas.microsoft.com/office/drawing/2014/main" id="{95F854AB-BE5F-4637-A11A-CDAB1D8477B7}"/>
            </a:ext>
          </a:extLst>
        </xdr:cNvPr>
        <xdr:cNvSpPr txBox="1"/>
      </xdr:nvSpPr>
      <xdr:spPr>
        <a:xfrm>
          <a:off x="0" y="1065466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49" name="TextBox 48">
          <a:extLst>
            <a:ext uri="{FF2B5EF4-FFF2-40B4-BE49-F238E27FC236}">
              <a16:creationId xmlns:a16="http://schemas.microsoft.com/office/drawing/2014/main" id="{482EEDD5-3A37-4DC6-97DD-B1B01D507FD4}"/>
            </a:ext>
          </a:extLst>
        </xdr:cNvPr>
        <xdr:cNvSpPr txBox="1"/>
      </xdr:nvSpPr>
      <xdr:spPr>
        <a:xfrm>
          <a:off x="0" y="1089850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50" name="TextBox 49">
          <a:extLst>
            <a:ext uri="{FF2B5EF4-FFF2-40B4-BE49-F238E27FC236}">
              <a16:creationId xmlns:a16="http://schemas.microsoft.com/office/drawing/2014/main" id="{AF153F92-9B58-4405-8133-1D389EEBC985}"/>
            </a:ext>
          </a:extLst>
        </xdr:cNvPr>
        <xdr:cNvSpPr txBox="1"/>
      </xdr:nvSpPr>
      <xdr:spPr>
        <a:xfrm>
          <a:off x="0" y="1118425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51" name="TextBox 50">
          <a:extLst>
            <a:ext uri="{FF2B5EF4-FFF2-40B4-BE49-F238E27FC236}">
              <a16:creationId xmlns:a16="http://schemas.microsoft.com/office/drawing/2014/main" id="{544CA2AA-6754-45EC-9741-94302DA892B1}"/>
            </a:ext>
          </a:extLst>
        </xdr:cNvPr>
        <xdr:cNvSpPr txBox="1"/>
      </xdr:nvSpPr>
      <xdr:spPr>
        <a:xfrm>
          <a:off x="0" y="115690650"/>
          <a:ext cx="585728" cy="2010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52" name="TextBox 51">
          <a:extLst>
            <a:ext uri="{FF2B5EF4-FFF2-40B4-BE49-F238E27FC236}">
              <a16:creationId xmlns:a16="http://schemas.microsoft.com/office/drawing/2014/main" id="{DD5A2400-9CFF-47FD-B796-FA407CE6296A}"/>
            </a:ext>
          </a:extLst>
        </xdr:cNvPr>
        <xdr:cNvSpPr txBox="1"/>
      </xdr:nvSpPr>
      <xdr:spPr>
        <a:xfrm>
          <a:off x="0" y="121634250"/>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53" name="TextBox 52">
          <a:extLst>
            <a:ext uri="{FF2B5EF4-FFF2-40B4-BE49-F238E27FC236}">
              <a16:creationId xmlns:a16="http://schemas.microsoft.com/office/drawing/2014/main" id="{249D8D90-204E-43E0-802C-B3A91373D63B}"/>
            </a:ext>
          </a:extLst>
        </xdr:cNvPr>
        <xdr:cNvSpPr txBox="1"/>
      </xdr:nvSpPr>
      <xdr:spPr>
        <a:xfrm>
          <a:off x="3308350" y="114198400"/>
          <a:ext cx="1819275"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4" name="TextBox 53">
          <a:extLst>
            <a:ext uri="{FF2B5EF4-FFF2-40B4-BE49-F238E27FC236}">
              <a16:creationId xmlns:a16="http://schemas.microsoft.com/office/drawing/2014/main" id="{18DC7B73-0628-4926-B161-6C6C830BEDBC}"/>
            </a:ext>
          </a:extLst>
        </xdr:cNvPr>
        <xdr:cNvSpPr txBox="1"/>
      </xdr:nvSpPr>
      <xdr:spPr>
        <a:xfrm>
          <a:off x="3295650" y="110972600"/>
          <a:ext cx="18192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55" name="TextBox 54">
          <a:extLst>
            <a:ext uri="{FF2B5EF4-FFF2-40B4-BE49-F238E27FC236}">
              <a16:creationId xmlns:a16="http://schemas.microsoft.com/office/drawing/2014/main" id="{F38094FC-BDC5-4D0F-B458-1D4D1F1F47A4}"/>
            </a:ext>
          </a:extLst>
        </xdr:cNvPr>
        <xdr:cNvSpPr txBox="1"/>
      </xdr:nvSpPr>
      <xdr:spPr>
        <a:xfrm>
          <a:off x="3302000" y="100552250"/>
          <a:ext cx="18192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56" name="TextBox 55">
          <a:extLst>
            <a:ext uri="{FF2B5EF4-FFF2-40B4-BE49-F238E27FC236}">
              <a16:creationId xmlns:a16="http://schemas.microsoft.com/office/drawing/2014/main" id="{38648F5A-DB8E-4618-B2CD-4F2ADD82386D}"/>
            </a:ext>
          </a:extLst>
        </xdr:cNvPr>
        <xdr:cNvSpPr txBox="1"/>
      </xdr:nvSpPr>
      <xdr:spPr>
        <a:xfrm>
          <a:off x="3295650" y="587787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57" name="TextBox 56">
          <a:extLst>
            <a:ext uri="{FF2B5EF4-FFF2-40B4-BE49-F238E27FC236}">
              <a16:creationId xmlns:a16="http://schemas.microsoft.com/office/drawing/2014/main" id="{2FE237A2-B732-4D91-9E86-75D20E731A1B}"/>
            </a:ext>
          </a:extLst>
        </xdr:cNvPr>
        <xdr:cNvSpPr txBox="1"/>
      </xdr:nvSpPr>
      <xdr:spPr>
        <a:xfrm>
          <a:off x="3295650" y="733329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58" name="TextBox 57">
          <a:extLst>
            <a:ext uri="{FF2B5EF4-FFF2-40B4-BE49-F238E27FC236}">
              <a16:creationId xmlns:a16="http://schemas.microsoft.com/office/drawing/2014/main" id="{5764BF42-BEC1-42BC-A54D-6B5E648A6F30}"/>
            </a:ext>
          </a:extLst>
        </xdr:cNvPr>
        <xdr:cNvSpPr txBox="1"/>
      </xdr:nvSpPr>
      <xdr:spPr>
        <a:xfrm>
          <a:off x="3295650" y="77333475"/>
          <a:ext cx="1819275" cy="666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59" name="TextBox 58">
          <a:extLst>
            <a:ext uri="{FF2B5EF4-FFF2-40B4-BE49-F238E27FC236}">
              <a16:creationId xmlns:a16="http://schemas.microsoft.com/office/drawing/2014/main" id="{7A78A558-CB87-422B-A61C-58D1EB103851}"/>
            </a:ext>
          </a:extLst>
        </xdr:cNvPr>
        <xdr:cNvSpPr txBox="1"/>
      </xdr:nvSpPr>
      <xdr:spPr>
        <a:xfrm>
          <a:off x="3295650" y="81353025"/>
          <a:ext cx="1819275" cy="5937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60" name="TextBox 59">
          <a:extLst>
            <a:ext uri="{FF2B5EF4-FFF2-40B4-BE49-F238E27FC236}">
              <a16:creationId xmlns:a16="http://schemas.microsoft.com/office/drawing/2014/main" id="{054F0A6A-DD9D-4F3A-8D5B-61F665A8670F}"/>
            </a:ext>
          </a:extLst>
        </xdr:cNvPr>
        <xdr:cNvSpPr txBox="1"/>
      </xdr:nvSpPr>
      <xdr:spPr>
        <a:xfrm>
          <a:off x="3295650" y="85296375"/>
          <a:ext cx="1819275" cy="933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61" name="TextBox 60">
          <a:extLst>
            <a:ext uri="{FF2B5EF4-FFF2-40B4-BE49-F238E27FC236}">
              <a16:creationId xmlns:a16="http://schemas.microsoft.com/office/drawing/2014/main" id="{BB661479-F61F-41A4-9097-C9893BFFB047}"/>
            </a:ext>
          </a:extLst>
        </xdr:cNvPr>
        <xdr:cNvSpPr txBox="1"/>
      </xdr:nvSpPr>
      <xdr:spPr>
        <a:xfrm>
          <a:off x="3295650" y="9225915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62" name="TextBox 61">
          <a:extLst>
            <a:ext uri="{FF2B5EF4-FFF2-40B4-BE49-F238E27FC236}">
              <a16:creationId xmlns:a16="http://schemas.microsoft.com/office/drawing/2014/main" id="{360EBF4B-EDBE-4659-9622-E75683C0FF81}"/>
            </a:ext>
          </a:extLst>
        </xdr:cNvPr>
        <xdr:cNvSpPr txBox="1"/>
      </xdr:nvSpPr>
      <xdr:spPr>
        <a:xfrm>
          <a:off x="3295650" y="90344625"/>
          <a:ext cx="1819275" cy="6000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63" name="TextBox 62">
          <a:extLst>
            <a:ext uri="{FF2B5EF4-FFF2-40B4-BE49-F238E27FC236}">
              <a16:creationId xmlns:a16="http://schemas.microsoft.com/office/drawing/2014/main" id="{31ED46B7-C555-48F5-A47C-E55BFB21D9C5}"/>
            </a:ext>
          </a:extLst>
        </xdr:cNvPr>
        <xdr:cNvSpPr txBox="1"/>
      </xdr:nvSpPr>
      <xdr:spPr>
        <a:xfrm>
          <a:off x="3295650" y="9378315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64" name="TextBox 63">
          <a:extLst>
            <a:ext uri="{FF2B5EF4-FFF2-40B4-BE49-F238E27FC236}">
              <a16:creationId xmlns:a16="http://schemas.microsoft.com/office/drawing/2014/main" id="{AC89A550-0E7E-4DE4-8863-1784F81152A7}"/>
            </a:ext>
          </a:extLst>
        </xdr:cNvPr>
        <xdr:cNvSpPr txBox="1"/>
      </xdr:nvSpPr>
      <xdr:spPr>
        <a:xfrm>
          <a:off x="3295650" y="9473565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65" name="TextBox 64">
          <a:extLst>
            <a:ext uri="{FF2B5EF4-FFF2-40B4-BE49-F238E27FC236}">
              <a16:creationId xmlns:a16="http://schemas.microsoft.com/office/drawing/2014/main" id="{F8F455DB-72B0-4D1E-A48B-E67685A1AF89}"/>
            </a:ext>
          </a:extLst>
        </xdr:cNvPr>
        <xdr:cNvSpPr txBox="1"/>
      </xdr:nvSpPr>
      <xdr:spPr>
        <a:xfrm>
          <a:off x="3295650" y="964501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66" name="TextBox 65">
          <a:extLst>
            <a:ext uri="{FF2B5EF4-FFF2-40B4-BE49-F238E27FC236}">
              <a16:creationId xmlns:a16="http://schemas.microsoft.com/office/drawing/2014/main" id="{210A092C-065D-487D-9CCA-73BD91EB3C11}"/>
            </a:ext>
          </a:extLst>
        </xdr:cNvPr>
        <xdr:cNvSpPr txBox="1"/>
      </xdr:nvSpPr>
      <xdr:spPr>
        <a:xfrm>
          <a:off x="3295650" y="989647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67" name="TextBox 66">
          <a:extLst>
            <a:ext uri="{FF2B5EF4-FFF2-40B4-BE49-F238E27FC236}">
              <a16:creationId xmlns:a16="http://schemas.microsoft.com/office/drawing/2014/main" id="{70B9E364-730A-4B82-9BA6-54494FE49F41}"/>
            </a:ext>
          </a:extLst>
        </xdr:cNvPr>
        <xdr:cNvSpPr txBox="1"/>
      </xdr:nvSpPr>
      <xdr:spPr>
        <a:xfrm>
          <a:off x="3295650" y="10201275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68" name="TextBox 67">
          <a:extLst>
            <a:ext uri="{FF2B5EF4-FFF2-40B4-BE49-F238E27FC236}">
              <a16:creationId xmlns:a16="http://schemas.microsoft.com/office/drawing/2014/main" id="{D7B0A804-AFA9-4811-8A07-53A545A1EB3D}"/>
            </a:ext>
          </a:extLst>
        </xdr:cNvPr>
        <xdr:cNvSpPr txBox="1"/>
      </xdr:nvSpPr>
      <xdr:spPr>
        <a:xfrm>
          <a:off x="3295650" y="10258425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69" name="TextBox 68">
          <a:extLst>
            <a:ext uri="{FF2B5EF4-FFF2-40B4-BE49-F238E27FC236}">
              <a16:creationId xmlns:a16="http://schemas.microsoft.com/office/drawing/2014/main" id="{5D285418-5663-4A3D-AF1A-8228EDAE88DE}"/>
            </a:ext>
          </a:extLst>
        </xdr:cNvPr>
        <xdr:cNvSpPr txBox="1"/>
      </xdr:nvSpPr>
      <xdr:spPr>
        <a:xfrm>
          <a:off x="3295650" y="1039177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70" name="TextBox 69">
          <a:extLst>
            <a:ext uri="{FF2B5EF4-FFF2-40B4-BE49-F238E27FC236}">
              <a16:creationId xmlns:a16="http://schemas.microsoft.com/office/drawing/2014/main" id="{F93E957E-AD1E-4E5A-8B51-6F5645793600}"/>
            </a:ext>
          </a:extLst>
        </xdr:cNvPr>
        <xdr:cNvSpPr txBox="1"/>
      </xdr:nvSpPr>
      <xdr:spPr>
        <a:xfrm>
          <a:off x="3295650" y="10483850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71" name="TextBox 70">
          <a:extLst>
            <a:ext uri="{FF2B5EF4-FFF2-40B4-BE49-F238E27FC236}">
              <a16:creationId xmlns:a16="http://schemas.microsoft.com/office/drawing/2014/main" id="{2F703243-B431-4E0E-AD0F-C1A45213F348}"/>
            </a:ext>
          </a:extLst>
        </xdr:cNvPr>
        <xdr:cNvSpPr txBox="1"/>
      </xdr:nvSpPr>
      <xdr:spPr>
        <a:xfrm>
          <a:off x="3295650" y="1055179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72" name="TextBox 71">
          <a:extLst>
            <a:ext uri="{FF2B5EF4-FFF2-40B4-BE49-F238E27FC236}">
              <a16:creationId xmlns:a16="http://schemas.microsoft.com/office/drawing/2014/main" id="{FA7CBDB9-8BCE-4D17-9E14-EFFE4B8B4EFD}"/>
            </a:ext>
          </a:extLst>
        </xdr:cNvPr>
        <xdr:cNvSpPr txBox="1"/>
      </xdr:nvSpPr>
      <xdr:spPr>
        <a:xfrm>
          <a:off x="3295650" y="1069276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73" name="TextBox 72">
          <a:extLst>
            <a:ext uri="{FF2B5EF4-FFF2-40B4-BE49-F238E27FC236}">
              <a16:creationId xmlns:a16="http://schemas.microsoft.com/office/drawing/2014/main" id="{9E870289-06B1-4BAC-AFEE-5FCA92D16786}"/>
            </a:ext>
          </a:extLst>
        </xdr:cNvPr>
        <xdr:cNvSpPr txBox="1"/>
      </xdr:nvSpPr>
      <xdr:spPr>
        <a:xfrm>
          <a:off x="3295650" y="1075753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74" name="TextBox 73">
          <a:extLst>
            <a:ext uri="{FF2B5EF4-FFF2-40B4-BE49-F238E27FC236}">
              <a16:creationId xmlns:a16="http://schemas.microsoft.com/office/drawing/2014/main" id="{938D3EF6-D08C-497A-A811-79CDCB9CD491}"/>
            </a:ext>
          </a:extLst>
        </xdr:cNvPr>
        <xdr:cNvSpPr txBox="1"/>
      </xdr:nvSpPr>
      <xdr:spPr>
        <a:xfrm>
          <a:off x="3295650" y="1093660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75" name="TextBox 74">
          <a:extLst>
            <a:ext uri="{FF2B5EF4-FFF2-40B4-BE49-F238E27FC236}">
              <a16:creationId xmlns:a16="http://schemas.microsoft.com/office/drawing/2014/main" id="{30E6EA49-E797-47A5-BCC2-BEED7FE6AE8F}"/>
            </a:ext>
          </a:extLst>
        </xdr:cNvPr>
        <xdr:cNvSpPr txBox="1"/>
      </xdr:nvSpPr>
      <xdr:spPr>
        <a:xfrm>
          <a:off x="3295650" y="112223550"/>
          <a:ext cx="1819275"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76" name="TextBox 75">
          <a:extLst>
            <a:ext uri="{FF2B5EF4-FFF2-40B4-BE49-F238E27FC236}">
              <a16:creationId xmlns:a16="http://schemas.microsoft.com/office/drawing/2014/main" id="{D9A38ADB-2879-4A83-9812-3228107D6E8F}"/>
            </a:ext>
          </a:extLst>
        </xdr:cNvPr>
        <xdr:cNvSpPr txBox="1"/>
      </xdr:nvSpPr>
      <xdr:spPr>
        <a:xfrm>
          <a:off x="593725" y="27498675"/>
          <a:ext cx="14693900" cy="176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77" name="TextBox 76">
          <a:extLst>
            <a:ext uri="{FF2B5EF4-FFF2-40B4-BE49-F238E27FC236}">
              <a16:creationId xmlns:a16="http://schemas.microsoft.com/office/drawing/2014/main" id="{DD0FD049-123B-43DC-87AB-C1C2722CD0E9}"/>
            </a:ext>
          </a:extLst>
        </xdr:cNvPr>
        <xdr:cNvSpPr txBox="1"/>
      </xdr:nvSpPr>
      <xdr:spPr>
        <a:xfrm>
          <a:off x="0" y="27689175"/>
          <a:ext cx="585728" cy="2010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78" name="TextBox 77">
          <a:extLst>
            <a:ext uri="{FF2B5EF4-FFF2-40B4-BE49-F238E27FC236}">
              <a16:creationId xmlns:a16="http://schemas.microsoft.com/office/drawing/2014/main" id="{A7E3743D-6CC4-4CE3-BA9C-0A4699B009E9}"/>
            </a:ext>
          </a:extLst>
        </xdr:cNvPr>
        <xdr:cNvSpPr txBox="1"/>
      </xdr:nvSpPr>
      <xdr:spPr>
        <a:xfrm>
          <a:off x="3295650" y="14897100"/>
          <a:ext cx="1819275" cy="469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79" name="TextBox 78">
          <a:extLst>
            <a:ext uri="{FF2B5EF4-FFF2-40B4-BE49-F238E27FC236}">
              <a16:creationId xmlns:a16="http://schemas.microsoft.com/office/drawing/2014/main" id="{148D3ACA-E2FC-4FA7-B936-4502A5617796}"/>
            </a:ext>
          </a:extLst>
        </xdr:cNvPr>
        <xdr:cNvSpPr txBox="1"/>
      </xdr:nvSpPr>
      <xdr:spPr>
        <a:xfrm>
          <a:off x="587375" y="14903450"/>
          <a:ext cx="2714625"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80" name="TextBox 79">
          <a:extLst>
            <a:ext uri="{FF2B5EF4-FFF2-40B4-BE49-F238E27FC236}">
              <a16:creationId xmlns:a16="http://schemas.microsoft.com/office/drawing/2014/main" id="{081DAFF6-E044-43C8-9D6D-6219B233A177}"/>
            </a:ext>
          </a:extLst>
        </xdr:cNvPr>
        <xdr:cNvSpPr txBox="1"/>
      </xdr:nvSpPr>
      <xdr:spPr>
        <a:xfrm>
          <a:off x="581025" y="14535150"/>
          <a:ext cx="2720975"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81" name="TextBox 80">
          <a:extLst>
            <a:ext uri="{FF2B5EF4-FFF2-40B4-BE49-F238E27FC236}">
              <a16:creationId xmlns:a16="http://schemas.microsoft.com/office/drawing/2014/main" id="{42CE089A-8416-4699-9ED1-2515C454ADDB}"/>
            </a:ext>
          </a:extLst>
        </xdr:cNvPr>
        <xdr:cNvSpPr txBox="1"/>
      </xdr:nvSpPr>
      <xdr:spPr>
        <a:xfrm>
          <a:off x="3295650" y="15354300"/>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82" name="TextBox 81">
          <a:extLst>
            <a:ext uri="{FF2B5EF4-FFF2-40B4-BE49-F238E27FC236}">
              <a16:creationId xmlns:a16="http://schemas.microsoft.com/office/drawing/2014/main" id="{974EE139-2E32-4ECA-B35E-B52CBA9CD6C4}"/>
            </a:ext>
          </a:extLst>
        </xdr:cNvPr>
        <xdr:cNvSpPr txBox="1"/>
      </xdr:nvSpPr>
      <xdr:spPr>
        <a:xfrm>
          <a:off x="3295650" y="17907000"/>
          <a:ext cx="18192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83" name="TextBox 82">
          <a:extLst>
            <a:ext uri="{FF2B5EF4-FFF2-40B4-BE49-F238E27FC236}">
              <a16:creationId xmlns:a16="http://schemas.microsoft.com/office/drawing/2014/main" id="{6CB5E733-0231-472A-ABC3-55D77B439ABB}"/>
            </a:ext>
          </a:extLst>
        </xdr:cNvPr>
        <xdr:cNvSpPr txBox="1"/>
      </xdr:nvSpPr>
      <xdr:spPr>
        <a:xfrm>
          <a:off x="3295650" y="21107400"/>
          <a:ext cx="1825625"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84" name="TextBox 83">
          <a:extLst>
            <a:ext uri="{FF2B5EF4-FFF2-40B4-BE49-F238E27FC236}">
              <a16:creationId xmlns:a16="http://schemas.microsoft.com/office/drawing/2014/main" id="{3A448464-332C-4388-8D84-32C680201243}"/>
            </a:ext>
          </a:extLst>
        </xdr:cNvPr>
        <xdr:cNvSpPr txBox="1"/>
      </xdr:nvSpPr>
      <xdr:spPr>
        <a:xfrm>
          <a:off x="577850" y="21113750"/>
          <a:ext cx="2724150" cy="4794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85" name="TextBox 84">
          <a:extLst>
            <a:ext uri="{FF2B5EF4-FFF2-40B4-BE49-F238E27FC236}">
              <a16:creationId xmlns:a16="http://schemas.microsoft.com/office/drawing/2014/main" id="{4AD2E0F7-3779-4568-915B-2B93C19F8679}"/>
            </a:ext>
          </a:extLst>
        </xdr:cNvPr>
        <xdr:cNvSpPr txBox="1"/>
      </xdr:nvSpPr>
      <xdr:spPr>
        <a:xfrm>
          <a:off x="3295650" y="215931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86" name="TextBox 85">
          <a:extLst>
            <a:ext uri="{FF2B5EF4-FFF2-40B4-BE49-F238E27FC236}">
              <a16:creationId xmlns:a16="http://schemas.microsoft.com/office/drawing/2014/main" id="{D7D87928-BC4E-4861-BCD2-3036D5B634A7}"/>
            </a:ext>
          </a:extLst>
        </xdr:cNvPr>
        <xdr:cNvSpPr txBox="1"/>
      </xdr:nvSpPr>
      <xdr:spPr>
        <a:xfrm>
          <a:off x="3295650" y="24107775"/>
          <a:ext cx="18192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87" name="TextBox 86">
          <a:extLst>
            <a:ext uri="{FF2B5EF4-FFF2-40B4-BE49-F238E27FC236}">
              <a16:creationId xmlns:a16="http://schemas.microsoft.com/office/drawing/2014/main" id="{85644BC9-469C-4370-8578-05EB4FD40274}"/>
            </a:ext>
          </a:extLst>
        </xdr:cNvPr>
        <xdr:cNvSpPr txBox="1"/>
      </xdr:nvSpPr>
      <xdr:spPr>
        <a:xfrm>
          <a:off x="3295650" y="247173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88" name="TextBox 87">
          <a:extLst>
            <a:ext uri="{FF2B5EF4-FFF2-40B4-BE49-F238E27FC236}">
              <a16:creationId xmlns:a16="http://schemas.microsoft.com/office/drawing/2014/main" id="{9248F3D9-DA8D-4ECC-AD83-2C760D22FF9B}"/>
            </a:ext>
          </a:extLst>
        </xdr:cNvPr>
        <xdr:cNvSpPr txBox="1"/>
      </xdr:nvSpPr>
      <xdr:spPr>
        <a:xfrm>
          <a:off x="3295650" y="33632775"/>
          <a:ext cx="1819275"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89" name="TextBox 88">
          <a:extLst>
            <a:ext uri="{FF2B5EF4-FFF2-40B4-BE49-F238E27FC236}">
              <a16:creationId xmlns:a16="http://schemas.microsoft.com/office/drawing/2014/main" id="{D06CCB20-907E-428B-AD92-1E0F147F93FD}"/>
            </a:ext>
          </a:extLst>
        </xdr:cNvPr>
        <xdr:cNvSpPr txBox="1"/>
      </xdr:nvSpPr>
      <xdr:spPr>
        <a:xfrm>
          <a:off x="3295650" y="351567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90" name="TextBox 89">
          <a:extLst>
            <a:ext uri="{FF2B5EF4-FFF2-40B4-BE49-F238E27FC236}">
              <a16:creationId xmlns:a16="http://schemas.microsoft.com/office/drawing/2014/main" id="{7FE05141-A8A1-4E8B-BA9B-5A373EF2D219}"/>
            </a:ext>
          </a:extLst>
        </xdr:cNvPr>
        <xdr:cNvSpPr txBox="1"/>
      </xdr:nvSpPr>
      <xdr:spPr>
        <a:xfrm>
          <a:off x="3295650" y="42205275"/>
          <a:ext cx="1819275"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91" name="TextBox 90">
          <a:extLst>
            <a:ext uri="{FF2B5EF4-FFF2-40B4-BE49-F238E27FC236}">
              <a16:creationId xmlns:a16="http://schemas.microsoft.com/office/drawing/2014/main" id="{D9ADEE40-E519-4472-8AF2-ED606A7E4DE5}"/>
            </a:ext>
          </a:extLst>
        </xdr:cNvPr>
        <xdr:cNvSpPr txBox="1"/>
      </xdr:nvSpPr>
      <xdr:spPr>
        <a:xfrm>
          <a:off x="3295650" y="437292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2" name="TextBox 91">
          <a:extLst>
            <a:ext uri="{FF2B5EF4-FFF2-40B4-BE49-F238E27FC236}">
              <a16:creationId xmlns:a16="http://schemas.microsoft.com/office/drawing/2014/main" id="{AAE9C0C5-8E8B-476E-A789-45B47F9B8005}"/>
            </a:ext>
          </a:extLst>
        </xdr:cNvPr>
        <xdr:cNvSpPr txBox="1"/>
      </xdr:nvSpPr>
      <xdr:spPr>
        <a:xfrm>
          <a:off x="3295650" y="47158275"/>
          <a:ext cx="18192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3" name="TextBox 92">
          <a:extLst>
            <a:ext uri="{FF2B5EF4-FFF2-40B4-BE49-F238E27FC236}">
              <a16:creationId xmlns:a16="http://schemas.microsoft.com/office/drawing/2014/main" id="{63B58FB8-78F7-40ED-9312-479D296FCA89}"/>
            </a:ext>
          </a:extLst>
        </xdr:cNvPr>
        <xdr:cNvSpPr txBox="1"/>
      </xdr:nvSpPr>
      <xdr:spPr>
        <a:xfrm>
          <a:off x="3295650" y="51349275"/>
          <a:ext cx="1819275"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4" name="TextBox 93">
          <a:extLst>
            <a:ext uri="{FF2B5EF4-FFF2-40B4-BE49-F238E27FC236}">
              <a16:creationId xmlns:a16="http://schemas.microsoft.com/office/drawing/2014/main" id="{90B4EA34-4E8E-436A-85C7-75BB9E643B81}"/>
            </a:ext>
          </a:extLst>
        </xdr:cNvPr>
        <xdr:cNvSpPr txBox="1"/>
      </xdr:nvSpPr>
      <xdr:spPr>
        <a:xfrm>
          <a:off x="3295650" y="528732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5" name="TextBox 94">
          <a:extLst>
            <a:ext uri="{FF2B5EF4-FFF2-40B4-BE49-F238E27FC236}">
              <a16:creationId xmlns:a16="http://schemas.microsoft.com/office/drawing/2014/main" id="{0552E555-A1BA-4E8B-8BFF-20F875B135DC}"/>
            </a:ext>
          </a:extLst>
        </xdr:cNvPr>
        <xdr:cNvSpPr txBox="1"/>
      </xdr:nvSpPr>
      <xdr:spPr>
        <a:xfrm>
          <a:off x="3295650" y="601122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96" name="TextBox 95">
          <a:extLst>
            <a:ext uri="{FF2B5EF4-FFF2-40B4-BE49-F238E27FC236}">
              <a16:creationId xmlns:a16="http://schemas.microsoft.com/office/drawing/2014/main" id="{87C9F687-0DDD-4062-BD54-4DF24CE16B63}"/>
            </a:ext>
          </a:extLst>
        </xdr:cNvPr>
        <xdr:cNvSpPr txBox="1"/>
      </xdr:nvSpPr>
      <xdr:spPr>
        <a:xfrm>
          <a:off x="3295650" y="616362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97" name="TextBox 96">
          <a:extLst>
            <a:ext uri="{FF2B5EF4-FFF2-40B4-BE49-F238E27FC236}">
              <a16:creationId xmlns:a16="http://schemas.microsoft.com/office/drawing/2014/main" id="{07A9A87E-792B-4A73-9ACE-3F45D53DF242}"/>
            </a:ext>
          </a:extLst>
        </xdr:cNvPr>
        <xdr:cNvSpPr txBox="1"/>
      </xdr:nvSpPr>
      <xdr:spPr>
        <a:xfrm>
          <a:off x="3295650" y="608742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98" name="TextBox 97">
          <a:extLst>
            <a:ext uri="{FF2B5EF4-FFF2-40B4-BE49-F238E27FC236}">
              <a16:creationId xmlns:a16="http://schemas.microsoft.com/office/drawing/2014/main" id="{9F145A04-1B45-4A5C-887D-DDF68BAC7203}"/>
            </a:ext>
          </a:extLst>
        </xdr:cNvPr>
        <xdr:cNvSpPr txBox="1"/>
      </xdr:nvSpPr>
      <xdr:spPr>
        <a:xfrm>
          <a:off x="577850" y="62569725"/>
          <a:ext cx="272415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99" name="TextBox 98">
          <a:extLst>
            <a:ext uri="{FF2B5EF4-FFF2-40B4-BE49-F238E27FC236}">
              <a16:creationId xmlns:a16="http://schemas.microsoft.com/office/drawing/2014/main" id="{C9E8F39D-B0C7-4D3F-8CE0-6110B3277200}"/>
            </a:ext>
          </a:extLst>
        </xdr:cNvPr>
        <xdr:cNvSpPr txBox="1"/>
      </xdr:nvSpPr>
      <xdr:spPr>
        <a:xfrm>
          <a:off x="3295650" y="62588775"/>
          <a:ext cx="18192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0" name="TextBox 99">
          <a:extLst>
            <a:ext uri="{FF2B5EF4-FFF2-40B4-BE49-F238E27FC236}">
              <a16:creationId xmlns:a16="http://schemas.microsoft.com/office/drawing/2014/main" id="{00DD320B-74E0-4A5A-A7D3-AAAA3155AAB9}"/>
            </a:ext>
          </a:extLst>
        </xdr:cNvPr>
        <xdr:cNvSpPr txBox="1"/>
      </xdr:nvSpPr>
      <xdr:spPr>
        <a:xfrm>
          <a:off x="3295650" y="639603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1" name="TextBox 100">
          <a:extLst>
            <a:ext uri="{FF2B5EF4-FFF2-40B4-BE49-F238E27FC236}">
              <a16:creationId xmlns:a16="http://schemas.microsoft.com/office/drawing/2014/main" id="{638DA9D9-B48C-4013-96B9-9C7ADDD4505B}"/>
            </a:ext>
          </a:extLst>
        </xdr:cNvPr>
        <xdr:cNvSpPr txBox="1"/>
      </xdr:nvSpPr>
      <xdr:spPr>
        <a:xfrm>
          <a:off x="3295650" y="654843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2" name="TextBox 101">
          <a:extLst>
            <a:ext uri="{FF2B5EF4-FFF2-40B4-BE49-F238E27FC236}">
              <a16:creationId xmlns:a16="http://schemas.microsoft.com/office/drawing/2014/main" id="{751BD467-0654-44BA-9358-DB01EB9B21ED}"/>
            </a:ext>
          </a:extLst>
        </xdr:cNvPr>
        <xdr:cNvSpPr txBox="1"/>
      </xdr:nvSpPr>
      <xdr:spPr>
        <a:xfrm>
          <a:off x="3295650" y="647223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03" name="TextBox 102">
          <a:extLst>
            <a:ext uri="{FF2B5EF4-FFF2-40B4-BE49-F238E27FC236}">
              <a16:creationId xmlns:a16="http://schemas.microsoft.com/office/drawing/2014/main" id="{FEAD2DF5-0075-4336-8E61-C1219A778D2F}"/>
            </a:ext>
          </a:extLst>
        </xdr:cNvPr>
        <xdr:cNvSpPr txBox="1"/>
      </xdr:nvSpPr>
      <xdr:spPr>
        <a:xfrm>
          <a:off x="577850" y="66417825"/>
          <a:ext cx="272415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04" name="TextBox 103">
          <a:extLst>
            <a:ext uri="{FF2B5EF4-FFF2-40B4-BE49-F238E27FC236}">
              <a16:creationId xmlns:a16="http://schemas.microsoft.com/office/drawing/2014/main" id="{94A72BE8-72C0-4A2A-A432-E1ED8DEDABB1}"/>
            </a:ext>
          </a:extLst>
        </xdr:cNvPr>
        <xdr:cNvSpPr txBox="1"/>
      </xdr:nvSpPr>
      <xdr:spPr>
        <a:xfrm>
          <a:off x="3295650" y="66436875"/>
          <a:ext cx="18192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05" name="TextBox 104">
          <a:extLst>
            <a:ext uri="{FF2B5EF4-FFF2-40B4-BE49-F238E27FC236}">
              <a16:creationId xmlns:a16="http://schemas.microsoft.com/office/drawing/2014/main" id="{9974A520-00E1-49B9-9B0E-FD7B5F601637}"/>
            </a:ext>
          </a:extLst>
        </xdr:cNvPr>
        <xdr:cNvSpPr txBox="1"/>
      </xdr:nvSpPr>
      <xdr:spPr>
        <a:xfrm>
          <a:off x="3295650" y="678084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06" name="TextBox 105">
          <a:extLst>
            <a:ext uri="{FF2B5EF4-FFF2-40B4-BE49-F238E27FC236}">
              <a16:creationId xmlns:a16="http://schemas.microsoft.com/office/drawing/2014/main" id="{F11844E3-8E86-4848-A5A7-E98D49E06585}"/>
            </a:ext>
          </a:extLst>
        </xdr:cNvPr>
        <xdr:cNvSpPr txBox="1"/>
      </xdr:nvSpPr>
      <xdr:spPr>
        <a:xfrm>
          <a:off x="3295650" y="693324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07" name="TextBox 106">
          <a:extLst>
            <a:ext uri="{FF2B5EF4-FFF2-40B4-BE49-F238E27FC236}">
              <a16:creationId xmlns:a16="http://schemas.microsoft.com/office/drawing/2014/main" id="{37DB8EB6-9432-48DA-82FF-BD1A47075915}"/>
            </a:ext>
          </a:extLst>
        </xdr:cNvPr>
        <xdr:cNvSpPr txBox="1"/>
      </xdr:nvSpPr>
      <xdr:spPr>
        <a:xfrm>
          <a:off x="3295650" y="68570475"/>
          <a:ext cx="1819275"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08" name="TextBox 107">
          <a:extLst>
            <a:ext uri="{FF2B5EF4-FFF2-40B4-BE49-F238E27FC236}">
              <a16:creationId xmlns:a16="http://schemas.microsoft.com/office/drawing/2014/main" id="{C9881E5E-9FD9-47E4-A92D-0C7694C04ED6}"/>
            </a:ext>
          </a:extLst>
        </xdr:cNvPr>
        <xdr:cNvSpPr txBox="1"/>
      </xdr:nvSpPr>
      <xdr:spPr>
        <a:xfrm>
          <a:off x="3308350" y="97129600"/>
          <a:ext cx="18192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109" name="TextBox 108">
          <a:extLst>
            <a:ext uri="{FF2B5EF4-FFF2-40B4-BE49-F238E27FC236}">
              <a16:creationId xmlns:a16="http://schemas.microsoft.com/office/drawing/2014/main" id="{9562B732-AD06-42A7-B541-819C72041D55}"/>
            </a:ext>
          </a:extLst>
        </xdr:cNvPr>
        <xdr:cNvSpPr txBox="1"/>
      </xdr:nvSpPr>
      <xdr:spPr>
        <a:xfrm>
          <a:off x="3295650" y="118789450"/>
          <a:ext cx="1857375"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110" name="TextBox 109">
          <a:extLst>
            <a:ext uri="{FF2B5EF4-FFF2-40B4-BE49-F238E27FC236}">
              <a16:creationId xmlns:a16="http://schemas.microsoft.com/office/drawing/2014/main" id="{D0D4A404-4B99-4DA2-93F7-F03F63C14F1F}"/>
            </a:ext>
          </a:extLst>
        </xdr:cNvPr>
        <xdr:cNvSpPr txBox="1"/>
      </xdr:nvSpPr>
      <xdr:spPr>
        <a:xfrm>
          <a:off x="593725" y="118789450"/>
          <a:ext cx="2746375"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852471CD-DC5E-4243-BFB0-7F72A02FF8FA}"/>
            </a:ext>
          </a:extLst>
        </xdr:cNvPr>
        <xdr:cNvSpPr txBox="1"/>
      </xdr:nvSpPr>
      <xdr:spPr>
        <a:xfrm>
          <a:off x="561975" y="190500"/>
          <a:ext cx="15446375" cy="381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 name="TextBox 2">
          <a:extLst>
            <a:ext uri="{FF2B5EF4-FFF2-40B4-BE49-F238E27FC236}">
              <a16:creationId xmlns:a16="http://schemas.microsoft.com/office/drawing/2014/main" id="{4D469545-E35B-4CF6-9290-75EB6666E5E3}"/>
            </a:ext>
          </a:extLst>
        </xdr:cNvPr>
        <xdr:cNvSpPr txBox="1"/>
      </xdr:nvSpPr>
      <xdr:spPr>
        <a:xfrm>
          <a:off x="558800" y="762000"/>
          <a:ext cx="15685911" cy="1298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4" name="TextBox 3">
          <a:extLst>
            <a:ext uri="{FF2B5EF4-FFF2-40B4-BE49-F238E27FC236}">
              <a16:creationId xmlns:a16="http://schemas.microsoft.com/office/drawing/2014/main" id="{3B6B0EF9-B949-4C0E-8C6F-579967C6AF03}"/>
            </a:ext>
          </a:extLst>
        </xdr:cNvPr>
        <xdr:cNvSpPr txBox="1"/>
      </xdr:nvSpPr>
      <xdr:spPr>
        <a:xfrm>
          <a:off x="565856" y="6667500"/>
          <a:ext cx="15445316" cy="3005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5" name="TextBox 4">
          <a:extLst>
            <a:ext uri="{FF2B5EF4-FFF2-40B4-BE49-F238E27FC236}">
              <a16:creationId xmlns:a16="http://schemas.microsoft.com/office/drawing/2014/main" id="{DC38E132-CB35-4284-9C55-33F7AD5CFC21}"/>
            </a:ext>
          </a:extLst>
        </xdr:cNvPr>
        <xdr:cNvSpPr txBox="1"/>
      </xdr:nvSpPr>
      <xdr:spPr>
        <a:xfrm>
          <a:off x="564091" y="10096500"/>
          <a:ext cx="4374620" cy="2238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35278</xdr:rowOff>
    </xdr:to>
    <xdr:sp macro="" textlink="">
      <xdr:nvSpPr>
        <xdr:cNvPr id="6" name="TextBox 5">
          <a:extLst>
            <a:ext uri="{FF2B5EF4-FFF2-40B4-BE49-F238E27FC236}">
              <a16:creationId xmlns:a16="http://schemas.microsoft.com/office/drawing/2014/main" id="{869DA4B5-F096-48A1-A1EA-D35D85BA304E}"/>
            </a:ext>
          </a:extLst>
        </xdr:cNvPr>
        <xdr:cNvSpPr txBox="1"/>
      </xdr:nvSpPr>
      <xdr:spPr>
        <a:xfrm>
          <a:off x="4914901" y="13168488"/>
          <a:ext cx="1649941"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7" name="TextBox 6">
          <a:extLst>
            <a:ext uri="{FF2B5EF4-FFF2-40B4-BE49-F238E27FC236}">
              <a16:creationId xmlns:a16="http://schemas.microsoft.com/office/drawing/2014/main" id="{7C5BC862-E765-4A6B-B00D-7DD840272306}"/>
            </a:ext>
          </a:extLst>
        </xdr:cNvPr>
        <xdr:cNvSpPr txBox="1"/>
      </xdr:nvSpPr>
      <xdr:spPr>
        <a:xfrm>
          <a:off x="561974" y="13182600"/>
          <a:ext cx="4376737" cy="2238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8" name="TextBox 7">
          <a:extLst>
            <a:ext uri="{FF2B5EF4-FFF2-40B4-BE49-F238E27FC236}">
              <a16:creationId xmlns:a16="http://schemas.microsoft.com/office/drawing/2014/main" id="{CBA515FC-F9C2-448D-BD08-A3C807821342}"/>
            </a:ext>
          </a:extLst>
        </xdr:cNvPr>
        <xdr:cNvSpPr txBox="1"/>
      </xdr:nvSpPr>
      <xdr:spPr>
        <a:xfrm>
          <a:off x="564091" y="16154400"/>
          <a:ext cx="437462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9" name="TextBox 8">
          <a:extLst>
            <a:ext uri="{FF2B5EF4-FFF2-40B4-BE49-F238E27FC236}">
              <a16:creationId xmlns:a16="http://schemas.microsoft.com/office/drawing/2014/main" id="{0AC6DDB3-6878-427D-A950-888C2C680BFB}"/>
            </a:ext>
          </a:extLst>
        </xdr:cNvPr>
        <xdr:cNvSpPr txBox="1"/>
      </xdr:nvSpPr>
      <xdr:spPr>
        <a:xfrm>
          <a:off x="558799" y="19392900"/>
          <a:ext cx="15678855" cy="1340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10" name="TextBox 9">
          <a:extLst>
            <a:ext uri="{FF2B5EF4-FFF2-40B4-BE49-F238E27FC236}">
              <a16:creationId xmlns:a16="http://schemas.microsoft.com/office/drawing/2014/main" id="{55F46BD4-24C4-42F1-A725-87F9D15DF4DB}"/>
            </a:ext>
          </a:extLst>
        </xdr:cNvPr>
        <xdr:cNvSpPr txBox="1"/>
      </xdr:nvSpPr>
      <xdr:spPr>
        <a:xfrm>
          <a:off x="4914900" y="21107401"/>
          <a:ext cx="163583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11" name="TextBox 10">
          <a:extLst>
            <a:ext uri="{FF2B5EF4-FFF2-40B4-BE49-F238E27FC236}">
              <a16:creationId xmlns:a16="http://schemas.microsoft.com/office/drawing/2014/main" id="{51A9948E-E512-4AD7-A96B-74679DED6323}"/>
            </a:ext>
          </a:extLst>
        </xdr:cNvPr>
        <xdr:cNvSpPr txBox="1"/>
      </xdr:nvSpPr>
      <xdr:spPr>
        <a:xfrm>
          <a:off x="577850" y="22403503"/>
          <a:ext cx="15433322" cy="4317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12" name="TextBox 11">
          <a:extLst>
            <a:ext uri="{FF2B5EF4-FFF2-40B4-BE49-F238E27FC236}">
              <a16:creationId xmlns:a16="http://schemas.microsoft.com/office/drawing/2014/main" id="{948A2718-6841-4A2E-8B3C-C0DADF9B78AF}"/>
            </a:ext>
          </a:extLst>
        </xdr:cNvPr>
        <xdr:cNvSpPr txBox="1"/>
      </xdr:nvSpPr>
      <xdr:spPr>
        <a:xfrm>
          <a:off x="4914900" y="27355800"/>
          <a:ext cx="1635831" cy="2427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13" name="TextBox 12">
          <a:extLst>
            <a:ext uri="{FF2B5EF4-FFF2-40B4-BE49-F238E27FC236}">
              <a16:creationId xmlns:a16="http://schemas.microsoft.com/office/drawing/2014/main" id="{2A49F609-5D74-4000-AB14-A5043E7EDE6D}"/>
            </a:ext>
          </a:extLst>
        </xdr:cNvPr>
        <xdr:cNvSpPr txBox="1"/>
      </xdr:nvSpPr>
      <xdr:spPr>
        <a:xfrm>
          <a:off x="563385" y="27355801"/>
          <a:ext cx="4372680" cy="2427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14" name="TextBox 13">
          <a:extLst>
            <a:ext uri="{FF2B5EF4-FFF2-40B4-BE49-F238E27FC236}">
              <a16:creationId xmlns:a16="http://schemas.microsoft.com/office/drawing/2014/main" id="{5A67BD65-4ACD-4B1C-9746-E679D5BE660B}"/>
            </a:ext>
          </a:extLst>
        </xdr:cNvPr>
        <xdr:cNvSpPr txBox="1"/>
      </xdr:nvSpPr>
      <xdr:spPr>
        <a:xfrm>
          <a:off x="565855" y="27014487"/>
          <a:ext cx="15445315" cy="256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15" name="TextBox 14">
          <a:extLst>
            <a:ext uri="{FF2B5EF4-FFF2-40B4-BE49-F238E27FC236}">
              <a16:creationId xmlns:a16="http://schemas.microsoft.com/office/drawing/2014/main" id="{16E6332F-C33D-4578-B84E-CADE50AFB921}"/>
            </a:ext>
          </a:extLst>
        </xdr:cNvPr>
        <xdr:cNvSpPr txBox="1"/>
      </xdr:nvSpPr>
      <xdr:spPr>
        <a:xfrm>
          <a:off x="4914900" y="29603700"/>
          <a:ext cx="1642886" cy="2779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16" name="TextBox 15">
          <a:extLst>
            <a:ext uri="{FF2B5EF4-FFF2-40B4-BE49-F238E27FC236}">
              <a16:creationId xmlns:a16="http://schemas.microsoft.com/office/drawing/2014/main" id="{AB60C42B-E008-4881-8DF0-46DD999ACED9}"/>
            </a:ext>
          </a:extLst>
        </xdr:cNvPr>
        <xdr:cNvSpPr txBox="1"/>
      </xdr:nvSpPr>
      <xdr:spPr>
        <a:xfrm>
          <a:off x="563385" y="29603700"/>
          <a:ext cx="4353631" cy="2779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1</xdr:col>
      <xdr:colOff>6413500</xdr:colOff>
      <xdr:row>33</xdr:row>
      <xdr:rowOff>137582</xdr:rowOff>
    </xdr:to>
    <xdr:sp macro="" textlink="">
      <xdr:nvSpPr>
        <xdr:cNvPr id="17" name="TextBox 16">
          <a:extLst>
            <a:ext uri="{FF2B5EF4-FFF2-40B4-BE49-F238E27FC236}">
              <a16:creationId xmlns:a16="http://schemas.microsoft.com/office/drawing/2014/main" id="{B4984DFF-CEDD-49D9-B18E-F8DED7FB5240}"/>
            </a:ext>
          </a:extLst>
        </xdr:cNvPr>
        <xdr:cNvSpPr txBox="1"/>
      </xdr:nvSpPr>
      <xdr:spPr>
        <a:xfrm>
          <a:off x="841376" y="2799290"/>
          <a:ext cx="6413499" cy="395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1</xdr:col>
      <xdr:colOff>6429375</xdr:colOff>
      <xdr:row>12</xdr:row>
      <xdr:rowOff>169332</xdr:rowOff>
    </xdr:from>
    <xdr:to>
      <xdr:col>3</xdr:col>
      <xdr:colOff>0</xdr:colOff>
      <xdr:row>34</xdr:row>
      <xdr:rowOff>28222</xdr:rowOff>
    </xdr:to>
    <xdr:sp macro="" textlink="">
      <xdr:nvSpPr>
        <xdr:cNvPr id="18" name="TextBox 17">
          <a:extLst>
            <a:ext uri="{FF2B5EF4-FFF2-40B4-BE49-F238E27FC236}">
              <a16:creationId xmlns:a16="http://schemas.microsoft.com/office/drawing/2014/main" id="{9B13DC8F-0DC6-4515-8D60-D924AC1C5218}"/>
            </a:ext>
          </a:extLst>
        </xdr:cNvPr>
        <xdr:cNvSpPr txBox="1"/>
      </xdr:nvSpPr>
      <xdr:spPr>
        <a:xfrm>
          <a:off x="7270750" y="2788707"/>
          <a:ext cx="5334000" cy="4049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19" name="TextBox 18">
          <a:extLst>
            <a:ext uri="{FF2B5EF4-FFF2-40B4-BE49-F238E27FC236}">
              <a16:creationId xmlns:a16="http://schemas.microsoft.com/office/drawing/2014/main" id="{9A11308B-E066-4815-806C-6E981321CA41}"/>
            </a:ext>
          </a:extLst>
        </xdr:cNvPr>
        <xdr:cNvSpPr txBox="1"/>
      </xdr:nvSpPr>
      <xdr:spPr>
        <a:xfrm>
          <a:off x="0" y="762000"/>
          <a:ext cx="563856"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20" name="TextBox 19">
          <a:extLst>
            <a:ext uri="{FF2B5EF4-FFF2-40B4-BE49-F238E27FC236}">
              <a16:creationId xmlns:a16="http://schemas.microsoft.com/office/drawing/2014/main" id="{AA3FC5C2-3AA6-46AB-96F1-9DF27926BD54}"/>
            </a:ext>
          </a:extLst>
        </xdr:cNvPr>
        <xdr:cNvSpPr txBox="1"/>
      </xdr:nvSpPr>
      <xdr:spPr>
        <a:xfrm>
          <a:off x="0" y="19392900"/>
          <a:ext cx="563856"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21" name="TextBox 20">
          <a:extLst>
            <a:ext uri="{FF2B5EF4-FFF2-40B4-BE49-F238E27FC236}">
              <a16:creationId xmlns:a16="http://schemas.microsoft.com/office/drawing/2014/main" id="{DE4B64E7-16D7-4BCA-BA38-9356C1A589CF}"/>
            </a:ext>
          </a:extLst>
        </xdr:cNvPr>
        <xdr:cNvSpPr txBox="1"/>
      </xdr:nvSpPr>
      <xdr:spPr>
        <a:xfrm>
          <a:off x="0" y="22402800"/>
          <a:ext cx="581024"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1</xdr:rowOff>
    </xdr:from>
    <xdr:to>
      <xdr:col>3</xdr:col>
      <xdr:colOff>21166</xdr:colOff>
      <xdr:row>54</xdr:row>
      <xdr:rowOff>35279</xdr:rowOff>
    </xdr:to>
    <xdr:sp macro="" textlink="">
      <xdr:nvSpPr>
        <xdr:cNvPr id="22" name="TextBox 21">
          <a:extLst>
            <a:ext uri="{FF2B5EF4-FFF2-40B4-BE49-F238E27FC236}">
              <a16:creationId xmlns:a16="http://schemas.microsoft.com/office/drawing/2014/main" id="{E60E8CDB-F7C7-463D-A37E-FD28B215FD74}"/>
            </a:ext>
          </a:extLst>
        </xdr:cNvPr>
        <xdr:cNvSpPr txBox="1"/>
      </xdr:nvSpPr>
      <xdr:spPr>
        <a:xfrm>
          <a:off x="4914900" y="10096501"/>
          <a:ext cx="1649941"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21166</xdr:colOff>
      <xdr:row>80</xdr:row>
      <xdr:rowOff>28222</xdr:rowOff>
    </xdr:to>
    <xdr:sp macro="" textlink="">
      <xdr:nvSpPr>
        <xdr:cNvPr id="23" name="TextBox 22">
          <a:extLst>
            <a:ext uri="{FF2B5EF4-FFF2-40B4-BE49-F238E27FC236}">
              <a16:creationId xmlns:a16="http://schemas.microsoft.com/office/drawing/2014/main" id="{E5138349-9C94-49F3-830D-112408178788}"/>
            </a:ext>
          </a:extLst>
        </xdr:cNvPr>
        <xdr:cNvSpPr txBox="1"/>
      </xdr:nvSpPr>
      <xdr:spPr>
        <a:xfrm>
          <a:off x="4914900" y="16154400"/>
          <a:ext cx="164994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tech365.sharepoint.com/sites/OOIERP/Shared%20Documents/IERP%20(K)/Common%20Data%20Set/2024-2025/2024-2025-CDS.xlsx" TargetMode="External"/><Relationship Id="rId1" Type="http://schemas.openxmlformats.org/officeDocument/2006/relationships/externalLinkPath" Target="2024-2025-C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DS-A"/>
      <sheetName val="CDS-B"/>
      <sheetName val="CDS-C"/>
      <sheetName val="CDS-D"/>
      <sheetName val="CDS-E"/>
      <sheetName val="CDS-F"/>
      <sheetName val="CDS-G"/>
      <sheetName val="CDS-H"/>
      <sheetName val="CDS-I"/>
      <sheetName val="CDS-J"/>
      <sheetName val="CDS Definitions"/>
      <sheetName val="Answer Sheet"/>
    </sheetNames>
    <sheetDataSet>
      <sheetData sheetId="0">
        <row r="1">
          <cell r="A1" t="str">
            <v>Question Number</v>
          </cell>
          <cell r="B1" t="str">
            <v>Question</v>
          </cell>
          <cell r="C1" t="str">
            <v>Answer</v>
          </cell>
          <cell r="D1" t="str">
            <v xml:space="preserve">                            </v>
          </cell>
          <cell r="E1" t="str">
            <v>Sub-Section</v>
          </cell>
          <cell r="F1" t="str">
            <v>Category</v>
          </cell>
          <cell r="G1" t="str">
            <v>Student Group</v>
          </cell>
          <cell r="H1" t="str">
            <v>Cohort</v>
          </cell>
          <cell r="I1" t="str">
            <v>Residency</v>
          </cell>
          <cell r="J1" t="str">
            <v>Unit load</v>
          </cell>
          <cell r="K1" t="str">
            <v>Gender</v>
          </cell>
          <cell r="L1" t="str">
            <v>Value type</v>
          </cell>
        </row>
        <row r="6">
          <cell r="A6" t="str">
            <v>A01</v>
          </cell>
          <cell r="B6" t="str">
            <v>Name:</v>
          </cell>
          <cell r="C6" t="str">
            <v>Stacy Lynch</v>
          </cell>
          <cell r="D6" t="str">
            <v>General Information</v>
          </cell>
          <cell r="E6" t="str">
            <v>Respondent Information</v>
          </cell>
          <cell r="F6" t="str">
            <v>All</v>
          </cell>
          <cell r="G6" t="str">
            <v>All</v>
          </cell>
          <cell r="H6" t="str">
            <v>All</v>
          </cell>
          <cell r="I6" t="str">
            <v>All</v>
          </cell>
          <cell r="J6" t="str">
            <v>All</v>
          </cell>
          <cell r="K6" t="str">
            <v>All</v>
          </cell>
          <cell r="L6" t="str">
            <v>Text</v>
          </cell>
        </row>
        <row r="7">
          <cell r="A7" t="str">
            <v>A02</v>
          </cell>
          <cell r="B7" t="str">
            <v>Title:</v>
          </cell>
          <cell r="C7" t="str">
            <v>Director of Institutional Research and Records Management</v>
          </cell>
          <cell r="D7" t="str">
            <v>General Information</v>
          </cell>
          <cell r="E7" t="str">
            <v>Respondent Information</v>
          </cell>
          <cell r="F7" t="str">
            <v>All</v>
          </cell>
          <cell r="G7" t="str">
            <v>All</v>
          </cell>
          <cell r="H7" t="str">
            <v>All</v>
          </cell>
          <cell r="I7" t="str">
            <v>All</v>
          </cell>
          <cell r="J7" t="str">
            <v>All</v>
          </cell>
          <cell r="K7" t="str">
            <v>All</v>
          </cell>
          <cell r="L7" t="str">
            <v>Text</v>
          </cell>
        </row>
        <row r="8">
          <cell r="A8" t="str">
            <v>A03</v>
          </cell>
          <cell r="B8" t="str">
            <v>Office:</v>
          </cell>
          <cell r="C8" t="str">
            <v>Office of Institutional Effectiveness, Research, and Planning</v>
          </cell>
          <cell r="D8" t="str">
            <v>General Information</v>
          </cell>
          <cell r="E8" t="str">
            <v>Respondent Information</v>
          </cell>
          <cell r="F8" t="str">
            <v>All</v>
          </cell>
          <cell r="G8" t="str">
            <v>All</v>
          </cell>
          <cell r="H8" t="str">
            <v>All</v>
          </cell>
          <cell r="I8" t="str">
            <v>All</v>
          </cell>
          <cell r="J8" t="str">
            <v>All</v>
          </cell>
          <cell r="K8" t="str">
            <v>All</v>
          </cell>
          <cell r="L8" t="str">
            <v>Text</v>
          </cell>
        </row>
        <row r="9">
          <cell r="A9" t="str">
            <v>A04</v>
          </cell>
          <cell r="B9" t="str">
            <v>Mailing Address:</v>
          </cell>
          <cell r="C9" t="str">
            <v>P. O. Box 3148</v>
          </cell>
          <cell r="D9" t="str">
            <v>General Information</v>
          </cell>
          <cell r="E9" t="str">
            <v>Respondent Information</v>
          </cell>
          <cell r="F9" t="str">
            <v>All</v>
          </cell>
          <cell r="G9" t="str">
            <v>All</v>
          </cell>
          <cell r="H9" t="str">
            <v>All</v>
          </cell>
          <cell r="I9" t="str">
            <v>All</v>
          </cell>
          <cell r="J9" t="str">
            <v>All</v>
          </cell>
          <cell r="K9" t="str">
            <v>All</v>
          </cell>
          <cell r="L9" t="str">
            <v>Text</v>
          </cell>
        </row>
        <row r="10">
          <cell r="A10" t="str">
            <v>A05</v>
          </cell>
          <cell r="B10" t="str">
            <v>City/State/Zip/Country:</v>
          </cell>
          <cell r="C10" t="str">
            <v>Ruston/LA/71272/United States</v>
          </cell>
          <cell r="D10" t="str">
            <v>General Information</v>
          </cell>
          <cell r="E10" t="str">
            <v>Respondent Information</v>
          </cell>
          <cell r="F10" t="str">
            <v>All</v>
          </cell>
          <cell r="G10" t="str">
            <v>All</v>
          </cell>
          <cell r="H10" t="str">
            <v>All</v>
          </cell>
          <cell r="I10" t="str">
            <v>All</v>
          </cell>
          <cell r="J10" t="str">
            <v>All</v>
          </cell>
          <cell r="K10" t="str">
            <v>All</v>
          </cell>
          <cell r="L10" t="str">
            <v>Text</v>
          </cell>
        </row>
        <row r="11">
          <cell r="A11" t="str">
            <v>A06</v>
          </cell>
          <cell r="B11" t="str">
            <v>Phone:</v>
          </cell>
          <cell r="C11" t="str">
            <v>(318) 257-2372</v>
          </cell>
          <cell r="D11" t="str">
            <v>General Information</v>
          </cell>
          <cell r="E11" t="str">
            <v>Respondent Information</v>
          </cell>
          <cell r="F11" t="str">
            <v>All</v>
          </cell>
          <cell r="G11" t="str">
            <v>All</v>
          </cell>
          <cell r="H11" t="str">
            <v>All</v>
          </cell>
          <cell r="I11" t="str">
            <v>All</v>
          </cell>
          <cell r="J11" t="str">
            <v>All</v>
          </cell>
          <cell r="K11" t="str">
            <v>All</v>
          </cell>
          <cell r="L11" t="str">
            <v>Text</v>
          </cell>
        </row>
        <row r="12">
          <cell r="A12" t="str">
            <v>A07</v>
          </cell>
          <cell r="B12" t="str">
            <v>Fax:</v>
          </cell>
          <cell r="D12" t="str">
            <v>General Information</v>
          </cell>
          <cell r="E12" t="str">
            <v>Respondent Information</v>
          </cell>
          <cell r="F12" t="str">
            <v>All</v>
          </cell>
          <cell r="G12" t="str">
            <v>All</v>
          </cell>
          <cell r="H12" t="str">
            <v>All</v>
          </cell>
          <cell r="I12" t="str">
            <v>All</v>
          </cell>
          <cell r="J12" t="str">
            <v>All</v>
          </cell>
          <cell r="K12" t="str">
            <v>All</v>
          </cell>
          <cell r="L12" t="str">
            <v>Text</v>
          </cell>
        </row>
        <row r="13">
          <cell r="A13" t="str">
            <v>A08</v>
          </cell>
          <cell r="B13" t="str">
            <v>E-mail Address:</v>
          </cell>
          <cell r="C13" t="str">
            <v>slynch@latech.edu</v>
          </cell>
          <cell r="D13" t="str">
            <v>General Information</v>
          </cell>
          <cell r="E13" t="str">
            <v>Respondent Information</v>
          </cell>
          <cell r="F13" t="str">
            <v>All</v>
          </cell>
          <cell r="G13" t="str">
            <v>All</v>
          </cell>
          <cell r="H13" t="str">
            <v>All</v>
          </cell>
          <cell r="I13" t="str">
            <v>All</v>
          </cell>
          <cell r="J13" t="str">
            <v>All</v>
          </cell>
          <cell r="K13" t="str">
            <v>All</v>
          </cell>
          <cell r="L13" t="str">
            <v>Email Address</v>
          </cell>
        </row>
        <row r="16">
          <cell r="A16" t="str">
            <v>A09</v>
          </cell>
          <cell r="B16" t="str">
            <v>Are your responses to the CDS posted for reference on your institution's Web site?</v>
          </cell>
          <cell r="C16" t="str">
            <v>Y</v>
          </cell>
          <cell r="D16" t="str">
            <v>General Information</v>
          </cell>
          <cell r="E16" t="str">
            <v>Respondent Information</v>
          </cell>
          <cell r="F16" t="str">
            <v>All</v>
          </cell>
          <cell r="G16" t="str">
            <v>All</v>
          </cell>
          <cell r="H16" t="str">
            <v>All</v>
          </cell>
          <cell r="I16" t="str">
            <v>All</v>
          </cell>
          <cell r="J16" t="str">
            <v>All</v>
          </cell>
          <cell r="K16" t="str">
            <v>All</v>
          </cell>
          <cell r="L16" t="str">
            <v>YN</v>
          </cell>
        </row>
        <row r="18">
          <cell r="A18" t="str">
            <v>A010</v>
          </cell>
          <cell r="B18" t="str">
            <v>If yes, please provide the URL of the corresponding Web page:</v>
          </cell>
          <cell r="C18" t="str">
            <v>https://oierp.latech.edu/common-data-set/</v>
          </cell>
          <cell r="D18" t="str">
            <v>General Information</v>
          </cell>
          <cell r="E18" t="str">
            <v>Respondent Information</v>
          </cell>
          <cell r="F18" t="str">
            <v>All</v>
          </cell>
          <cell r="G18" t="str">
            <v>All</v>
          </cell>
          <cell r="H18" t="str">
            <v>All</v>
          </cell>
          <cell r="I18" t="str">
            <v>All</v>
          </cell>
          <cell r="J18" t="str">
            <v>All</v>
          </cell>
          <cell r="K18" t="str">
            <v>All</v>
          </cell>
          <cell r="L18" t="str">
            <v>URL</v>
          </cell>
        </row>
        <row r="20">
          <cell r="A20" t="str">
            <v>A0A</v>
          </cell>
          <cell r="B20" t="str">
            <v>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v>
          </cell>
          <cell r="D20" t="str">
            <v>General Information</v>
          </cell>
          <cell r="E20" t="str">
            <v>Respondent Information</v>
          </cell>
          <cell r="F20" t="str">
            <v>All</v>
          </cell>
          <cell r="G20" t="str">
            <v>All</v>
          </cell>
          <cell r="H20" t="str">
            <v>All</v>
          </cell>
          <cell r="I20" t="str">
            <v>All</v>
          </cell>
          <cell r="J20" t="str">
            <v>All</v>
          </cell>
          <cell r="K20" t="str">
            <v>All</v>
          </cell>
          <cell r="L20" t="str">
            <v>Text</v>
          </cell>
        </row>
        <row r="24">
          <cell r="A24" t="str">
            <v>A101</v>
          </cell>
          <cell r="B24" t="str">
            <v>Name of College/University:</v>
          </cell>
          <cell r="C24" t="str">
            <v>Louisiana Tech University</v>
          </cell>
          <cell r="D24" t="str">
            <v>General Information</v>
          </cell>
          <cell r="E24" t="str">
            <v>Address Information</v>
          </cell>
          <cell r="F24" t="str">
            <v>All</v>
          </cell>
          <cell r="G24" t="str">
            <v>All</v>
          </cell>
          <cell r="H24" t="str">
            <v>All</v>
          </cell>
          <cell r="I24" t="str">
            <v>All</v>
          </cell>
          <cell r="J24" t="str">
            <v>All</v>
          </cell>
          <cell r="K24" t="str">
            <v>All</v>
          </cell>
          <cell r="L24" t="str">
            <v>Text</v>
          </cell>
        </row>
        <row r="25">
          <cell r="A25" t="str">
            <v>A102</v>
          </cell>
          <cell r="B25" t="str">
            <v>Mailing Address:</v>
          </cell>
          <cell r="C25" t="str">
            <v>305 Wisteria Street</v>
          </cell>
          <cell r="D25" t="str">
            <v>General Information</v>
          </cell>
          <cell r="E25" t="str">
            <v>Address Information</v>
          </cell>
          <cell r="F25" t="str">
            <v>All</v>
          </cell>
          <cell r="G25" t="str">
            <v>All</v>
          </cell>
          <cell r="H25" t="str">
            <v>All</v>
          </cell>
          <cell r="I25" t="str">
            <v>All</v>
          </cell>
          <cell r="J25" t="str">
            <v>All</v>
          </cell>
          <cell r="K25" t="str">
            <v>All</v>
          </cell>
          <cell r="L25" t="str">
            <v>Text</v>
          </cell>
        </row>
        <row r="26">
          <cell r="A26" t="str">
            <v>A103</v>
          </cell>
          <cell r="B26" t="str">
            <v>City/State/Zip/Country:</v>
          </cell>
          <cell r="C26" t="str">
            <v>Ruston/LA/71272/United States</v>
          </cell>
          <cell r="D26" t="str">
            <v>General Information</v>
          </cell>
          <cell r="E26" t="str">
            <v>Address Information</v>
          </cell>
          <cell r="F26" t="str">
            <v>All</v>
          </cell>
          <cell r="G26" t="str">
            <v>All</v>
          </cell>
          <cell r="H26" t="str">
            <v>All</v>
          </cell>
          <cell r="I26" t="str">
            <v>All</v>
          </cell>
          <cell r="J26" t="str">
            <v>All</v>
          </cell>
          <cell r="K26" t="str">
            <v>All</v>
          </cell>
          <cell r="L26" t="str">
            <v>Text</v>
          </cell>
        </row>
        <row r="27">
          <cell r="A27" t="str">
            <v>A104</v>
          </cell>
          <cell r="B27" t="str">
            <v>Street Address (if different):</v>
          </cell>
          <cell r="D27" t="str">
            <v>General Information</v>
          </cell>
          <cell r="E27" t="str">
            <v>Address Information</v>
          </cell>
          <cell r="F27" t="str">
            <v>All</v>
          </cell>
          <cell r="G27" t="str">
            <v>All</v>
          </cell>
          <cell r="H27" t="str">
            <v>All</v>
          </cell>
          <cell r="I27" t="str">
            <v>All</v>
          </cell>
          <cell r="J27" t="str">
            <v>All</v>
          </cell>
          <cell r="K27" t="str">
            <v>All</v>
          </cell>
          <cell r="L27" t="str">
            <v>Text</v>
          </cell>
        </row>
        <row r="28">
          <cell r="A28" t="str">
            <v>A105</v>
          </cell>
          <cell r="B28" t="str">
            <v>City/State/Zip/Country:</v>
          </cell>
          <cell r="D28" t="str">
            <v>General Information</v>
          </cell>
          <cell r="E28" t="str">
            <v>Address Information</v>
          </cell>
          <cell r="F28" t="str">
            <v>All</v>
          </cell>
          <cell r="G28" t="str">
            <v>All</v>
          </cell>
          <cell r="H28" t="str">
            <v>All</v>
          </cell>
          <cell r="I28" t="str">
            <v>All</v>
          </cell>
          <cell r="J28" t="str">
            <v>All</v>
          </cell>
          <cell r="K28" t="str">
            <v>All</v>
          </cell>
          <cell r="L28" t="str">
            <v>Text</v>
          </cell>
        </row>
        <row r="29">
          <cell r="A29" t="str">
            <v>A106</v>
          </cell>
          <cell r="B29" t="str">
            <v>Main Phone Number:</v>
          </cell>
          <cell r="C29" t="str">
            <v>(318) 257-0211</v>
          </cell>
          <cell r="D29" t="str">
            <v>General Information</v>
          </cell>
          <cell r="E29" t="str">
            <v>Address Information</v>
          </cell>
          <cell r="F29" t="str">
            <v>All</v>
          </cell>
          <cell r="G29" t="str">
            <v>All</v>
          </cell>
          <cell r="H29" t="str">
            <v>All</v>
          </cell>
          <cell r="I29" t="str">
            <v>All</v>
          </cell>
          <cell r="J29" t="str">
            <v>All</v>
          </cell>
          <cell r="K29" t="str">
            <v>All</v>
          </cell>
          <cell r="L29" t="str">
            <v>Text</v>
          </cell>
        </row>
        <row r="30">
          <cell r="A30" t="str">
            <v>A107</v>
          </cell>
          <cell r="B30" t="str">
            <v>WWW Home Page Address:</v>
          </cell>
          <cell r="C30" t="str">
            <v>https://www.latech.edu/</v>
          </cell>
          <cell r="D30" t="str">
            <v>General Information</v>
          </cell>
          <cell r="E30" t="str">
            <v>Address Information</v>
          </cell>
          <cell r="F30" t="str">
            <v>All</v>
          </cell>
          <cell r="G30" t="str">
            <v>All</v>
          </cell>
          <cell r="H30" t="str">
            <v>All</v>
          </cell>
          <cell r="I30" t="str">
            <v>All</v>
          </cell>
          <cell r="J30" t="str">
            <v>All</v>
          </cell>
          <cell r="K30" t="str">
            <v>All</v>
          </cell>
          <cell r="L30" t="str">
            <v>Text</v>
          </cell>
        </row>
        <row r="31">
          <cell r="A31" t="str">
            <v>A108</v>
          </cell>
          <cell r="B31" t="str">
            <v>Admissions Phone Number:</v>
          </cell>
          <cell r="C31" t="str">
            <v>(318) 257-3036</v>
          </cell>
          <cell r="D31" t="str">
            <v>General Information</v>
          </cell>
          <cell r="E31" t="str">
            <v>Address Information</v>
          </cell>
          <cell r="F31" t="str">
            <v>All</v>
          </cell>
          <cell r="G31" t="str">
            <v>All</v>
          </cell>
          <cell r="H31" t="str">
            <v>All</v>
          </cell>
          <cell r="I31" t="str">
            <v>All</v>
          </cell>
          <cell r="J31" t="str">
            <v>All</v>
          </cell>
          <cell r="K31" t="str">
            <v>All</v>
          </cell>
          <cell r="L31" t="str">
            <v>Text</v>
          </cell>
        </row>
        <row r="32">
          <cell r="A32" t="str">
            <v>A109</v>
          </cell>
          <cell r="B32" t="str">
            <v>Admissions Toll-Free Phone Number:</v>
          </cell>
          <cell r="C32" t="str">
            <v>1800LATECH1</v>
          </cell>
          <cell r="D32" t="str">
            <v>General Information</v>
          </cell>
          <cell r="E32" t="str">
            <v>Address Information</v>
          </cell>
          <cell r="F32" t="str">
            <v>All</v>
          </cell>
          <cell r="G32" t="str">
            <v>All</v>
          </cell>
          <cell r="H32" t="str">
            <v>All</v>
          </cell>
          <cell r="I32" t="str">
            <v>All</v>
          </cell>
          <cell r="J32" t="str">
            <v>All</v>
          </cell>
          <cell r="K32" t="str">
            <v>All</v>
          </cell>
          <cell r="L32" t="str">
            <v>Text</v>
          </cell>
        </row>
        <row r="33">
          <cell r="A33" t="str">
            <v>A110</v>
          </cell>
          <cell r="B33" t="str">
            <v>Admissions Office Mailing Address:</v>
          </cell>
          <cell r="C33" t="str">
            <v>201 Mayfield Ave</v>
          </cell>
          <cell r="D33" t="str">
            <v>General Information</v>
          </cell>
          <cell r="E33" t="str">
            <v>Address Information</v>
          </cell>
          <cell r="F33" t="str">
            <v>All</v>
          </cell>
          <cell r="G33" t="str">
            <v>All</v>
          </cell>
          <cell r="H33" t="str">
            <v>All</v>
          </cell>
          <cell r="I33" t="str">
            <v>All</v>
          </cell>
          <cell r="J33" t="str">
            <v>All</v>
          </cell>
          <cell r="K33" t="str">
            <v>All</v>
          </cell>
          <cell r="L33" t="str">
            <v>Text</v>
          </cell>
        </row>
        <row r="34">
          <cell r="A34" t="str">
            <v>A111</v>
          </cell>
          <cell r="B34" t="str">
            <v>City/State/Zip/Country:</v>
          </cell>
          <cell r="C34" t="str">
            <v>Ruston/LA/71272/United States</v>
          </cell>
          <cell r="D34" t="str">
            <v>General Information</v>
          </cell>
          <cell r="E34" t="str">
            <v>Address Information</v>
          </cell>
          <cell r="F34" t="str">
            <v>All</v>
          </cell>
          <cell r="G34" t="str">
            <v>All</v>
          </cell>
          <cell r="H34" t="str">
            <v>All</v>
          </cell>
          <cell r="I34" t="str">
            <v>All</v>
          </cell>
          <cell r="J34" t="str">
            <v>All</v>
          </cell>
          <cell r="K34" t="str">
            <v>All</v>
          </cell>
          <cell r="L34" t="str">
            <v>Text</v>
          </cell>
        </row>
        <row r="35">
          <cell r="A35" t="str">
            <v>A112</v>
          </cell>
          <cell r="B35" t="str">
            <v>Admissions E-mail Address:</v>
          </cell>
          <cell r="C35" t="str">
            <v>bulldog@latech.edu</v>
          </cell>
          <cell r="D35" t="str">
            <v>General Information</v>
          </cell>
          <cell r="E35" t="str">
            <v>Address Information</v>
          </cell>
          <cell r="F35" t="str">
            <v>All</v>
          </cell>
          <cell r="G35" t="str">
            <v>All</v>
          </cell>
          <cell r="H35" t="str">
            <v>All</v>
          </cell>
          <cell r="I35" t="str">
            <v>All</v>
          </cell>
          <cell r="J35" t="str">
            <v>All</v>
          </cell>
          <cell r="K35" t="str">
            <v>All</v>
          </cell>
          <cell r="L35" t="str">
            <v>Email Address</v>
          </cell>
        </row>
        <row r="37">
          <cell r="A37" t="str">
            <v>A113</v>
          </cell>
          <cell r="B37" t="str">
            <v>If there is a separate URL for your school’s online application, please specify:</v>
          </cell>
          <cell r="C37" t="str">
            <v>https://www.latech.edu/admissions/apply/</v>
          </cell>
          <cell r="D37" t="str">
            <v>General Information</v>
          </cell>
          <cell r="E37" t="str">
            <v>Address Information</v>
          </cell>
          <cell r="F37" t="str">
            <v>All</v>
          </cell>
          <cell r="G37" t="str">
            <v>All</v>
          </cell>
          <cell r="H37" t="str">
            <v>All</v>
          </cell>
          <cell r="I37" t="str">
            <v>All</v>
          </cell>
          <cell r="J37" t="str">
            <v>All</v>
          </cell>
          <cell r="K37" t="str">
            <v>All</v>
          </cell>
          <cell r="L37" t="str">
            <v>URL</v>
          </cell>
        </row>
        <row r="39">
          <cell r="A39" t="str">
            <v>A114</v>
          </cell>
          <cell r="B39" t="str">
            <v>If you have a mailing address other than the above to which applications should be sent, please provide:</v>
          </cell>
          <cell r="D39" t="str">
            <v>General Information</v>
          </cell>
          <cell r="E39" t="str">
            <v>Address Information</v>
          </cell>
          <cell r="F39" t="str">
            <v>All</v>
          </cell>
          <cell r="G39" t="str">
            <v>All</v>
          </cell>
          <cell r="H39" t="str">
            <v>All</v>
          </cell>
          <cell r="I39" t="str">
            <v>All</v>
          </cell>
          <cell r="J39" t="str">
            <v>All</v>
          </cell>
          <cell r="K39" t="str">
            <v>All</v>
          </cell>
          <cell r="L39" t="str">
            <v>Text</v>
          </cell>
        </row>
        <row r="43">
          <cell r="A43" t="str">
            <v>A201</v>
          </cell>
          <cell r="B43" t="str">
            <v>Public</v>
          </cell>
          <cell r="C43" t="str">
            <v>X</v>
          </cell>
          <cell r="D43" t="str">
            <v>General Information</v>
          </cell>
          <cell r="E43" t="str">
            <v>Institutional Control</v>
          </cell>
          <cell r="F43" t="str">
            <v>All</v>
          </cell>
          <cell r="G43" t="str">
            <v>All</v>
          </cell>
          <cell r="H43" t="str">
            <v>All</v>
          </cell>
          <cell r="I43" t="str">
            <v>All</v>
          </cell>
          <cell r="J43" t="str">
            <v>All</v>
          </cell>
          <cell r="K43" t="str">
            <v>All</v>
          </cell>
          <cell r="L43" t="str">
            <v>x</v>
          </cell>
        </row>
        <row r="44">
          <cell r="A44" t="str">
            <v>A202</v>
          </cell>
          <cell r="B44" t="str">
            <v>Private (nonprofit)</v>
          </cell>
          <cell r="D44" t="str">
            <v>General Information</v>
          </cell>
          <cell r="E44" t="str">
            <v>Institutional Control</v>
          </cell>
          <cell r="F44" t="str">
            <v>All</v>
          </cell>
          <cell r="G44" t="str">
            <v>All</v>
          </cell>
          <cell r="H44" t="str">
            <v>All</v>
          </cell>
          <cell r="I44" t="str">
            <v>All</v>
          </cell>
          <cell r="J44" t="str">
            <v>All</v>
          </cell>
          <cell r="K44" t="str">
            <v>All</v>
          </cell>
          <cell r="L44" t="str">
            <v>x</v>
          </cell>
        </row>
        <row r="45">
          <cell r="A45" t="str">
            <v>A203</v>
          </cell>
          <cell r="B45" t="str">
            <v>Proprietary</v>
          </cell>
          <cell r="D45" t="str">
            <v>General Information</v>
          </cell>
          <cell r="E45" t="str">
            <v>Institutional Control</v>
          </cell>
          <cell r="F45" t="str">
            <v>All</v>
          </cell>
          <cell r="G45" t="str">
            <v>All</v>
          </cell>
          <cell r="H45" t="str">
            <v>All</v>
          </cell>
          <cell r="I45" t="str">
            <v>All</v>
          </cell>
          <cell r="J45" t="str">
            <v>All</v>
          </cell>
          <cell r="K45" t="str">
            <v>All</v>
          </cell>
          <cell r="L45" t="str">
            <v>x</v>
          </cell>
        </row>
        <row r="48">
          <cell r="A48" t="str">
            <v>A301</v>
          </cell>
          <cell r="B48" t="str">
            <v>Coeducational college</v>
          </cell>
          <cell r="C48" t="str">
            <v>X</v>
          </cell>
          <cell r="D48" t="str">
            <v>General Information</v>
          </cell>
          <cell r="E48" t="str">
            <v>Classification</v>
          </cell>
          <cell r="F48" t="str">
            <v>All</v>
          </cell>
          <cell r="G48" t="str">
            <v>All</v>
          </cell>
          <cell r="H48" t="str">
            <v>All</v>
          </cell>
          <cell r="I48" t="str">
            <v>All</v>
          </cell>
          <cell r="J48" t="str">
            <v>All</v>
          </cell>
          <cell r="K48" t="str">
            <v>All</v>
          </cell>
          <cell r="L48" t="str">
            <v>x</v>
          </cell>
        </row>
        <row r="49">
          <cell r="A49" t="str">
            <v>A302</v>
          </cell>
          <cell r="B49" t="str">
            <v>Men's college</v>
          </cell>
          <cell r="D49" t="str">
            <v>General Information</v>
          </cell>
          <cell r="E49" t="str">
            <v>Classification</v>
          </cell>
          <cell r="F49" t="str">
            <v>All</v>
          </cell>
          <cell r="G49" t="str">
            <v>All</v>
          </cell>
          <cell r="H49" t="str">
            <v>All</v>
          </cell>
          <cell r="I49" t="str">
            <v>All</v>
          </cell>
          <cell r="J49" t="str">
            <v>All</v>
          </cell>
          <cell r="K49" t="str">
            <v>All</v>
          </cell>
          <cell r="L49" t="str">
            <v>x</v>
          </cell>
        </row>
        <row r="50">
          <cell r="A50" t="str">
            <v>A303</v>
          </cell>
          <cell r="B50" t="str">
            <v>Women's college</v>
          </cell>
          <cell r="D50" t="str">
            <v>General Information</v>
          </cell>
          <cell r="E50" t="str">
            <v>Classification</v>
          </cell>
          <cell r="F50" t="str">
            <v>All</v>
          </cell>
          <cell r="G50" t="str">
            <v>All</v>
          </cell>
          <cell r="H50" t="str">
            <v>All</v>
          </cell>
          <cell r="I50" t="str">
            <v>All</v>
          </cell>
          <cell r="J50" t="str">
            <v>All</v>
          </cell>
          <cell r="K50" t="str">
            <v>All</v>
          </cell>
          <cell r="L50" t="str">
            <v>x</v>
          </cell>
        </row>
        <row r="53">
          <cell r="A53" t="str">
            <v>A401</v>
          </cell>
          <cell r="B53" t="str">
            <v>Semester</v>
          </cell>
          <cell r="D53" t="str">
            <v>General Information</v>
          </cell>
          <cell r="E53" t="str">
            <v>Academic Year</v>
          </cell>
          <cell r="F53" t="str">
            <v>All</v>
          </cell>
          <cell r="G53" t="str">
            <v>All</v>
          </cell>
          <cell r="H53" t="str">
            <v>All</v>
          </cell>
          <cell r="I53" t="str">
            <v>All</v>
          </cell>
          <cell r="J53" t="str">
            <v>All</v>
          </cell>
          <cell r="K53" t="str">
            <v>All</v>
          </cell>
          <cell r="L53" t="str">
            <v>x</v>
          </cell>
        </row>
        <row r="54">
          <cell r="A54" t="str">
            <v>A402</v>
          </cell>
          <cell r="B54" t="str">
            <v>Quarter</v>
          </cell>
          <cell r="C54" t="str">
            <v>X</v>
          </cell>
          <cell r="D54" t="str">
            <v>General Information</v>
          </cell>
          <cell r="E54" t="str">
            <v>Academic Year</v>
          </cell>
          <cell r="F54" t="str">
            <v>All</v>
          </cell>
          <cell r="G54" t="str">
            <v>All</v>
          </cell>
          <cell r="H54" t="str">
            <v>All</v>
          </cell>
          <cell r="I54" t="str">
            <v>All</v>
          </cell>
          <cell r="J54" t="str">
            <v>All</v>
          </cell>
          <cell r="K54" t="str">
            <v>All</v>
          </cell>
          <cell r="L54" t="str">
            <v>x</v>
          </cell>
        </row>
        <row r="55">
          <cell r="A55" t="str">
            <v>A403</v>
          </cell>
          <cell r="B55" t="str">
            <v>Trimester</v>
          </cell>
          <cell r="D55" t="str">
            <v>General Information</v>
          </cell>
          <cell r="E55" t="str">
            <v>Academic Year</v>
          </cell>
          <cell r="F55" t="str">
            <v>All</v>
          </cell>
          <cell r="G55" t="str">
            <v>All</v>
          </cell>
          <cell r="H55" t="str">
            <v>All</v>
          </cell>
          <cell r="I55" t="str">
            <v>All</v>
          </cell>
          <cell r="J55" t="str">
            <v>All</v>
          </cell>
          <cell r="K55" t="str">
            <v>All</v>
          </cell>
          <cell r="L55" t="str">
            <v>x</v>
          </cell>
        </row>
        <row r="56">
          <cell r="A56" t="str">
            <v>A404</v>
          </cell>
          <cell r="B56" t="str">
            <v>4-1-4</v>
          </cell>
          <cell r="D56" t="str">
            <v>General Information</v>
          </cell>
          <cell r="E56" t="str">
            <v>Academic Year</v>
          </cell>
          <cell r="F56" t="str">
            <v>All</v>
          </cell>
          <cell r="G56" t="str">
            <v>All</v>
          </cell>
          <cell r="H56" t="str">
            <v>All</v>
          </cell>
          <cell r="I56" t="str">
            <v>All</v>
          </cell>
          <cell r="J56" t="str">
            <v>All</v>
          </cell>
          <cell r="K56" t="str">
            <v>All</v>
          </cell>
          <cell r="L56" t="str">
            <v>x</v>
          </cell>
        </row>
        <row r="57">
          <cell r="A57" t="str">
            <v>A405</v>
          </cell>
          <cell r="B57" t="str">
            <v>Continuous</v>
          </cell>
          <cell r="D57" t="str">
            <v>General Information</v>
          </cell>
          <cell r="E57" t="str">
            <v>Academic Year</v>
          </cell>
          <cell r="F57" t="str">
            <v>All</v>
          </cell>
          <cell r="G57" t="str">
            <v>All</v>
          </cell>
          <cell r="H57" t="str">
            <v>All</v>
          </cell>
          <cell r="I57" t="str">
            <v>All</v>
          </cell>
          <cell r="J57" t="str">
            <v>All</v>
          </cell>
          <cell r="K57" t="str">
            <v>All</v>
          </cell>
          <cell r="L57" t="str">
            <v>x</v>
          </cell>
        </row>
        <row r="59">
          <cell r="A59" t="str">
            <v>A406</v>
          </cell>
          <cell r="B59" t="str">
            <v>Differs by program (describe):</v>
          </cell>
          <cell r="D59" t="str">
            <v>General Information</v>
          </cell>
          <cell r="E59" t="str">
            <v>Academic Year</v>
          </cell>
          <cell r="F59" t="str">
            <v>All</v>
          </cell>
          <cell r="G59" t="str">
            <v>All</v>
          </cell>
          <cell r="H59" t="str">
            <v>All</v>
          </cell>
          <cell r="I59" t="str">
            <v>All</v>
          </cell>
          <cell r="J59" t="str">
            <v>All</v>
          </cell>
          <cell r="K59" t="str">
            <v>All</v>
          </cell>
          <cell r="L59" t="str">
            <v>Text</v>
          </cell>
        </row>
        <row r="60">
          <cell r="A60" t="str">
            <v>A407</v>
          </cell>
          <cell r="B60" t="str">
            <v>Other (describe)</v>
          </cell>
          <cell r="D60" t="str">
            <v>General Information</v>
          </cell>
          <cell r="E60" t="str">
            <v>Academic Year</v>
          </cell>
          <cell r="F60" t="str">
            <v>All</v>
          </cell>
          <cell r="G60" t="str">
            <v>All</v>
          </cell>
          <cell r="H60" t="str">
            <v>All</v>
          </cell>
          <cell r="I60" t="str">
            <v>All</v>
          </cell>
          <cell r="J60" t="str">
            <v>All</v>
          </cell>
          <cell r="K60" t="str">
            <v>All</v>
          </cell>
          <cell r="L60" t="str">
            <v>Text</v>
          </cell>
        </row>
        <row r="63">
          <cell r="A63" t="str">
            <v>A501</v>
          </cell>
          <cell r="B63" t="str">
            <v>Certificate</v>
          </cell>
          <cell r="C63" t="str">
            <v>X</v>
          </cell>
          <cell r="D63" t="str">
            <v>General Information</v>
          </cell>
          <cell r="E63" t="str">
            <v>Degrees Offered</v>
          </cell>
          <cell r="F63" t="str">
            <v>All</v>
          </cell>
          <cell r="G63" t="str">
            <v>All</v>
          </cell>
          <cell r="H63" t="str">
            <v>All</v>
          </cell>
          <cell r="I63" t="str">
            <v>All</v>
          </cell>
          <cell r="J63" t="str">
            <v>All</v>
          </cell>
          <cell r="K63" t="str">
            <v>All</v>
          </cell>
          <cell r="L63" t="str">
            <v>x</v>
          </cell>
        </row>
        <row r="64">
          <cell r="A64" t="str">
            <v>A502</v>
          </cell>
          <cell r="B64" t="str">
            <v>Diploma</v>
          </cell>
          <cell r="D64" t="str">
            <v>General Information</v>
          </cell>
          <cell r="E64" t="str">
            <v>Degrees Offered</v>
          </cell>
          <cell r="F64" t="str">
            <v>All</v>
          </cell>
          <cell r="G64" t="str">
            <v>All</v>
          </cell>
          <cell r="H64" t="str">
            <v>All</v>
          </cell>
          <cell r="I64" t="str">
            <v>All</v>
          </cell>
          <cell r="J64" t="str">
            <v>All</v>
          </cell>
          <cell r="K64" t="str">
            <v>All</v>
          </cell>
          <cell r="L64" t="str">
            <v>x</v>
          </cell>
        </row>
        <row r="65">
          <cell r="A65" t="str">
            <v>A503</v>
          </cell>
          <cell r="B65" t="str">
            <v>Associate</v>
          </cell>
          <cell r="C65" t="str">
            <v>X</v>
          </cell>
          <cell r="D65" t="str">
            <v>General Information</v>
          </cell>
          <cell r="E65" t="str">
            <v>Degrees Offered</v>
          </cell>
          <cell r="F65" t="str">
            <v>All</v>
          </cell>
          <cell r="G65" t="str">
            <v>All</v>
          </cell>
          <cell r="H65" t="str">
            <v>All</v>
          </cell>
          <cell r="I65" t="str">
            <v>All</v>
          </cell>
          <cell r="J65" t="str">
            <v>All</v>
          </cell>
          <cell r="K65" t="str">
            <v>All</v>
          </cell>
          <cell r="L65" t="str">
            <v>x</v>
          </cell>
        </row>
        <row r="66">
          <cell r="A66" t="str">
            <v>A504</v>
          </cell>
          <cell r="B66" t="str">
            <v>Transfer Associate</v>
          </cell>
          <cell r="D66" t="str">
            <v>General Information</v>
          </cell>
          <cell r="E66" t="str">
            <v>Degrees Offered</v>
          </cell>
          <cell r="F66" t="str">
            <v>All</v>
          </cell>
          <cell r="G66" t="str">
            <v>All</v>
          </cell>
          <cell r="H66" t="str">
            <v>All</v>
          </cell>
          <cell r="I66" t="str">
            <v>All</v>
          </cell>
          <cell r="J66" t="str">
            <v>All</v>
          </cell>
          <cell r="K66" t="str">
            <v>All</v>
          </cell>
          <cell r="L66" t="str">
            <v>x</v>
          </cell>
        </row>
        <row r="67">
          <cell r="A67" t="str">
            <v>A505</v>
          </cell>
          <cell r="B67" t="str">
            <v>Terminal Associate</v>
          </cell>
          <cell r="C67" t="str">
            <v>X</v>
          </cell>
          <cell r="D67" t="str">
            <v>General Information</v>
          </cell>
          <cell r="E67" t="str">
            <v>Degrees Offered</v>
          </cell>
          <cell r="F67" t="str">
            <v>All</v>
          </cell>
          <cell r="G67" t="str">
            <v>All</v>
          </cell>
          <cell r="H67" t="str">
            <v>All</v>
          </cell>
          <cell r="I67" t="str">
            <v>All</v>
          </cell>
          <cell r="J67" t="str">
            <v>All</v>
          </cell>
          <cell r="K67" t="str">
            <v>All</v>
          </cell>
          <cell r="L67" t="str">
            <v>x</v>
          </cell>
        </row>
        <row r="68">
          <cell r="A68" t="str">
            <v>A506</v>
          </cell>
          <cell r="B68" t="str">
            <v>Bachelor's</v>
          </cell>
          <cell r="C68" t="str">
            <v>X</v>
          </cell>
          <cell r="D68" t="str">
            <v>General Information</v>
          </cell>
          <cell r="E68" t="str">
            <v>Degrees Offered</v>
          </cell>
          <cell r="F68" t="str">
            <v>All</v>
          </cell>
          <cell r="G68" t="str">
            <v>All</v>
          </cell>
          <cell r="H68" t="str">
            <v>All</v>
          </cell>
          <cell r="I68" t="str">
            <v>All</v>
          </cell>
          <cell r="J68" t="str">
            <v>All</v>
          </cell>
          <cell r="K68" t="str">
            <v>All</v>
          </cell>
          <cell r="L68" t="str">
            <v>x</v>
          </cell>
        </row>
        <row r="69">
          <cell r="A69" t="str">
            <v>A507</v>
          </cell>
          <cell r="B69" t="str">
            <v>Postbachelor's certificate</v>
          </cell>
          <cell r="C69" t="str">
            <v>X</v>
          </cell>
          <cell r="D69" t="str">
            <v>General Information</v>
          </cell>
          <cell r="E69" t="str">
            <v>Degrees Offered</v>
          </cell>
          <cell r="F69" t="str">
            <v>All</v>
          </cell>
          <cell r="G69" t="str">
            <v>All</v>
          </cell>
          <cell r="H69" t="str">
            <v>All</v>
          </cell>
          <cell r="I69" t="str">
            <v>All</v>
          </cell>
          <cell r="J69" t="str">
            <v>All</v>
          </cell>
          <cell r="K69" t="str">
            <v>All</v>
          </cell>
          <cell r="L69" t="str">
            <v>x</v>
          </cell>
        </row>
        <row r="70">
          <cell r="A70" t="str">
            <v>A508</v>
          </cell>
          <cell r="B70" t="str">
            <v>Master's</v>
          </cell>
          <cell r="C70" t="str">
            <v>X</v>
          </cell>
          <cell r="D70" t="str">
            <v>General Information</v>
          </cell>
          <cell r="E70" t="str">
            <v>Degrees Offered</v>
          </cell>
          <cell r="F70" t="str">
            <v>All</v>
          </cell>
          <cell r="G70" t="str">
            <v>All</v>
          </cell>
          <cell r="H70" t="str">
            <v>All</v>
          </cell>
          <cell r="I70" t="str">
            <v>All</v>
          </cell>
          <cell r="J70" t="str">
            <v>All</v>
          </cell>
          <cell r="K70" t="str">
            <v>All</v>
          </cell>
          <cell r="L70" t="str">
            <v>x</v>
          </cell>
        </row>
        <row r="71">
          <cell r="A71" t="str">
            <v>A509</v>
          </cell>
          <cell r="B71" t="str">
            <v>Post-master's certificate</v>
          </cell>
          <cell r="C71" t="str">
            <v>X</v>
          </cell>
          <cell r="D71" t="str">
            <v>General Information</v>
          </cell>
          <cell r="E71" t="str">
            <v>Degrees Offered</v>
          </cell>
          <cell r="F71" t="str">
            <v>All</v>
          </cell>
          <cell r="G71" t="str">
            <v>All</v>
          </cell>
          <cell r="H71" t="str">
            <v>All</v>
          </cell>
          <cell r="I71" t="str">
            <v>All</v>
          </cell>
          <cell r="J71" t="str">
            <v>All</v>
          </cell>
          <cell r="K71" t="str">
            <v>All</v>
          </cell>
          <cell r="L71" t="str">
            <v>x</v>
          </cell>
        </row>
        <row r="72">
          <cell r="A72" t="str">
            <v>A510</v>
          </cell>
          <cell r="B72" t="str">
            <v>Doctoral degree research/scholarship</v>
          </cell>
          <cell r="C72" t="str">
            <v>X</v>
          </cell>
          <cell r="D72" t="str">
            <v>General Information</v>
          </cell>
          <cell r="E72" t="str">
            <v>Degrees Offered</v>
          </cell>
          <cell r="F72" t="str">
            <v>All</v>
          </cell>
          <cell r="G72" t="str">
            <v>All</v>
          </cell>
          <cell r="H72" t="str">
            <v>All</v>
          </cell>
          <cell r="I72" t="str">
            <v>All</v>
          </cell>
          <cell r="J72" t="str">
            <v>All</v>
          </cell>
          <cell r="K72" t="str">
            <v>All</v>
          </cell>
          <cell r="L72" t="str">
            <v>x</v>
          </cell>
        </row>
        <row r="73">
          <cell r="A73" t="str">
            <v>A511</v>
          </cell>
          <cell r="B73" t="str">
            <v>Doctoral degree – professional practice</v>
          </cell>
          <cell r="C73" t="str">
            <v>X</v>
          </cell>
          <cell r="D73" t="str">
            <v>General Information</v>
          </cell>
          <cell r="E73" t="str">
            <v>Degrees Offered</v>
          </cell>
          <cell r="F73" t="str">
            <v>All</v>
          </cell>
          <cell r="G73" t="str">
            <v>All</v>
          </cell>
          <cell r="H73" t="str">
            <v>All</v>
          </cell>
          <cell r="I73" t="str">
            <v>All</v>
          </cell>
          <cell r="J73" t="str">
            <v>All</v>
          </cell>
          <cell r="K73" t="str">
            <v>All</v>
          </cell>
          <cell r="L73" t="str">
            <v>x</v>
          </cell>
        </row>
        <row r="74">
          <cell r="A74" t="str">
            <v>A512</v>
          </cell>
          <cell r="B74" t="str">
            <v>Doctoral degree -- other</v>
          </cell>
          <cell r="D74" t="str">
            <v>General Information</v>
          </cell>
          <cell r="E74" t="str">
            <v>Degrees Offered</v>
          </cell>
          <cell r="F74" t="str">
            <v>All</v>
          </cell>
          <cell r="G74" t="str">
            <v>All</v>
          </cell>
          <cell r="H74" t="str">
            <v>All</v>
          </cell>
          <cell r="I74" t="str">
            <v>All</v>
          </cell>
          <cell r="J74" t="str">
            <v>All</v>
          </cell>
          <cell r="K74" t="str">
            <v>All</v>
          </cell>
          <cell r="L74" t="str">
            <v>x</v>
          </cell>
        </row>
        <row r="77">
          <cell r="A77" t="str">
            <v>A601</v>
          </cell>
          <cell r="B77" t="str">
            <v>If you have a diversity, equity, and inclusion office or department, please provide the URL of the corresponding Web page:</v>
          </cell>
          <cell r="D77" t="str">
            <v>General Information</v>
          </cell>
          <cell r="E77" t="str">
            <v>DEI</v>
          </cell>
          <cell r="F77" t="str">
            <v>All</v>
          </cell>
          <cell r="G77" t="str">
            <v>All</v>
          </cell>
          <cell r="H77" t="str">
            <v>All</v>
          </cell>
          <cell r="I77" t="str">
            <v>All</v>
          </cell>
          <cell r="J77" t="str">
            <v>All</v>
          </cell>
          <cell r="K77" t="str">
            <v>All</v>
          </cell>
          <cell r="L77" t="str">
            <v>URL</v>
          </cell>
        </row>
      </sheetData>
      <sheetData sheetId="1">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16">
          <cell r="A16" t="str">
            <v>B101</v>
          </cell>
          <cell r="B16" t="str">
            <v>Degree-seeking, first-time first-year students: men</v>
          </cell>
          <cell r="C16">
            <v>1339</v>
          </cell>
          <cell r="D16" t="str">
            <v>Enrollment And Persistence</v>
          </cell>
          <cell r="E16" t="str">
            <v>Institutional Enrollment</v>
          </cell>
          <cell r="F16" t="str">
            <v>Degree-seeking</v>
          </cell>
          <cell r="G16" t="str">
            <v>Undergraduates</v>
          </cell>
          <cell r="H16" t="str">
            <v>First-time, first-year</v>
          </cell>
          <cell r="I16" t="str">
            <v>All</v>
          </cell>
          <cell r="J16" t="str">
            <v>FT</v>
          </cell>
          <cell r="K16" t="str">
            <v>Men</v>
          </cell>
          <cell r="L16" t="str">
            <v>Number</v>
          </cell>
        </row>
        <row r="17">
          <cell r="A17" t="str">
            <v>B102</v>
          </cell>
          <cell r="B17" t="str">
            <v>Degree-seeking, first-time first-year students: women</v>
          </cell>
          <cell r="C17">
            <v>1108</v>
          </cell>
          <cell r="D17" t="str">
            <v>Enrollment And Persistence</v>
          </cell>
          <cell r="E17" t="str">
            <v>Institutional Enrollment</v>
          </cell>
          <cell r="F17" t="str">
            <v>Degree-seeking</v>
          </cell>
          <cell r="G17" t="str">
            <v>Undergraduates</v>
          </cell>
          <cell r="H17" t="str">
            <v>First-time, first-year</v>
          </cell>
          <cell r="I17" t="str">
            <v>All</v>
          </cell>
          <cell r="J17" t="str">
            <v>FT</v>
          </cell>
          <cell r="K17" t="str">
            <v>Women</v>
          </cell>
          <cell r="L17" t="str">
            <v>Number</v>
          </cell>
        </row>
        <row r="18">
          <cell r="A18" t="str">
            <v>B103</v>
          </cell>
          <cell r="B18" t="str">
            <v>Degree-seeking, first-time first-year students: another gender</v>
          </cell>
          <cell r="C18">
            <v>0</v>
          </cell>
          <cell r="D18" t="str">
            <v>Enrollment And Persistence</v>
          </cell>
          <cell r="E18" t="str">
            <v>Institutional Enrollment</v>
          </cell>
          <cell r="F18" t="str">
            <v>Degree-seeking</v>
          </cell>
          <cell r="G18" t="str">
            <v>Undergraduates</v>
          </cell>
          <cell r="H18" t="str">
            <v>First-time, first-year</v>
          </cell>
          <cell r="I18" t="str">
            <v>All</v>
          </cell>
          <cell r="J18" t="str">
            <v>FT</v>
          </cell>
          <cell r="K18" t="str">
            <v>Another Gender</v>
          </cell>
          <cell r="L18" t="str">
            <v>Number</v>
          </cell>
        </row>
        <row r="19">
          <cell r="A19" t="str">
            <v>B104</v>
          </cell>
          <cell r="B19" t="str">
            <v>Degree-seeking, first-time first-year students: unknown</v>
          </cell>
          <cell r="C19">
            <v>0</v>
          </cell>
          <cell r="D19" t="str">
            <v>Enrollment And Persistence</v>
          </cell>
          <cell r="E19" t="str">
            <v>Institutional Enrollment</v>
          </cell>
          <cell r="F19" t="str">
            <v>Degree-seeking</v>
          </cell>
          <cell r="G19" t="str">
            <v>Undergraduates</v>
          </cell>
          <cell r="H19" t="str">
            <v>First-time, first-year</v>
          </cell>
          <cell r="I19" t="str">
            <v>All</v>
          </cell>
          <cell r="J19" t="str">
            <v>FT</v>
          </cell>
          <cell r="K19" t="str">
            <v>Unknown</v>
          </cell>
          <cell r="L19" t="str">
            <v>Number</v>
          </cell>
        </row>
        <row r="21">
          <cell r="A21" t="str">
            <v>B105</v>
          </cell>
          <cell r="B21" t="str">
            <v>Other first-year, degree-seeking: men</v>
          </cell>
          <cell r="C21">
            <v>287</v>
          </cell>
          <cell r="D21" t="str">
            <v>Enrollment And Persistence</v>
          </cell>
          <cell r="E21" t="str">
            <v>Institutional Enrollment</v>
          </cell>
          <cell r="F21" t="str">
            <v>Degree-seeking</v>
          </cell>
          <cell r="G21" t="str">
            <v>Undergraduates</v>
          </cell>
          <cell r="H21" t="str">
            <v>Other first-year</v>
          </cell>
          <cell r="I21" t="str">
            <v>All</v>
          </cell>
          <cell r="J21" t="str">
            <v>FT</v>
          </cell>
          <cell r="K21" t="str">
            <v>Men</v>
          </cell>
          <cell r="L21" t="str">
            <v>Number</v>
          </cell>
        </row>
        <row r="22">
          <cell r="A22" t="str">
            <v>B106</v>
          </cell>
          <cell r="B22" t="str">
            <v>Other first-year, degree-seeking: women</v>
          </cell>
          <cell r="C22">
            <v>145</v>
          </cell>
          <cell r="D22" t="str">
            <v>Enrollment And Persistence</v>
          </cell>
          <cell r="E22" t="str">
            <v>Institutional Enrollment</v>
          </cell>
          <cell r="F22" t="str">
            <v>Degree-seeking</v>
          </cell>
          <cell r="G22" t="str">
            <v>Undergraduates</v>
          </cell>
          <cell r="H22" t="str">
            <v>Other first-year</v>
          </cell>
          <cell r="I22" t="str">
            <v>All</v>
          </cell>
          <cell r="J22" t="str">
            <v>FT</v>
          </cell>
          <cell r="K22" t="str">
            <v>Women</v>
          </cell>
          <cell r="L22" t="str">
            <v>Number</v>
          </cell>
        </row>
        <row r="23">
          <cell r="A23" t="str">
            <v>B107</v>
          </cell>
          <cell r="B23" t="str">
            <v>Other first-year, degree-seeking: another gender</v>
          </cell>
          <cell r="C23">
            <v>0</v>
          </cell>
          <cell r="D23" t="str">
            <v>Enrollment And Persistence</v>
          </cell>
          <cell r="E23" t="str">
            <v>Institutional Enrollment</v>
          </cell>
          <cell r="F23" t="str">
            <v>Degree-seeking</v>
          </cell>
          <cell r="G23" t="str">
            <v>Undergraduates</v>
          </cell>
          <cell r="H23" t="str">
            <v>Other first-year</v>
          </cell>
          <cell r="I23" t="str">
            <v>All</v>
          </cell>
          <cell r="J23" t="str">
            <v>FT</v>
          </cell>
          <cell r="K23" t="str">
            <v>Another Gender</v>
          </cell>
          <cell r="L23" t="str">
            <v>Number</v>
          </cell>
        </row>
        <row r="24">
          <cell r="A24" t="str">
            <v>B108</v>
          </cell>
          <cell r="B24" t="str">
            <v>Other first-year, degree-seeking:  unknown</v>
          </cell>
          <cell r="C24">
            <v>0</v>
          </cell>
          <cell r="D24" t="str">
            <v>Enrollment And Persistence</v>
          </cell>
          <cell r="E24" t="str">
            <v>Institutional Enrollment</v>
          </cell>
          <cell r="F24" t="str">
            <v>Degree-seeking</v>
          </cell>
          <cell r="G24" t="str">
            <v>Undergraduates</v>
          </cell>
          <cell r="H24" t="str">
            <v>Other first-year</v>
          </cell>
          <cell r="I24" t="str">
            <v>All</v>
          </cell>
          <cell r="J24" t="str">
            <v>FT</v>
          </cell>
          <cell r="K24" t="str">
            <v>Unknown</v>
          </cell>
          <cell r="L24" t="str">
            <v>Number</v>
          </cell>
        </row>
        <row r="26">
          <cell r="A26" t="str">
            <v>B109</v>
          </cell>
          <cell r="B26" t="str">
            <v>All other degree-seeking: men</v>
          </cell>
          <cell r="C26">
            <v>2841</v>
          </cell>
          <cell r="D26" t="str">
            <v>Enrollment And Persistence</v>
          </cell>
          <cell r="E26" t="str">
            <v>Institutional Enrollment</v>
          </cell>
          <cell r="F26" t="str">
            <v>Degree-seeking</v>
          </cell>
          <cell r="G26" t="str">
            <v>Undergraduates</v>
          </cell>
          <cell r="H26" t="str">
            <v>All other</v>
          </cell>
          <cell r="I26" t="str">
            <v>All</v>
          </cell>
          <cell r="J26" t="str">
            <v>FT</v>
          </cell>
          <cell r="K26" t="str">
            <v>Men</v>
          </cell>
          <cell r="L26" t="str">
            <v>Number</v>
          </cell>
        </row>
        <row r="27">
          <cell r="A27" t="str">
            <v>B110</v>
          </cell>
          <cell r="B27" t="str">
            <v>All other degree-seeking: women</v>
          </cell>
          <cell r="C27">
            <v>2129</v>
          </cell>
          <cell r="D27" t="str">
            <v>Enrollment And Persistence</v>
          </cell>
          <cell r="E27" t="str">
            <v>Institutional Enrollment</v>
          </cell>
          <cell r="F27" t="str">
            <v>Degree-seeking</v>
          </cell>
          <cell r="G27" t="str">
            <v>Undergraduates</v>
          </cell>
          <cell r="H27" t="str">
            <v>All other</v>
          </cell>
          <cell r="I27" t="str">
            <v>All</v>
          </cell>
          <cell r="J27" t="str">
            <v>FT</v>
          </cell>
          <cell r="K27" t="str">
            <v>Women</v>
          </cell>
          <cell r="L27" t="str">
            <v>Number</v>
          </cell>
        </row>
        <row r="28">
          <cell r="A28" t="str">
            <v>B111</v>
          </cell>
          <cell r="B28" t="str">
            <v>All other degree-seeking: another gender</v>
          </cell>
          <cell r="C28">
            <v>0</v>
          </cell>
          <cell r="D28" t="str">
            <v>Enrollment And Persistence</v>
          </cell>
          <cell r="E28" t="str">
            <v>Institutional Enrollment</v>
          </cell>
          <cell r="F28" t="str">
            <v>Degree-seeking</v>
          </cell>
          <cell r="G28" t="str">
            <v>Undergraduates</v>
          </cell>
          <cell r="H28" t="str">
            <v>All other</v>
          </cell>
          <cell r="I28" t="str">
            <v>All</v>
          </cell>
          <cell r="J28" t="str">
            <v>FT</v>
          </cell>
          <cell r="K28" t="str">
            <v>Another Gender</v>
          </cell>
          <cell r="L28" t="str">
            <v>Number</v>
          </cell>
        </row>
        <row r="29">
          <cell r="A29" t="str">
            <v>B112</v>
          </cell>
          <cell r="B29" t="str">
            <v>All other degree-seeking: unknown</v>
          </cell>
          <cell r="C29">
            <v>0</v>
          </cell>
          <cell r="D29" t="str">
            <v>Enrollment And Persistence</v>
          </cell>
          <cell r="E29" t="str">
            <v>Institutional Enrollment</v>
          </cell>
          <cell r="F29" t="str">
            <v>Degree-seeking</v>
          </cell>
          <cell r="G29" t="str">
            <v>Undergraduates</v>
          </cell>
          <cell r="H29" t="str">
            <v>All other</v>
          </cell>
          <cell r="I29" t="str">
            <v>All</v>
          </cell>
          <cell r="J29" t="str">
            <v>FT</v>
          </cell>
          <cell r="K29" t="str">
            <v>Unknown</v>
          </cell>
          <cell r="L29" t="str">
            <v>Number</v>
          </cell>
        </row>
        <row r="31">
          <cell r="A31" t="str">
            <v>B113</v>
          </cell>
          <cell r="B31" t="str">
            <v>Total degree-seeking: men</v>
          </cell>
          <cell r="C31">
            <v>4467</v>
          </cell>
          <cell r="D31" t="str">
            <v>Enrollment And Persistence</v>
          </cell>
          <cell r="E31" t="str">
            <v>Institutional Enrollment</v>
          </cell>
          <cell r="F31" t="str">
            <v>Degree-seeking</v>
          </cell>
          <cell r="G31" t="str">
            <v>Undergraduates</v>
          </cell>
          <cell r="H31" t="str">
            <v>Total</v>
          </cell>
          <cell r="I31" t="str">
            <v>All</v>
          </cell>
          <cell r="J31" t="str">
            <v>FT</v>
          </cell>
          <cell r="K31" t="str">
            <v>Men</v>
          </cell>
          <cell r="L31" t="str">
            <v>Number</v>
          </cell>
        </row>
        <row r="32">
          <cell r="A32" t="str">
            <v>B114</v>
          </cell>
          <cell r="B32" t="str">
            <v>Total degree-seeking: women</v>
          </cell>
          <cell r="C32">
            <v>3382</v>
          </cell>
          <cell r="D32" t="str">
            <v>Enrollment And Persistence</v>
          </cell>
          <cell r="E32" t="str">
            <v>Institutional Enrollment</v>
          </cell>
          <cell r="F32" t="str">
            <v>Degree-seeking</v>
          </cell>
          <cell r="G32" t="str">
            <v>Undergraduates</v>
          </cell>
          <cell r="H32" t="str">
            <v>Total</v>
          </cell>
          <cell r="I32" t="str">
            <v>All</v>
          </cell>
          <cell r="J32" t="str">
            <v>FT</v>
          </cell>
          <cell r="K32" t="str">
            <v>Women</v>
          </cell>
          <cell r="L32" t="str">
            <v>Number</v>
          </cell>
        </row>
        <row r="33">
          <cell r="A33" t="str">
            <v>B115</v>
          </cell>
          <cell r="B33" t="str">
            <v>Total degree-seeking: another gender</v>
          </cell>
          <cell r="C33">
            <v>0</v>
          </cell>
          <cell r="D33" t="str">
            <v>Enrollment And Persistence</v>
          </cell>
          <cell r="E33" t="str">
            <v>Institutional Enrollment</v>
          </cell>
          <cell r="F33" t="str">
            <v>Degree-seeking</v>
          </cell>
          <cell r="G33" t="str">
            <v>Undergraduates</v>
          </cell>
          <cell r="H33" t="str">
            <v>Total</v>
          </cell>
          <cell r="I33" t="str">
            <v>All</v>
          </cell>
          <cell r="J33" t="str">
            <v>FT</v>
          </cell>
          <cell r="K33" t="str">
            <v>Another Gender</v>
          </cell>
          <cell r="L33" t="str">
            <v>Number</v>
          </cell>
        </row>
        <row r="34">
          <cell r="A34" t="str">
            <v>B116</v>
          </cell>
          <cell r="B34" t="str">
            <v>Total degree-seeking: unknown</v>
          </cell>
          <cell r="C34">
            <v>0</v>
          </cell>
          <cell r="D34" t="str">
            <v>Enrollment And Persistence</v>
          </cell>
          <cell r="E34" t="str">
            <v>Institutional Enrollment</v>
          </cell>
          <cell r="F34" t="str">
            <v>Degree-seeking</v>
          </cell>
          <cell r="G34" t="str">
            <v>Undergraduates</v>
          </cell>
          <cell r="H34" t="str">
            <v>Total</v>
          </cell>
          <cell r="I34" t="str">
            <v>All</v>
          </cell>
          <cell r="J34" t="str">
            <v>FT</v>
          </cell>
          <cell r="K34" t="str">
            <v>Unknown</v>
          </cell>
          <cell r="L34" t="str">
            <v>Number</v>
          </cell>
        </row>
        <row r="36">
          <cell r="A36" t="str">
            <v>B117</v>
          </cell>
          <cell r="B36" t="str">
            <v>All other undergraduates enrolled in credit courses: men</v>
          </cell>
          <cell r="C36">
            <v>186</v>
          </cell>
          <cell r="D36" t="str">
            <v>Enrollment And Persistence</v>
          </cell>
          <cell r="E36" t="str">
            <v>Institutional Enrollment</v>
          </cell>
          <cell r="F36" t="str">
            <v>Enrolled in Credit Courses</v>
          </cell>
          <cell r="G36" t="str">
            <v>Undergraduates</v>
          </cell>
          <cell r="H36" t="str">
            <v>All other</v>
          </cell>
          <cell r="I36" t="str">
            <v>All</v>
          </cell>
          <cell r="J36" t="str">
            <v>FT</v>
          </cell>
          <cell r="K36" t="str">
            <v>Men</v>
          </cell>
          <cell r="L36" t="str">
            <v>Number</v>
          </cell>
        </row>
        <row r="37">
          <cell r="A37" t="str">
            <v>B118</v>
          </cell>
          <cell r="B37" t="str">
            <v>All other undergraduates enrolled in credit courses: women</v>
          </cell>
          <cell r="C37">
            <v>232</v>
          </cell>
          <cell r="D37" t="str">
            <v>Enrollment And Persistence</v>
          </cell>
          <cell r="E37" t="str">
            <v>Institutional Enrollment</v>
          </cell>
          <cell r="F37" t="str">
            <v>Enrolled in Credit Courses</v>
          </cell>
          <cell r="G37" t="str">
            <v>Undergraduates</v>
          </cell>
          <cell r="H37" t="str">
            <v>All other</v>
          </cell>
          <cell r="I37" t="str">
            <v>All</v>
          </cell>
          <cell r="J37" t="str">
            <v>FT</v>
          </cell>
          <cell r="K37" t="str">
            <v>Women</v>
          </cell>
          <cell r="L37" t="str">
            <v>Number</v>
          </cell>
        </row>
        <row r="38">
          <cell r="A38" t="str">
            <v>B119</v>
          </cell>
          <cell r="B38" t="str">
            <v>All other undergraduates enrolled in credit courses: another gender</v>
          </cell>
          <cell r="C38">
            <v>0</v>
          </cell>
          <cell r="D38" t="str">
            <v>Enrollment And Persistence</v>
          </cell>
          <cell r="E38" t="str">
            <v>Institutional Enrollment</v>
          </cell>
          <cell r="F38" t="str">
            <v>Enrolled in Credit Courses</v>
          </cell>
          <cell r="G38" t="str">
            <v>Undergraduates</v>
          </cell>
          <cell r="H38" t="str">
            <v>All other</v>
          </cell>
          <cell r="I38" t="str">
            <v>All</v>
          </cell>
          <cell r="J38" t="str">
            <v>FT</v>
          </cell>
          <cell r="K38" t="str">
            <v>Another Gender</v>
          </cell>
          <cell r="L38" t="str">
            <v>Number</v>
          </cell>
        </row>
        <row r="39">
          <cell r="A39" t="str">
            <v>B120</v>
          </cell>
          <cell r="B39" t="str">
            <v>All other undergraduates enrolled in credit courses: unknown</v>
          </cell>
          <cell r="C39">
            <v>0</v>
          </cell>
          <cell r="D39" t="str">
            <v>Enrollment And Persistence</v>
          </cell>
          <cell r="E39" t="str">
            <v>Institutional Enrollment</v>
          </cell>
          <cell r="F39" t="str">
            <v>Enrolled in Credit Courses</v>
          </cell>
          <cell r="G39" t="str">
            <v>Undergraduates</v>
          </cell>
          <cell r="H39" t="str">
            <v>All other</v>
          </cell>
          <cell r="I39" t="str">
            <v>All</v>
          </cell>
          <cell r="J39" t="str">
            <v>FT</v>
          </cell>
          <cell r="K39" t="str">
            <v>Unknown</v>
          </cell>
          <cell r="L39" t="str">
            <v>Number</v>
          </cell>
        </row>
        <row r="41">
          <cell r="A41" t="str">
            <v>B121</v>
          </cell>
          <cell r="B41" t="str">
            <v>Total undergraduate Full-Time Students: men</v>
          </cell>
          <cell r="C41">
            <v>4653</v>
          </cell>
          <cell r="D41" t="str">
            <v>Enrollment And Persistence</v>
          </cell>
          <cell r="E41" t="str">
            <v>Institutional Enrollment</v>
          </cell>
          <cell r="F41" t="str">
            <v>All</v>
          </cell>
          <cell r="G41" t="str">
            <v>Undergraduates</v>
          </cell>
          <cell r="H41" t="str">
            <v>Total</v>
          </cell>
          <cell r="I41" t="str">
            <v>All</v>
          </cell>
          <cell r="J41" t="str">
            <v>FT</v>
          </cell>
          <cell r="K41" t="str">
            <v>Men</v>
          </cell>
          <cell r="L41" t="str">
            <v>Number</v>
          </cell>
        </row>
        <row r="42">
          <cell r="A42" t="str">
            <v>B122</v>
          </cell>
          <cell r="B42" t="str">
            <v>Total undergraduate Full-Time Students: women</v>
          </cell>
          <cell r="C42">
            <v>3614</v>
          </cell>
          <cell r="D42" t="str">
            <v>Enrollment And Persistence</v>
          </cell>
          <cell r="E42" t="str">
            <v>Institutional Enrollment</v>
          </cell>
          <cell r="F42" t="str">
            <v>All</v>
          </cell>
          <cell r="G42" t="str">
            <v>Undergraduates</v>
          </cell>
          <cell r="H42" t="str">
            <v>Total</v>
          </cell>
          <cell r="I42" t="str">
            <v>All</v>
          </cell>
          <cell r="J42" t="str">
            <v>FT</v>
          </cell>
          <cell r="K42" t="str">
            <v>Women</v>
          </cell>
          <cell r="L42" t="str">
            <v>Number</v>
          </cell>
        </row>
        <row r="43">
          <cell r="A43" t="str">
            <v>B123</v>
          </cell>
          <cell r="B43" t="str">
            <v>Total undergraduate Full-Time Students: another gender</v>
          </cell>
          <cell r="C43">
            <v>0</v>
          </cell>
          <cell r="D43" t="str">
            <v>Enrollment And Persistence</v>
          </cell>
          <cell r="E43" t="str">
            <v>Institutional Enrollment</v>
          </cell>
          <cell r="F43" t="str">
            <v>All</v>
          </cell>
          <cell r="G43" t="str">
            <v>Undergraduates</v>
          </cell>
          <cell r="H43" t="str">
            <v>Total</v>
          </cell>
          <cell r="I43" t="str">
            <v>All</v>
          </cell>
          <cell r="J43" t="str">
            <v>FT</v>
          </cell>
          <cell r="K43" t="str">
            <v>Another Gender</v>
          </cell>
          <cell r="L43" t="str">
            <v>Number</v>
          </cell>
        </row>
        <row r="44">
          <cell r="A44" t="str">
            <v>B124</v>
          </cell>
          <cell r="B44" t="str">
            <v>Total undergraduate Full-Time Students: unknown</v>
          </cell>
          <cell r="C44">
            <v>0</v>
          </cell>
          <cell r="D44" t="str">
            <v>Enrollment And Persistence</v>
          </cell>
          <cell r="E44" t="str">
            <v>Institutional Enrollment</v>
          </cell>
          <cell r="F44" t="str">
            <v>All</v>
          </cell>
          <cell r="G44" t="str">
            <v>Undergraduates</v>
          </cell>
          <cell r="H44" t="str">
            <v>Total</v>
          </cell>
          <cell r="I44" t="str">
            <v>All</v>
          </cell>
          <cell r="J44" t="str">
            <v>FT</v>
          </cell>
          <cell r="K44" t="str">
            <v>Unknown</v>
          </cell>
          <cell r="L44" t="str">
            <v>Number</v>
          </cell>
        </row>
        <row r="47">
          <cell r="A47" t="str">
            <v>B125</v>
          </cell>
          <cell r="B47" t="str">
            <v>Degree-seeking, first-time first-year students: men</v>
          </cell>
          <cell r="C47">
            <v>4</v>
          </cell>
          <cell r="D47" t="str">
            <v>Enrollment And Persistence</v>
          </cell>
          <cell r="E47" t="str">
            <v>Institutional Enrollment</v>
          </cell>
          <cell r="F47" t="str">
            <v>Degree-seeking</v>
          </cell>
          <cell r="G47" t="str">
            <v>Undergraduates</v>
          </cell>
          <cell r="H47" t="str">
            <v>First-time, first-year</v>
          </cell>
          <cell r="I47" t="str">
            <v>All</v>
          </cell>
          <cell r="J47" t="str">
            <v>PT</v>
          </cell>
          <cell r="K47" t="str">
            <v>Men</v>
          </cell>
          <cell r="L47" t="str">
            <v>Number</v>
          </cell>
        </row>
        <row r="48">
          <cell r="A48" t="str">
            <v>B126</v>
          </cell>
          <cell r="B48" t="str">
            <v>Degree-seeking, first-time first-year students: women</v>
          </cell>
          <cell r="C48">
            <v>2</v>
          </cell>
          <cell r="D48" t="str">
            <v>Enrollment And Persistence</v>
          </cell>
          <cell r="E48" t="str">
            <v>Institutional Enrollment</v>
          </cell>
          <cell r="F48" t="str">
            <v>Degree-seeking</v>
          </cell>
          <cell r="G48" t="str">
            <v>Undergraduates</v>
          </cell>
          <cell r="H48" t="str">
            <v>First-time, first-year</v>
          </cell>
          <cell r="I48" t="str">
            <v>All</v>
          </cell>
          <cell r="J48" t="str">
            <v>PT</v>
          </cell>
          <cell r="K48" t="str">
            <v>Women</v>
          </cell>
          <cell r="L48" t="str">
            <v>Number</v>
          </cell>
        </row>
        <row r="49">
          <cell r="A49" t="str">
            <v>B127</v>
          </cell>
          <cell r="B49" t="str">
            <v>Degree-seeking, first-time first-year students: another gender</v>
          </cell>
          <cell r="C49">
            <v>0</v>
          </cell>
          <cell r="D49" t="str">
            <v>Enrollment And Persistence</v>
          </cell>
          <cell r="E49" t="str">
            <v>Institutional Enrollment</v>
          </cell>
          <cell r="F49" t="str">
            <v>Degree-seeking</v>
          </cell>
          <cell r="G49" t="str">
            <v>Undergraduates</v>
          </cell>
          <cell r="H49" t="str">
            <v>First-time, first-year</v>
          </cell>
          <cell r="I49" t="str">
            <v>All</v>
          </cell>
          <cell r="J49" t="str">
            <v>PT</v>
          </cell>
          <cell r="K49" t="str">
            <v>Another Gender</v>
          </cell>
          <cell r="L49" t="str">
            <v>Number</v>
          </cell>
        </row>
        <row r="50">
          <cell r="A50" t="str">
            <v>B128</v>
          </cell>
          <cell r="B50" t="str">
            <v>Degree-seeking, first-time first-year students: unknown</v>
          </cell>
          <cell r="C50">
            <v>0</v>
          </cell>
          <cell r="D50" t="str">
            <v>Enrollment And Persistence</v>
          </cell>
          <cell r="E50" t="str">
            <v>Institutional Enrollment</v>
          </cell>
          <cell r="F50" t="str">
            <v>Degree-seeking</v>
          </cell>
          <cell r="G50" t="str">
            <v>Undergraduates</v>
          </cell>
          <cell r="H50" t="str">
            <v>First-time, first-year</v>
          </cell>
          <cell r="I50" t="str">
            <v>All</v>
          </cell>
          <cell r="J50" t="str">
            <v>PT</v>
          </cell>
          <cell r="K50" t="str">
            <v>Unknown</v>
          </cell>
          <cell r="L50" t="str">
            <v>Number</v>
          </cell>
        </row>
        <row r="52">
          <cell r="A52" t="str">
            <v>B129</v>
          </cell>
          <cell r="B52" t="str">
            <v>Other first-year, degree-seeking: men</v>
          </cell>
          <cell r="C52">
            <v>13</v>
          </cell>
          <cell r="D52" t="str">
            <v>Enrollment And Persistence</v>
          </cell>
          <cell r="E52" t="str">
            <v>Institutional Enrollment</v>
          </cell>
          <cell r="F52" t="str">
            <v>Degree-seeking</v>
          </cell>
          <cell r="G52" t="str">
            <v>Undergraduates</v>
          </cell>
          <cell r="H52" t="str">
            <v>Other first-year</v>
          </cell>
          <cell r="I52" t="str">
            <v>All</v>
          </cell>
          <cell r="J52" t="str">
            <v>PT</v>
          </cell>
          <cell r="K52" t="str">
            <v>Men</v>
          </cell>
          <cell r="L52" t="str">
            <v>Number</v>
          </cell>
        </row>
        <row r="53">
          <cell r="A53" t="str">
            <v>B130</v>
          </cell>
          <cell r="B53" t="str">
            <v>Other first-year, degree-seeking: women</v>
          </cell>
          <cell r="C53">
            <v>22</v>
          </cell>
          <cell r="D53" t="str">
            <v>Enrollment And Persistence</v>
          </cell>
          <cell r="E53" t="str">
            <v>Institutional Enrollment</v>
          </cell>
          <cell r="F53" t="str">
            <v>Degree-seeking</v>
          </cell>
          <cell r="G53" t="str">
            <v>Undergraduates</v>
          </cell>
          <cell r="H53" t="str">
            <v>Other first-year</v>
          </cell>
          <cell r="I53" t="str">
            <v>All</v>
          </cell>
          <cell r="J53" t="str">
            <v>PT</v>
          </cell>
          <cell r="K53" t="str">
            <v>Women</v>
          </cell>
          <cell r="L53" t="str">
            <v>Number</v>
          </cell>
        </row>
        <row r="54">
          <cell r="A54" t="str">
            <v>B131</v>
          </cell>
          <cell r="B54" t="str">
            <v>Other first-year, degree-seeking: another gender</v>
          </cell>
          <cell r="C54">
            <v>0</v>
          </cell>
          <cell r="D54" t="str">
            <v>Enrollment And Persistence</v>
          </cell>
          <cell r="E54" t="str">
            <v>Institutional Enrollment</v>
          </cell>
          <cell r="F54" t="str">
            <v>Degree-seeking</v>
          </cell>
          <cell r="G54" t="str">
            <v>Undergraduates</v>
          </cell>
          <cell r="H54" t="str">
            <v>Other first-year</v>
          </cell>
          <cell r="I54" t="str">
            <v>All</v>
          </cell>
          <cell r="J54" t="str">
            <v>PT</v>
          </cell>
          <cell r="K54" t="str">
            <v>Another Gender</v>
          </cell>
          <cell r="L54" t="str">
            <v>Number</v>
          </cell>
        </row>
        <row r="55">
          <cell r="A55" t="str">
            <v>B132</v>
          </cell>
          <cell r="B55" t="str">
            <v>Other first-year, degree-seeking: unknown</v>
          </cell>
          <cell r="C55">
            <v>0</v>
          </cell>
          <cell r="D55" t="str">
            <v>Enrollment And Persistence</v>
          </cell>
          <cell r="E55" t="str">
            <v>Institutional Enrollment</v>
          </cell>
          <cell r="F55" t="str">
            <v>Degree-seeking</v>
          </cell>
          <cell r="G55" t="str">
            <v>Undergraduates</v>
          </cell>
          <cell r="H55" t="str">
            <v>Other first-year</v>
          </cell>
          <cell r="I55" t="str">
            <v>All</v>
          </cell>
          <cell r="J55" t="str">
            <v>PT</v>
          </cell>
          <cell r="K55" t="str">
            <v>Unknown</v>
          </cell>
          <cell r="L55" t="str">
            <v>Number</v>
          </cell>
        </row>
        <row r="57">
          <cell r="A57" t="str">
            <v>B133</v>
          </cell>
          <cell r="B57" t="str">
            <v>All other degree-seeking: men</v>
          </cell>
          <cell r="C57">
            <v>194</v>
          </cell>
          <cell r="D57" t="str">
            <v>Enrollment And Persistence</v>
          </cell>
          <cell r="E57" t="str">
            <v>Institutional Enrollment</v>
          </cell>
          <cell r="F57" t="str">
            <v>Degree-seeking</v>
          </cell>
          <cell r="G57" t="str">
            <v>Undergraduates</v>
          </cell>
          <cell r="H57" t="str">
            <v>All other</v>
          </cell>
          <cell r="I57" t="str">
            <v>All</v>
          </cell>
          <cell r="J57" t="str">
            <v>PT</v>
          </cell>
          <cell r="K57" t="str">
            <v>Men</v>
          </cell>
          <cell r="L57" t="str">
            <v>Number</v>
          </cell>
        </row>
        <row r="58">
          <cell r="A58" t="str">
            <v>B134</v>
          </cell>
          <cell r="B58" t="str">
            <v>All other degree-seeking: women</v>
          </cell>
          <cell r="C58">
            <v>222</v>
          </cell>
          <cell r="D58" t="str">
            <v>Enrollment And Persistence</v>
          </cell>
          <cell r="E58" t="str">
            <v>Institutional Enrollment</v>
          </cell>
          <cell r="F58" t="str">
            <v>Degree-seeking</v>
          </cell>
          <cell r="G58" t="str">
            <v>Undergraduates</v>
          </cell>
          <cell r="H58" t="str">
            <v>All other</v>
          </cell>
          <cell r="I58" t="str">
            <v>All</v>
          </cell>
          <cell r="J58" t="str">
            <v>PT</v>
          </cell>
          <cell r="K58" t="str">
            <v>Women</v>
          </cell>
          <cell r="L58" t="str">
            <v>Number</v>
          </cell>
        </row>
        <row r="59">
          <cell r="A59" t="str">
            <v>B135</v>
          </cell>
          <cell r="B59" t="str">
            <v>All other degree-seeking: another gender</v>
          </cell>
          <cell r="C59">
            <v>0</v>
          </cell>
          <cell r="D59" t="str">
            <v>Enrollment And Persistence</v>
          </cell>
          <cell r="E59" t="str">
            <v>Institutional Enrollment</v>
          </cell>
          <cell r="F59" t="str">
            <v>Degree-seeking</v>
          </cell>
          <cell r="G59" t="str">
            <v>Undergraduates</v>
          </cell>
          <cell r="H59" t="str">
            <v>All other</v>
          </cell>
          <cell r="I59" t="str">
            <v>All</v>
          </cell>
          <cell r="J59" t="str">
            <v>PT</v>
          </cell>
          <cell r="K59" t="str">
            <v>Another Gender</v>
          </cell>
          <cell r="L59" t="str">
            <v>Number</v>
          </cell>
        </row>
        <row r="60">
          <cell r="A60" t="str">
            <v>B136</v>
          </cell>
          <cell r="B60" t="str">
            <v>All other degree-seeking: unknown</v>
          </cell>
          <cell r="C60">
            <v>0</v>
          </cell>
          <cell r="D60" t="str">
            <v>Enrollment And Persistence</v>
          </cell>
          <cell r="E60" t="str">
            <v>Institutional Enrollment</v>
          </cell>
          <cell r="F60" t="str">
            <v>Degree-seeking</v>
          </cell>
          <cell r="G60" t="str">
            <v>Undergraduates</v>
          </cell>
          <cell r="H60" t="str">
            <v>All other</v>
          </cell>
          <cell r="I60" t="str">
            <v>All</v>
          </cell>
          <cell r="J60" t="str">
            <v>PT</v>
          </cell>
          <cell r="K60" t="str">
            <v>Unknown</v>
          </cell>
          <cell r="L60" t="str">
            <v>Number</v>
          </cell>
        </row>
        <row r="62">
          <cell r="A62" t="str">
            <v>B137</v>
          </cell>
          <cell r="B62" t="str">
            <v>Total degree-seeking: men</v>
          </cell>
          <cell r="C62">
            <v>211</v>
          </cell>
          <cell r="D62" t="str">
            <v>Enrollment And Persistence</v>
          </cell>
          <cell r="E62" t="str">
            <v>Institutional Enrollment</v>
          </cell>
          <cell r="F62" t="str">
            <v>Degree-seeking</v>
          </cell>
          <cell r="G62" t="str">
            <v>Undergraduates</v>
          </cell>
          <cell r="H62" t="str">
            <v>Total</v>
          </cell>
          <cell r="I62" t="str">
            <v>All</v>
          </cell>
          <cell r="J62" t="str">
            <v>PT</v>
          </cell>
          <cell r="K62" t="str">
            <v>Men</v>
          </cell>
          <cell r="L62" t="str">
            <v>Number</v>
          </cell>
        </row>
        <row r="63">
          <cell r="A63" t="str">
            <v>B138</v>
          </cell>
          <cell r="B63" t="str">
            <v>Total degree-seeking: women</v>
          </cell>
          <cell r="C63">
            <v>246</v>
          </cell>
          <cell r="D63" t="str">
            <v>Enrollment And Persistence</v>
          </cell>
          <cell r="E63" t="str">
            <v>Institutional Enrollment</v>
          </cell>
          <cell r="F63" t="str">
            <v>Degree-seeking</v>
          </cell>
          <cell r="G63" t="str">
            <v>Undergraduates</v>
          </cell>
          <cell r="H63" t="str">
            <v>Total</v>
          </cell>
          <cell r="I63" t="str">
            <v>All</v>
          </cell>
          <cell r="J63" t="str">
            <v>PT</v>
          </cell>
          <cell r="K63" t="str">
            <v>Women</v>
          </cell>
          <cell r="L63" t="str">
            <v>Number</v>
          </cell>
        </row>
        <row r="64">
          <cell r="A64" t="str">
            <v>B139</v>
          </cell>
          <cell r="B64" t="str">
            <v>Total degree-seeking: another gender</v>
          </cell>
          <cell r="C64">
            <v>0</v>
          </cell>
          <cell r="D64" t="str">
            <v>Enrollment And Persistence</v>
          </cell>
          <cell r="E64" t="str">
            <v>Institutional Enrollment</v>
          </cell>
          <cell r="F64" t="str">
            <v>Degree-seeking</v>
          </cell>
          <cell r="G64" t="str">
            <v>Undergraduates</v>
          </cell>
          <cell r="H64" t="str">
            <v>Total</v>
          </cell>
          <cell r="I64" t="str">
            <v>All</v>
          </cell>
          <cell r="J64" t="str">
            <v>PT</v>
          </cell>
          <cell r="K64" t="str">
            <v>Another Gender</v>
          </cell>
          <cell r="L64" t="str">
            <v>Number</v>
          </cell>
        </row>
        <row r="65">
          <cell r="A65" t="str">
            <v>B140</v>
          </cell>
          <cell r="B65" t="str">
            <v>Total degree-seeking: unknown</v>
          </cell>
          <cell r="C65">
            <v>0</v>
          </cell>
          <cell r="D65" t="str">
            <v>Enrollment And Persistence</v>
          </cell>
          <cell r="E65" t="str">
            <v>Institutional Enrollment</v>
          </cell>
          <cell r="F65" t="str">
            <v>Degree-seeking</v>
          </cell>
          <cell r="G65" t="str">
            <v>Undergraduates</v>
          </cell>
          <cell r="H65" t="str">
            <v>Total</v>
          </cell>
          <cell r="I65" t="str">
            <v>All</v>
          </cell>
          <cell r="J65" t="str">
            <v>PT</v>
          </cell>
          <cell r="K65" t="str">
            <v>Unknown</v>
          </cell>
          <cell r="L65" t="str">
            <v>Number</v>
          </cell>
        </row>
        <row r="67">
          <cell r="A67" t="str">
            <v>B141</v>
          </cell>
          <cell r="B67" t="str">
            <v>All other undergraduates enrolled in credit courses: men</v>
          </cell>
          <cell r="C67">
            <v>968</v>
          </cell>
          <cell r="D67" t="str">
            <v>Enrollment And Persistence</v>
          </cell>
          <cell r="E67" t="str">
            <v>Institutional Enrollment</v>
          </cell>
          <cell r="F67" t="str">
            <v>Enrolled in Credit Courses</v>
          </cell>
          <cell r="G67" t="str">
            <v>Undergraduates</v>
          </cell>
          <cell r="H67" t="str">
            <v>All other undergraduates</v>
          </cell>
          <cell r="I67" t="str">
            <v>All</v>
          </cell>
          <cell r="J67" t="str">
            <v>PT</v>
          </cell>
          <cell r="K67" t="str">
            <v>Men</v>
          </cell>
          <cell r="L67" t="str">
            <v>Number</v>
          </cell>
        </row>
        <row r="68">
          <cell r="A68" t="str">
            <v>B142</v>
          </cell>
          <cell r="B68" t="str">
            <v>All other undergraduates enrolled in credit courses: women</v>
          </cell>
          <cell r="C68">
            <v>1366</v>
          </cell>
          <cell r="D68" t="str">
            <v>Enrollment And Persistence</v>
          </cell>
          <cell r="E68" t="str">
            <v>Institutional Enrollment</v>
          </cell>
          <cell r="F68" t="str">
            <v>Enrolled in Credit Courses</v>
          </cell>
          <cell r="G68" t="str">
            <v>Undergraduates</v>
          </cell>
          <cell r="H68" t="str">
            <v>All other undergraduates</v>
          </cell>
          <cell r="I68" t="str">
            <v>All</v>
          </cell>
          <cell r="J68" t="str">
            <v>PT</v>
          </cell>
          <cell r="K68" t="str">
            <v>Women</v>
          </cell>
          <cell r="L68" t="str">
            <v>Number</v>
          </cell>
        </row>
        <row r="69">
          <cell r="A69" t="str">
            <v>B143</v>
          </cell>
          <cell r="B69" t="str">
            <v>All other undergraduates enrolled in credit courses: another gender</v>
          </cell>
          <cell r="C69">
            <v>0</v>
          </cell>
          <cell r="D69" t="str">
            <v>Enrollment And Persistence</v>
          </cell>
          <cell r="E69" t="str">
            <v>Institutional Enrollment</v>
          </cell>
          <cell r="F69" t="str">
            <v>Enrolled in Credit Courses</v>
          </cell>
          <cell r="G69" t="str">
            <v>Undergraduates</v>
          </cell>
          <cell r="H69" t="str">
            <v>All other undergraduates</v>
          </cell>
          <cell r="I69" t="str">
            <v>All</v>
          </cell>
          <cell r="J69" t="str">
            <v>PT</v>
          </cell>
          <cell r="K69" t="str">
            <v>Another Gender</v>
          </cell>
          <cell r="L69" t="str">
            <v>Number</v>
          </cell>
        </row>
        <row r="70">
          <cell r="A70" t="str">
            <v>B144</v>
          </cell>
          <cell r="B70" t="str">
            <v>All other undergraduates enrolled in credit courses: unknown</v>
          </cell>
          <cell r="C70">
            <v>0</v>
          </cell>
          <cell r="D70" t="str">
            <v>Enrollment And Persistence</v>
          </cell>
          <cell r="E70" t="str">
            <v>Institutional Enrollment</v>
          </cell>
          <cell r="F70" t="str">
            <v>Enrolled in Credit Courses</v>
          </cell>
          <cell r="G70" t="str">
            <v>Undergraduates</v>
          </cell>
          <cell r="H70" t="str">
            <v>All other undergraduates</v>
          </cell>
          <cell r="I70" t="str">
            <v>All</v>
          </cell>
          <cell r="J70" t="str">
            <v>PT</v>
          </cell>
          <cell r="K70" t="str">
            <v>Unknown</v>
          </cell>
          <cell r="L70" t="str">
            <v>Number</v>
          </cell>
        </row>
        <row r="72">
          <cell r="A72" t="str">
            <v>B145</v>
          </cell>
          <cell r="B72" t="str">
            <v>Total undergraduate Part-Time Students: men</v>
          </cell>
          <cell r="C72">
            <v>1179</v>
          </cell>
          <cell r="D72" t="str">
            <v>Enrollment And Persistence</v>
          </cell>
          <cell r="E72" t="str">
            <v>Institutional Enrollment</v>
          </cell>
          <cell r="F72" t="str">
            <v>All</v>
          </cell>
          <cell r="G72" t="str">
            <v>Undergraduates</v>
          </cell>
          <cell r="H72" t="str">
            <v>Total</v>
          </cell>
          <cell r="I72" t="str">
            <v>All</v>
          </cell>
          <cell r="J72" t="str">
            <v>PT</v>
          </cell>
          <cell r="K72" t="str">
            <v>Men</v>
          </cell>
          <cell r="L72" t="str">
            <v>Number</v>
          </cell>
        </row>
        <row r="73">
          <cell r="A73" t="str">
            <v>B146</v>
          </cell>
          <cell r="B73" t="str">
            <v>Total undergraduate Part-Time Students: women</v>
          </cell>
          <cell r="C73">
            <v>1612</v>
          </cell>
          <cell r="D73" t="str">
            <v>Enrollment And Persistence</v>
          </cell>
          <cell r="E73" t="str">
            <v>Institutional Enrollment</v>
          </cell>
          <cell r="F73" t="str">
            <v>All</v>
          </cell>
          <cell r="G73" t="str">
            <v>Undergraduates</v>
          </cell>
          <cell r="H73" t="str">
            <v>Total</v>
          </cell>
          <cell r="I73" t="str">
            <v>All</v>
          </cell>
          <cell r="J73" t="str">
            <v>PT</v>
          </cell>
          <cell r="K73" t="str">
            <v>Women</v>
          </cell>
          <cell r="L73" t="str">
            <v>Number</v>
          </cell>
        </row>
        <row r="74">
          <cell r="A74" t="str">
            <v>B147</v>
          </cell>
          <cell r="B74" t="str">
            <v>Total undergraduate Part-Time Students: another gender</v>
          </cell>
          <cell r="C74">
            <v>0</v>
          </cell>
          <cell r="D74" t="str">
            <v>Enrollment And Persistence</v>
          </cell>
          <cell r="E74" t="str">
            <v>Institutional Enrollment</v>
          </cell>
          <cell r="F74" t="str">
            <v>All</v>
          </cell>
          <cell r="G74" t="str">
            <v>Undergraduates</v>
          </cell>
          <cell r="H74" t="str">
            <v>Total</v>
          </cell>
          <cell r="I74" t="str">
            <v>All</v>
          </cell>
          <cell r="J74" t="str">
            <v>PT</v>
          </cell>
          <cell r="K74" t="str">
            <v>Another Gender</v>
          </cell>
          <cell r="L74" t="str">
            <v>Number</v>
          </cell>
        </row>
        <row r="75">
          <cell r="A75" t="str">
            <v>B148</v>
          </cell>
          <cell r="B75" t="str">
            <v>Total undergraduate Part-Time Students: unknown</v>
          </cell>
          <cell r="C75">
            <v>0</v>
          </cell>
          <cell r="D75" t="str">
            <v>Enrollment And Persistence</v>
          </cell>
          <cell r="E75" t="str">
            <v>Institutional Enrollment</v>
          </cell>
          <cell r="F75" t="str">
            <v>All</v>
          </cell>
          <cell r="G75" t="str">
            <v>Undergraduates</v>
          </cell>
          <cell r="H75" t="str">
            <v>Total</v>
          </cell>
          <cell r="I75" t="str">
            <v>All</v>
          </cell>
          <cell r="J75" t="str">
            <v>PT</v>
          </cell>
          <cell r="K75" t="str">
            <v>Unknown</v>
          </cell>
          <cell r="L75" t="str">
            <v>Number</v>
          </cell>
        </row>
        <row r="78">
          <cell r="A78" t="str">
            <v>B149</v>
          </cell>
          <cell r="B78" t="str">
            <v>Total undergraduate students: men</v>
          </cell>
          <cell r="C78">
            <v>5832</v>
          </cell>
          <cell r="D78" t="str">
            <v>Enrollment And Persistence</v>
          </cell>
          <cell r="E78" t="str">
            <v>Institutional Enrollment</v>
          </cell>
          <cell r="F78" t="str">
            <v>All</v>
          </cell>
          <cell r="G78" t="str">
            <v>Undergraduates</v>
          </cell>
          <cell r="H78" t="str">
            <v>Total understand</v>
          </cell>
          <cell r="I78" t="str">
            <v>All</v>
          </cell>
          <cell r="J78" t="str">
            <v>All</v>
          </cell>
          <cell r="K78" t="str">
            <v>Men</v>
          </cell>
          <cell r="L78" t="str">
            <v>Number</v>
          </cell>
        </row>
        <row r="79">
          <cell r="A79" t="str">
            <v>B150</v>
          </cell>
          <cell r="B79" t="str">
            <v>Total undergraduate students: women</v>
          </cell>
          <cell r="C79">
            <v>5226</v>
          </cell>
          <cell r="D79" t="str">
            <v>Enrollment And Persistence</v>
          </cell>
          <cell r="E79" t="str">
            <v>Institutional Enrollment</v>
          </cell>
          <cell r="F79" t="str">
            <v>All</v>
          </cell>
          <cell r="G79" t="str">
            <v>Undergraduates</v>
          </cell>
          <cell r="H79" t="str">
            <v>Total understand</v>
          </cell>
          <cell r="I79" t="str">
            <v>All</v>
          </cell>
          <cell r="J79" t="str">
            <v>All</v>
          </cell>
          <cell r="K79" t="str">
            <v>Women</v>
          </cell>
          <cell r="L79" t="str">
            <v>Number</v>
          </cell>
        </row>
        <row r="80">
          <cell r="A80" t="str">
            <v>B151</v>
          </cell>
          <cell r="B80" t="str">
            <v>Total undergraduate students: another gender</v>
          </cell>
          <cell r="C80">
            <v>0</v>
          </cell>
          <cell r="D80" t="str">
            <v>Enrollment And Persistence</v>
          </cell>
          <cell r="E80" t="str">
            <v>Institutional Enrollment</v>
          </cell>
          <cell r="F80" t="str">
            <v>All</v>
          </cell>
          <cell r="G80" t="str">
            <v>Undergraduates</v>
          </cell>
          <cell r="H80" t="str">
            <v>Total understand</v>
          </cell>
          <cell r="I80" t="str">
            <v>All</v>
          </cell>
          <cell r="J80" t="str">
            <v>All</v>
          </cell>
          <cell r="K80" t="str">
            <v>Another Gender</v>
          </cell>
          <cell r="L80" t="str">
            <v>Number</v>
          </cell>
        </row>
        <row r="81">
          <cell r="A81" t="str">
            <v>B152</v>
          </cell>
          <cell r="B81" t="str">
            <v>Total undergraduate students: unknown</v>
          </cell>
          <cell r="C81">
            <v>0</v>
          </cell>
          <cell r="D81" t="str">
            <v>Enrollment And Persistence</v>
          </cell>
          <cell r="E81" t="str">
            <v>Institutional Enrollment</v>
          </cell>
          <cell r="F81" t="str">
            <v>All</v>
          </cell>
          <cell r="G81" t="str">
            <v>Undergraduates</v>
          </cell>
          <cell r="H81" t="str">
            <v>Total understand</v>
          </cell>
          <cell r="I81" t="str">
            <v>All</v>
          </cell>
          <cell r="J81" t="str">
            <v>All</v>
          </cell>
          <cell r="K81" t="str">
            <v>Unknown</v>
          </cell>
          <cell r="L81" t="str">
            <v>Number</v>
          </cell>
        </row>
        <row r="84">
          <cell r="A84" t="str">
            <v>B153</v>
          </cell>
          <cell r="B84" t="str">
            <v>Degree-seeking, first-time: men</v>
          </cell>
          <cell r="C84">
            <v>93</v>
          </cell>
          <cell r="D84" t="str">
            <v>Enrollment And Persistence</v>
          </cell>
          <cell r="E84" t="str">
            <v>Institutional Enrollment</v>
          </cell>
          <cell r="F84" t="str">
            <v>Degree-seeking</v>
          </cell>
          <cell r="G84" t="str">
            <v>Graduates</v>
          </cell>
          <cell r="H84" t="str">
            <v>First-time</v>
          </cell>
          <cell r="I84" t="str">
            <v>All</v>
          </cell>
          <cell r="J84" t="str">
            <v>FT</v>
          </cell>
          <cell r="K84" t="str">
            <v>Men</v>
          </cell>
          <cell r="L84" t="str">
            <v>Number</v>
          </cell>
        </row>
        <row r="85">
          <cell r="A85" t="str">
            <v>B154</v>
          </cell>
          <cell r="B85" t="str">
            <v>Degree-seeking, first-time: women</v>
          </cell>
          <cell r="C85">
            <v>123</v>
          </cell>
          <cell r="D85" t="str">
            <v>Enrollment And Persistence</v>
          </cell>
          <cell r="E85" t="str">
            <v>Institutional Enrollment</v>
          </cell>
          <cell r="F85" t="str">
            <v>Degree-seeking</v>
          </cell>
          <cell r="G85" t="str">
            <v>Graduates</v>
          </cell>
          <cell r="H85" t="str">
            <v>First-time</v>
          </cell>
          <cell r="I85" t="str">
            <v>All</v>
          </cell>
          <cell r="J85" t="str">
            <v>FT</v>
          </cell>
          <cell r="K85" t="str">
            <v>Women</v>
          </cell>
          <cell r="L85" t="str">
            <v>Number</v>
          </cell>
        </row>
        <row r="86">
          <cell r="A86" t="str">
            <v>B155</v>
          </cell>
          <cell r="B86" t="str">
            <v>Degree-seeking, first-time: another gender</v>
          </cell>
          <cell r="C86">
            <v>0</v>
          </cell>
          <cell r="D86" t="str">
            <v>Enrollment And Persistence</v>
          </cell>
          <cell r="E86" t="str">
            <v>Institutional Enrollment</v>
          </cell>
          <cell r="F86" t="str">
            <v>Degree-seeking</v>
          </cell>
          <cell r="G86" t="str">
            <v>Graduates</v>
          </cell>
          <cell r="H86" t="str">
            <v>First-time</v>
          </cell>
          <cell r="I86" t="str">
            <v>All</v>
          </cell>
          <cell r="J86" t="str">
            <v>FT</v>
          </cell>
          <cell r="K86" t="str">
            <v>Another Gender</v>
          </cell>
          <cell r="L86" t="str">
            <v>Number</v>
          </cell>
        </row>
        <row r="87">
          <cell r="A87" t="str">
            <v>B156</v>
          </cell>
          <cell r="B87" t="str">
            <v>Degree-seeking, first-time: unknown</v>
          </cell>
          <cell r="C87">
            <v>0</v>
          </cell>
          <cell r="D87" t="str">
            <v>Enrollment And Persistence</v>
          </cell>
          <cell r="E87" t="str">
            <v>Institutional Enrollment</v>
          </cell>
          <cell r="F87" t="str">
            <v>Degree-seeking</v>
          </cell>
          <cell r="G87" t="str">
            <v>Graduates</v>
          </cell>
          <cell r="H87" t="str">
            <v>First-time</v>
          </cell>
          <cell r="I87" t="str">
            <v>All</v>
          </cell>
          <cell r="J87" t="str">
            <v>FT</v>
          </cell>
          <cell r="K87" t="str">
            <v>Unknown</v>
          </cell>
          <cell r="L87" t="str">
            <v>Number</v>
          </cell>
        </row>
        <row r="89">
          <cell r="A89" t="str">
            <v>B157</v>
          </cell>
          <cell r="B89" t="str">
            <v>All other degree-seeking: men</v>
          </cell>
          <cell r="C89">
            <v>227</v>
          </cell>
          <cell r="D89" t="str">
            <v>Enrollment And Persistence</v>
          </cell>
          <cell r="E89" t="str">
            <v>Institutional Enrollment</v>
          </cell>
          <cell r="F89" t="str">
            <v>Degree-seeking</v>
          </cell>
          <cell r="G89" t="str">
            <v>Graduates</v>
          </cell>
          <cell r="H89" t="str">
            <v>All other</v>
          </cell>
          <cell r="I89" t="str">
            <v>All</v>
          </cell>
          <cell r="J89" t="str">
            <v>FT</v>
          </cell>
          <cell r="K89" t="str">
            <v>Men</v>
          </cell>
          <cell r="L89" t="str">
            <v>Number</v>
          </cell>
        </row>
        <row r="90">
          <cell r="A90" t="str">
            <v>B158</v>
          </cell>
          <cell r="B90" t="str">
            <v>All other degree-seeking: women</v>
          </cell>
          <cell r="C90">
            <v>235</v>
          </cell>
          <cell r="D90" t="str">
            <v>Enrollment And Persistence</v>
          </cell>
          <cell r="E90" t="str">
            <v>Institutional Enrollment</v>
          </cell>
          <cell r="F90" t="str">
            <v>Degree-seeking</v>
          </cell>
          <cell r="G90" t="str">
            <v>Graduates</v>
          </cell>
          <cell r="H90" t="str">
            <v>All other</v>
          </cell>
          <cell r="I90" t="str">
            <v>All</v>
          </cell>
          <cell r="J90" t="str">
            <v>FT</v>
          </cell>
          <cell r="K90" t="str">
            <v>Women</v>
          </cell>
          <cell r="L90" t="str">
            <v>Number</v>
          </cell>
        </row>
        <row r="91">
          <cell r="A91" t="str">
            <v>B159</v>
          </cell>
          <cell r="B91" t="str">
            <v>All other degree-seeking: another gender</v>
          </cell>
          <cell r="C91">
            <v>0</v>
          </cell>
          <cell r="D91" t="str">
            <v>Enrollment And Persistence</v>
          </cell>
          <cell r="E91" t="str">
            <v>Institutional Enrollment</v>
          </cell>
          <cell r="F91" t="str">
            <v>Degree-seeking</v>
          </cell>
          <cell r="G91" t="str">
            <v>Graduates</v>
          </cell>
          <cell r="H91" t="str">
            <v>All other</v>
          </cell>
          <cell r="I91" t="str">
            <v>All</v>
          </cell>
          <cell r="J91" t="str">
            <v>FT</v>
          </cell>
          <cell r="K91" t="str">
            <v>Another Gender</v>
          </cell>
          <cell r="L91" t="str">
            <v>Number</v>
          </cell>
        </row>
        <row r="92">
          <cell r="A92" t="str">
            <v>B160</v>
          </cell>
          <cell r="B92" t="str">
            <v>All other degree-seeking: unknown</v>
          </cell>
          <cell r="C92">
            <v>0</v>
          </cell>
          <cell r="D92" t="str">
            <v>Enrollment And Persistence</v>
          </cell>
          <cell r="E92" t="str">
            <v>Institutional Enrollment</v>
          </cell>
          <cell r="F92" t="str">
            <v>Degree-seeking</v>
          </cell>
          <cell r="G92" t="str">
            <v>Graduates</v>
          </cell>
          <cell r="H92" t="str">
            <v>All other</v>
          </cell>
          <cell r="I92" t="str">
            <v>All</v>
          </cell>
          <cell r="J92" t="str">
            <v>FT</v>
          </cell>
          <cell r="K92" t="str">
            <v>Unknown</v>
          </cell>
          <cell r="L92" t="str">
            <v>Number</v>
          </cell>
        </row>
        <row r="94">
          <cell r="A94" t="str">
            <v>B161</v>
          </cell>
          <cell r="B94" t="str">
            <v>All other graduates enrolled in credit courses: men</v>
          </cell>
          <cell r="C94">
            <v>4</v>
          </cell>
          <cell r="D94" t="str">
            <v>Enrollment And Persistence</v>
          </cell>
          <cell r="E94" t="str">
            <v>Institutional Enrollment</v>
          </cell>
          <cell r="F94" t="str">
            <v>Enrolled in Credit Courses</v>
          </cell>
          <cell r="G94" t="str">
            <v>Graduates</v>
          </cell>
          <cell r="H94" t="str">
            <v>All other</v>
          </cell>
          <cell r="I94" t="str">
            <v>All</v>
          </cell>
          <cell r="J94" t="str">
            <v>FT</v>
          </cell>
          <cell r="K94" t="str">
            <v>Men</v>
          </cell>
          <cell r="L94" t="str">
            <v>Number</v>
          </cell>
        </row>
        <row r="95">
          <cell r="A95" t="str">
            <v>B162</v>
          </cell>
          <cell r="B95" t="str">
            <v>All other graduates enrolled in credit courses: women</v>
          </cell>
          <cell r="C95">
            <v>11</v>
          </cell>
          <cell r="D95" t="str">
            <v>Enrollment And Persistence</v>
          </cell>
          <cell r="E95" t="str">
            <v>Institutional Enrollment</v>
          </cell>
          <cell r="F95" t="str">
            <v>Enrolled in Credit Courses</v>
          </cell>
          <cell r="G95" t="str">
            <v>Graduates</v>
          </cell>
          <cell r="H95" t="str">
            <v>All other</v>
          </cell>
          <cell r="I95" t="str">
            <v>All</v>
          </cell>
          <cell r="J95" t="str">
            <v>FT</v>
          </cell>
          <cell r="K95" t="str">
            <v>Women</v>
          </cell>
          <cell r="L95" t="str">
            <v>Number</v>
          </cell>
        </row>
        <row r="96">
          <cell r="A96" t="str">
            <v>B163</v>
          </cell>
          <cell r="B96" t="str">
            <v>All other graduates enrolled in credit courses: another gender</v>
          </cell>
          <cell r="C96">
            <v>0</v>
          </cell>
          <cell r="D96" t="str">
            <v>Enrollment And Persistence</v>
          </cell>
          <cell r="E96" t="str">
            <v>Institutional Enrollment</v>
          </cell>
          <cell r="F96" t="str">
            <v>Enrolled in Credit Courses</v>
          </cell>
          <cell r="G96" t="str">
            <v>Graduates</v>
          </cell>
          <cell r="H96" t="str">
            <v>All other</v>
          </cell>
          <cell r="I96" t="str">
            <v>All</v>
          </cell>
          <cell r="J96" t="str">
            <v>FT</v>
          </cell>
          <cell r="K96" t="str">
            <v>Another Gender</v>
          </cell>
          <cell r="L96" t="str">
            <v>Number</v>
          </cell>
        </row>
        <row r="97">
          <cell r="A97" t="str">
            <v>B164</v>
          </cell>
          <cell r="B97" t="str">
            <v>All other graduates enrolled in credit courses: unknown</v>
          </cell>
          <cell r="C97">
            <v>0</v>
          </cell>
          <cell r="D97" t="str">
            <v>Enrollment And Persistence</v>
          </cell>
          <cell r="E97" t="str">
            <v>Institutional Enrollment</v>
          </cell>
          <cell r="F97" t="str">
            <v>Enrolled in Credit Courses</v>
          </cell>
          <cell r="G97" t="str">
            <v>Graduates</v>
          </cell>
          <cell r="H97" t="str">
            <v>All other</v>
          </cell>
          <cell r="I97" t="str">
            <v>All</v>
          </cell>
          <cell r="J97" t="str">
            <v>FT</v>
          </cell>
          <cell r="K97" t="str">
            <v>Unknown</v>
          </cell>
          <cell r="L97" t="str">
            <v>Number</v>
          </cell>
        </row>
        <row r="99">
          <cell r="A99" t="str">
            <v>B165</v>
          </cell>
          <cell r="B99" t="str">
            <v>Total graduate Full-Time Students: men</v>
          </cell>
          <cell r="C99">
            <v>324</v>
          </cell>
          <cell r="D99" t="str">
            <v>Enrollment And Persistence</v>
          </cell>
          <cell r="E99" t="str">
            <v>All</v>
          </cell>
          <cell r="F99" t="str">
            <v>Full-Time</v>
          </cell>
          <cell r="G99" t="str">
            <v>Graduates</v>
          </cell>
          <cell r="H99" t="str">
            <v>Total</v>
          </cell>
          <cell r="I99" t="str">
            <v>All</v>
          </cell>
          <cell r="J99" t="str">
            <v>FT</v>
          </cell>
          <cell r="K99" t="str">
            <v>Men</v>
          </cell>
          <cell r="L99" t="str">
            <v>Number</v>
          </cell>
        </row>
        <row r="100">
          <cell r="A100" t="str">
            <v>B166</v>
          </cell>
          <cell r="B100" t="str">
            <v>Total graduate Full-Time Students: women</v>
          </cell>
          <cell r="C100">
            <v>369</v>
          </cell>
          <cell r="D100" t="str">
            <v>Enrollment And Persistence</v>
          </cell>
          <cell r="E100" t="str">
            <v>All</v>
          </cell>
          <cell r="F100" t="str">
            <v>Full-Time</v>
          </cell>
          <cell r="G100" t="str">
            <v>Graduates</v>
          </cell>
          <cell r="H100" t="str">
            <v>Total</v>
          </cell>
          <cell r="I100" t="str">
            <v>All</v>
          </cell>
          <cell r="J100" t="str">
            <v>FT</v>
          </cell>
          <cell r="K100" t="str">
            <v>Women</v>
          </cell>
          <cell r="L100" t="str">
            <v>Number</v>
          </cell>
        </row>
        <row r="101">
          <cell r="A101" t="str">
            <v>B167</v>
          </cell>
          <cell r="B101" t="str">
            <v>Total graduate Full-Time Students: another gender</v>
          </cell>
          <cell r="C101">
            <v>0</v>
          </cell>
          <cell r="D101" t="str">
            <v>Enrollment And Persistence</v>
          </cell>
          <cell r="E101" t="str">
            <v>All</v>
          </cell>
          <cell r="F101" t="str">
            <v>Full-Time</v>
          </cell>
          <cell r="G101" t="str">
            <v>Graduates</v>
          </cell>
          <cell r="H101" t="str">
            <v>Total</v>
          </cell>
          <cell r="I101" t="str">
            <v>All</v>
          </cell>
          <cell r="J101" t="str">
            <v>FT</v>
          </cell>
          <cell r="K101" t="str">
            <v>Another Gender</v>
          </cell>
          <cell r="L101" t="str">
            <v>Number</v>
          </cell>
        </row>
        <row r="102">
          <cell r="A102" t="str">
            <v>B168</v>
          </cell>
          <cell r="B102" t="str">
            <v>Total graduate Full-Time Students: unknown</v>
          </cell>
          <cell r="C102">
            <v>0</v>
          </cell>
          <cell r="D102" t="str">
            <v>Enrollment And Persistence</v>
          </cell>
          <cell r="E102" t="str">
            <v>All</v>
          </cell>
          <cell r="F102" t="str">
            <v>Full-Time</v>
          </cell>
          <cell r="G102" t="str">
            <v>Graduates</v>
          </cell>
          <cell r="H102" t="str">
            <v>Total</v>
          </cell>
          <cell r="I102" t="str">
            <v>All</v>
          </cell>
          <cell r="J102" t="str">
            <v>FT</v>
          </cell>
          <cell r="K102" t="str">
            <v>Unknown</v>
          </cell>
          <cell r="L102" t="str">
            <v>Number</v>
          </cell>
        </row>
        <row r="105">
          <cell r="A105" t="str">
            <v>B169</v>
          </cell>
          <cell r="B105" t="str">
            <v>Degree-seeking, first-time: men</v>
          </cell>
          <cell r="C105">
            <v>21</v>
          </cell>
          <cell r="D105" t="str">
            <v>Enrollment And Persistence</v>
          </cell>
          <cell r="E105" t="str">
            <v>Institutional Enrollment</v>
          </cell>
          <cell r="F105" t="str">
            <v>Degree-seeking</v>
          </cell>
          <cell r="G105" t="str">
            <v>Graduates</v>
          </cell>
          <cell r="H105" t="str">
            <v>First-time</v>
          </cell>
          <cell r="I105" t="str">
            <v>All</v>
          </cell>
          <cell r="J105" t="str">
            <v>PT</v>
          </cell>
          <cell r="K105" t="str">
            <v>Men</v>
          </cell>
          <cell r="L105" t="str">
            <v>Number</v>
          </cell>
        </row>
        <row r="106">
          <cell r="A106" t="str">
            <v>B170</v>
          </cell>
          <cell r="B106" t="str">
            <v>Degree-seeking, first-time: women</v>
          </cell>
          <cell r="C106">
            <v>16</v>
          </cell>
          <cell r="D106" t="str">
            <v>Enrollment And Persistence</v>
          </cell>
          <cell r="E106" t="str">
            <v>Institutional Enrollment</v>
          </cell>
          <cell r="F106" t="str">
            <v>Degree-seeking</v>
          </cell>
          <cell r="G106" t="str">
            <v>Graduates</v>
          </cell>
          <cell r="H106" t="str">
            <v>First-time</v>
          </cell>
          <cell r="I106" t="str">
            <v>All</v>
          </cell>
          <cell r="J106" t="str">
            <v>PT</v>
          </cell>
          <cell r="K106" t="str">
            <v>Women</v>
          </cell>
          <cell r="L106" t="str">
            <v>Number</v>
          </cell>
        </row>
        <row r="107">
          <cell r="A107" t="str">
            <v>B171</v>
          </cell>
          <cell r="B107" t="str">
            <v>Degree-seeking, first-time: another gender</v>
          </cell>
          <cell r="C107">
            <v>0</v>
          </cell>
          <cell r="D107" t="str">
            <v>Enrollment And Persistence</v>
          </cell>
          <cell r="E107" t="str">
            <v>Institutional Enrollment</v>
          </cell>
          <cell r="F107" t="str">
            <v>Degree-seeking</v>
          </cell>
          <cell r="G107" t="str">
            <v>Graduates</v>
          </cell>
          <cell r="H107" t="str">
            <v>First-time</v>
          </cell>
          <cell r="I107" t="str">
            <v>All</v>
          </cell>
          <cell r="J107" t="str">
            <v>PT</v>
          </cell>
          <cell r="K107" t="str">
            <v>Another Gender</v>
          </cell>
          <cell r="L107" t="str">
            <v>Number</v>
          </cell>
        </row>
        <row r="108">
          <cell r="A108" t="str">
            <v>B172</v>
          </cell>
          <cell r="B108" t="str">
            <v>Degree-seeking, first-time: unknown</v>
          </cell>
          <cell r="C108">
            <v>0</v>
          </cell>
          <cell r="D108" t="str">
            <v>Enrollment And Persistence</v>
          </cell>
          <cell r="E108" t="str">
            <v>Institutional Enrollment</v>
          </cell>
          <cell r="F108" t="str">
            <v>Degree-seeking</v>
          </cell>
          <cell r="G108" t="str">
            <v>Graduates</v>
          </cell>
          <cell r="H108" t="str">
            <v>First-time</v>
          </cell>
          <cell r="I108" t="str">
            <v>All</v>
          </cell>
          <cell r="J108" t="str">
            <v>PT</v>
          </cell>
          <cell r="K108" t="str">
            <v>Unknown</v>
          </cell>
          <cell r="L108" t="str">
            <v>Number</v>
          </cell>
        </row>
        <row r="110">
          <cell r="A110" t="str">
            <v>B173</v>
          </cell>
          <cell r="B110" t="str">
            <v>All other degree-seeking: men</v>
          </cell>
          <cell r="C110">
            <v>126</v>
          </cell>
          <cell r="D110" t="str">
            <v>Enrollment And Persistence</v>
          </cell>
          <cell r="E110" t="str">
            <v>Institutional Enrollment</v>
          </cell>
          <cell r="F110" t="str">
            <v>Degree-seeking</v>
          </cell>
          <cell r="G110" t="str">
            <v>Graduates</v>
          </cell>
          <cell r="H110" t="str">
            <v>All other</v>
          </cell>
          <cell r="I110" t="str">
            <v>All</v>
          </cell>
          <cell r="J110" t="str">
            <v>PT</v>
          </cell>
          <cell r="K110" t="str">
            <v>Men</v>
          </cell>
          <cell r="L110" t="str">
            <v>Number</v>
          </cell>
        </row>
        <row r="111">
          <cell r="A111" t="str">
            <v>B174</v>
          </cell>
          <cell r="B111" t="str">
            <v>All other degree-seeking: women</v>
          </cell>
          <cell r="C111">
            <v>112</v>
          </cell>
          <cell r="D111" t="str">
            <v>Enrollment And Persistence</v>
          </cell>
          <cell r="E111" t="str">
            <v>Institutional Enrollment</v>
          </cell>
          <cell r="F111" t="str">
            <v>Degree-seeking</v>
          </cell>
          <cell r="G111" t="str">
            <v>Graduates</v>
          </cell>
          <cell r="H111" t="str">
            <v>All other</v>
          </cell>
          <cell r="I111" t="str">
            <v>All</v>
          </cell>
          <cell r="J111" t="str">
            <v>PT</v>
          </cell>
          <cell r="K111" t="str">
            <v>Women</v>
          </cell>
          <cell r="L111" t="str">
            <v>Number</v>
          </cell>
        </row>
        <row r="112">
          <cell r="A112" t="str">
            <v>B175</v>
          </cell>
          <cell r="B112" t="str">
            <v>All other degree-seeking: another gender</v>
          </cell>
          <cell r="C112">
            <v>0</v>
          </cell>
          <cell r="D112" t="str">
            <v>Enrollment And Persistence</v>
          </cell>
          <cell r="E112" t="str">
            <v>Institutional Enrollment</v>
          </cell>
          <cell r="F112" t="str">
            <v>Degree-seeking</v>
          </cell>
          <cell r="G112" t="str">
            <v>Graduates</v>
          </cell>
          <cell r="H112" t="str">
            <v>All other</v>
          </cell>
          <cell r="I112" t="str">
            <v>All</v>
          </cell>
          <cell r="J112" t="str">
            <v>PT</v>
          </cell>
          <cell r="K112" t="str">
            <v>Another Gender</v>
          </cell>
          <cell r="L112" t="str">
            <v>Number</v>
          </cell>
        </row>
        <row r="113">
          <cell r="A113" t="str">
            <v>B176</v>
          </cell>
          <cell r="B113" t="str">
            <v>All other degree-seeking: unknown</v>
          </cell>
          <cell r="C113">
            <v>0</v>
          </cell>
          <cell r="D113" t="str">
            <v>Enrollment And Persistence</v>
          </cell>
          <cell r="E113" t="str">
            <v>Institutional Enrollment</v>
          </cell>
          <cell r="F113" t="str">
            <v>Degree-seeking</v>
          </cell>
          <cell r="G113" t="str">
            <v>Graduates</v>
          </cell>
          <cell r="H113" t="str">
            <v>All other</v>
          </cell>
          <cell r="I113" t="str">
            <v>All</v>
          </cell>
          <cell r="J113" t="str">
            <v>PT</v>
          </cell>
          <cell r="K113" t="str">
            <v>Unknown</v>
          </cell>
          <cell r="L113" t="str">
            <v>Number</v>
          </cell>
        </row>
        <row r="115">
          <cell r="A115" t="str">
            <v>B177</v>
          </cell>
          <cell r="B115" t="str">
            <v>All other graduates enrolled in credit courses: men</v>
          </cell>
          <cell r="C115">
            <v>5</v>
          </cell>
          <cell r="D115" t="str">
            <v>Enrollment And Persistence</v>
          </cell>
          <cell r="E115" t="str">
            <v>Institutional Enrollment</v>
          </cell>
          <cell r="F115" t="str">
            <v>Enrolled in Credit Courses</v>
          </cell>
          <cell r="G115" t="str">
            <v>Graduates</v>
          </cell>
          <cell r="H115" t="str">
            <v>All other</v>
          </cell>
          <cell r="I115" t="str">
            <v>All</v>
          </cell>
          <cell r="J115" t="str">
            <v>PT</v>
          </cell>
          <cell r="K115" t="str">
            <v>Men</v>
          </cell>
          <cell r="L115" t="str">
            <v>Number</v>
          </cell>
        </row>
        <row r="116">
          <cell r="A116" t="str">
            <v>B178</v>
          </cell>
          <cell r="B116" t="str">
            <v>All other graduates enrolled in credit courses: women</v>
          </cell>
          <cell r="C116">
            <v>28</v>
          </cell>
          <cell r="D116" t="str">
            <v>Enrollment And Persistence</v>
          </cell>
          <cell r="E116" t="str">
            <v>Institutional Enrollment</v>
          </cell>
          <cell r="F116" t="str">
            <v>Enrolled in Credit Courses</v>
          </cell>
          <cell r="G116" t="str">
            <v>Graduates</v>
          </cell>
          <cell r="H116" t="str">
            <v>All other</v>
          </cell>
          <cell r="I116" t="str">
            <v>All</v>
          </cell>
          <cell r="J116" t="str">
            <v>PT</v>
          </cell>
          <cell r="K116" t="str">
            <v>Women</v>
          </cell>
          <cell r="L116" t="str">
            <v>Number</v>
          </cell>
        </row>
        <row r="117">
          <cell r="A117" t="str">
            <v>B179</v>
          </cell>
          <cell r="B117" t="str">
            <v>All other graduates enrolled in credit courses: another gender</v>
          </cell>
          <cell r="C117">
            <v>0</v>
          </cell>
          <cell r="D117" t="str">
            <v>Enrollment And Persistence</v>
          </cell>
          <cell r="E117" t="str">
            <v>Institutional Enrollment</v>
          </cell>
          <cell r="F117" t="str">
            <v>Enrolled in Credit Courses</v>
          </cell>
          <cell r="G117" t="str">
            <v>Graduates</v>
          </cell>
          <cell r="H117" t="str">
            <v>All other</v>
          </cell>
          <cell r="I117" t="str">
            <v>All</v>
          </cell>
          <cell r="J117" t="str">
            <v>PT</v>
          </cell>
          <cell r="K117" t="str">
            <v>Another Gender</v>
          </cell>
          <cell r="L117" t="str">
            <v>Number</v>
          </cell>
        </row>
        <row r="118">
          <cell r="A118" t="str">
            <v>B180</v>
          </cell>
          <cell r="B118" t="str">
            <v>All other graduates enrolled in credit courses: unknown</v>
          </cell>
          <cell r="C118">
            <v>0</v>
          </cell>
          <cell r="D118" t="str">
            <v>Enrollment And Persistence</v>
          </cell>
          <cell r="E118" t="str">
            <v>Institutional Enrollment</v>
          </cell>
          <cell r="F118" t="str">
            <v>Enrolled in Credit Courses</v>
          </cell>
          <cell r="G118" t="str">
            <v>Graduates</v>
          </cell>
          <cell r="H118" t="str">
            <v>All other</v>
          </cell>
          <cell r="I118" t="str">
            <v>All</v>
          </cell>
          <cell r="J118" t="str">
            <v>PT</v>
          </cell>
          <cell r="K118" t="str">
            <v>Unknown</v>
          </cell>
          <cell r="L118" t="str">
            <v>Number</v>
          </cell>
        </row>
        <row r="120">
          <cell r="A120" t="str">
            <v>B181</v>
          </cell>
          <cell r="B120" t="str">
            <v>Total graduate Part-Time Students: men</v>
          </cell>
          <cell r="C120">
            <v>152</v>
          </cell>
          <cell r="D120" t="str">
            <v>Enrollment And Persistence</v>
          </cell>
          <cell r="E120" t="str">
            <v>Institutional Enrollment</v>
          </cell>
          <cell r="F120" t="str">
            <v>All</v>
          </cell>
          <cell r="G120" t="str">
            <v>Graduates</v>
          </cell>
          <cell r="H120" t="str">
            <v>Total</v>
          </cell>
          <cell r="I120" t="str">
            <v>All</v>
          </cell>
          <cell r="J120" t="str">
            <v>PT</v>
          </cell>
          <cell r="K120" t="str">
            <v>Men</v>
          </cell>
          <cell r="L120" t="str">
            <v>Number</v>
          </cell>
        </row>
        <row r="121">
          <cell r="A121" t="str">
            <v>B182</v>
          </cell>
          <cell r="B121" t="str">
            <v>Total graduate Part-Time Students: women</v>
          </cell>
          <cell r="C121">
            <v>156</v>
          </cell>
          <cell r="D121" t="str">
            <v>Enrollment And Persistence</v>
          </cell>
          <cell r="E121" t="str">
            <v>Institutional Enrollment</v>
          </cell>
          <cell r="F121" t="str">
            <v>All</v>
          </cell>
          <cell r="G121" t="str">
            <v>Graduates</v>
          </cell>
          <cell r="H121" t="str">
            <v>Total</v>
          </cell>
          <cell r="I121" t="str">
            <v>All</v>
          </cell>
          <cell r="J121" t="str">
            <v>PT</v>
          </cell>
          <cell r="K121" t="str">
            <v>Women</v>
          </cell>
          <cell r="L121" t="str">
            <v>Number</v>
          </cell>
        </row>
        <row r="122">
          <cell r="A122" t="str">
            <v>B183</v>
          </cell>
          <cell r="B122" t="str">
            <v>Total graduate Part-Time Students: another gender</v>
          </cell>
          <cell r="C122">
            <v>0</v>
          </cell>
          <cell r="D122" t="str">
            <v>Enrollment And Persistence</v>
          </cell>
          <cell r="E122" t="str">
            <v>Institutional Enrollment</v>
          </cell>
          <cell r="F122" t="str">
            <v>All</v>
          </cell>
          <cell r="G122" t="str">
            <v>Graduates</v>
          </cell>
          <cell r="H122" t="str">
            <v>Total</v>
          </cell>
          <cell r="I122" t="str">
            <v>All</v>
          </cell>
          <cell r="J122" t="str">
            <v>PT</v>
          </cell>
          <cell r="K122" t="str">
            <v>Another Gender</v>
          </cell>
          <cell r="L122" t="str">
            <v>Number</v>
          </cell>
        </row>
        <row r="123">
          <cell r="A123" t="str">
            <v>B184</v>
          </cell>
          <cell r="B123" t="str">
            <v>Total graduate Part-Time Students: unknown</v>
          </cell>
          <cell r="C123">
            <v>0</v>
          </cell>
          <cell r="D123" t="str">
            <v>Enrollment And Persistence</v>
          </cell>
          <cell r="E123" t="str">
            <v>Institutional Enrollment</v>
          </cell>
          <cell r="F123" t="str">
            <v>All</v>
          </cell>
          <cell r="G123" t="str">
            <v>Graduates</v>
          </cell>
          <cell r="H123" t="str">
            <v>Total</v>
          </cell>
          <cell r="I123" t="str">
            <v>All</v>
          </cell>
          <cell r="J123" t="str">
            <v>PT</v>
          </cell>
          <cell r="K123" t="str">
            <v>Unknown</v>
          </cell>
          <cell r="L123" t="str">
            <v>Number</v>
          </cell>
        </row>
        <row r="126">
          <cell r="A126" t="str">
            <v>B185</v>
          </cell>
          <cell r="B126" t="str">
            <v>Total Graduate Students: men</v>
          </cell>
          <cell r="C126">
            <v>476</v>
          </cell>
          <cell r="D126" t="str">
            <v>Enrollment And Persistence</v>
          </cell>
          <cell r="E126" t="str">
            <v>Institutional Enrollment</v>
          </cell>
          <cell r="F126" t="str">
            <v>All</v>
          </cell>
          <cell r="G126" t="str">
            <v>Graduates</v>
          </cell>
          <cell r="H126" t="str">
            <v>Total</v>
          </cell>
          <cell r="I126" t="str">
            <v>All</v>
          </cell>
          <cell r="J126" t="str">
            <v>All</v>
          </cell>
          <cell r="K126" t="str">
            <v>Men</v>
          </cell>
          <cell r="L126" t="str">
            <v>Number</v>
          </cell>
        </row>
        <row r="127">
          <cell r="A127" t="str">
            <v>B186</v>
          </cell>
          <cell r="B127" t="str">
            <v>Total Graduate Students: women</v>
          </cell>
          <cell r="C127">
            <v>525</v>
          </cell>
          <cell r="D127" t="str">
            <v>Enrollment And Persistence</v>
          </cell>
          <cell r="E127" t="str">
            <v>Institutional Enrollment</v>
          </cell>
          <cell r="F127" t="str">
            <v>All</v>
          </cell>
          <cell r="G127" t="str">
            <v>Graduates</v>
          </cell>
          <cell r="H127" t="str">
            <v>Total</v>
          </cell>
          <cell r="I127" t="str">
            <v>All</v>
          </cell>
          <cell r="J127" t="str">
            <v>All</v>
          </cell>
          <cell r="K127" t="str">
            <v>Women</v>
          </cell>
          <cell r="L127" t="str">
            <v>Number</v>
          </cell>
        </row>
        <row r="128">
          <cell r="A128" t="str">
            <v>B187</v>
          </cell>
          <cell r="B128" t="str">
            <v>Total Graduate Students: another gender</v>
          </cell>
          <cell r="C128">
            <v>0</v>
          </cell>
          <cell r="D128" t="str">
            <v>Enrollment And Persistence</v>
          </cell>
          <cell r="E128" t="str">
            <v>Institutional Enrollment</v>
          </cell>
          <cell r="F128" t="str">
            <v>All</v>
          </cell>
          <cell r="G128" t="str">
            <v>Graduates</v>
          </cell>
          <cell r="H128" t="str">
            <v>Total</v>
          </cell>
          <cell r="I128" t="str">
            <v>All</v>
          </cell>
          <cell r="J128" t="str">
            <v>All</v>
          </cell>
          <cell r="K128" t="str">
            <v>Another Gender</v>
          </cell>
          <cell r="L128" t="str">
            <v>Number</v>
          </cell>
        </row>
        <row r="129">
          <cell r="A129" t="str">
            <v>B188</v>
          </cell>
          <cell r="B129" t="str">
            <v>Total Graduate Students: unknown</v>
          </cell>
          <cell r="C129">
            <v>0</v>
          </cell>
          <cell r="D129" t="str">
            <v>Enrollment And Persistence</v>
          </cell>
          <cell r="E129" t="str">
            <v>Institutional Enrollment</v>
          </cell>
          <cell r="F129" t="str">
            <v>All</v>
          </cell>
          <cell r="G129" t="str">
            <v>Graduates</v>
          </cell>
          <cell r="H129" t="str">
            <v>Total</v>
          </cell>
          <cell r="I129" t="str">
            <v>All</v>
          </cell>
          <cell r="J129" t="str">
            <v>All</v>
          </cell>
          <cell r="K129" t="str">
            <v>Unknown</v>
          </cell>
          <cell r="L129" t="str">
            <v>Number</v>
          </cell>
        </row>
        <row r="132">
          <cell r="A132" t="str">
            <v>B189</v>
          </cell>
          <cell r="B132" t="str">
            <v>Total All Students: men</v>
          </cell>
          <cell r="C132">
            <v>6308</v>
          </cell>
          <cell r="D132" t="str">
            <v>Enrollment And Persistence</v>
          </cell>
          <cell r="E132" t="str">
            <v>Institutional Enrollment</v>
          </cell>
          <cell r="F132" t="str">
            <v>All</v>
          </cell>
          <cell r="G132" t="str">
            <v>All Students</v>
          </cell>
          <cell r="H132" t="str">
            <v>Total</v>
          </cell>
          <cell r="I132" t="str">
            <v>All</v>
          </cell>
          <cell r="J132" t="str">
            <v>All</v>
          </cell>
          <cell r="K132" t="str">
            <v>Men</v>
          </cell>
          <cell r="L132" t="str">
            <v>Number</v>
          </cell>
        </row>
        <row r="133">
          <cell r="A133" t="str">
            <v>B190</v>
          </cell>
          <cell r="B133" t="str">
            <v>Total All Students: women</v>
          </cell>
          <cell r="C133">
            <v>5751</v>
          </cell>
          <cell r="D133" t="str">
            <v>Enrollment And Persistence</v>
          </cell>
          <cell r="E133" t="str">
            <v>Institutional Enrollment</v>
          </cell>
          <cell r="F133" t="str">
            <v>All</v>
          </cell>
          <cell r="G133" t="str">
            <v>All Students</v>
          </cell>
          <cell r="H133" t="str">
            <v>Total</v>
          </cell>
          <cell r="I133" t="str">
            <v>All</v>
          </cell>
          <cell r="J133" t="str">
            <v>All</v>
          </cell>
          <cell r="K133" t="str">
            <v>Women</v>
          </cell>
          <cell r="L133" t="str">
            <v>Number</v>
          </cell>
        </row>
        <row r="134">
          <cell r="A134" t="str">
            <v>B191</v>
          </cell>
          <cell r="B134" t="str">
            <v>Total All Students: another gender</v>
          </cell>
          <cell r="C134">
            <v>0</v>
          </cell>
          <cell r="D134" t="str">
            <v>Enrollment And Persistence</v>
          </cell>
          <cell r="E134" t="str">
            <v>Institutional Enrollment</v>
          </cell>
          <cell r="F134" t="str">
            <v>All</v>
          </cell>
          <cell r="G134" t="str">
            <v>All Students</v>
          </cell>
          <cell r="H134" t="str">
            <v>Total</v>
          </cell>
          <cell r="I134" t="str">
            <v>All</v>
          </cell>
          <cell r="J134" t="str">
            <v>All</v>
          </cell>
          <cell r="K134" t="str">
            <v>Another Gender</v>
          </cell>
          <cell r="L134" t="str">
            <v>Number</v>
          </cell>
        </row>
        <row r="135">
          <cell r="A135" t="str">
            <v>B192</v>
          </cell>
          <cell r="B135" t="str">
            <v>Total All Students: unknown</v>
          </cell>
          <cell r="C135">
            <v>0</v>
          </cell>
          <cell r="D135" t="str">
            <v>Enrollment And Persistence</v>
          </cell>
          <cell r="E135" t="str">
            <v>Institutional Enrollment</v>
          </cell>
          <cell r="F135" t="str">
            <v>All</v>
          </cell>
          <cell r="G135" t="str">
            <v>All Students</v>
          </cell>
          <cell r="H135" t="str">
            <v>Total</v>
          </cell>
          <cell r="I135" t="str">
            <v>All</v>
          </cell>
          <cell r="J135" t="str">
            <v>All</v>
          </cell>
          <cell r="K135" t="str">
            <v>Unknown</v>
          </cell>
          <cell r="L135" t="str">
            <v>Number</v>
          </cell>
        </row>
        <row r="137">
          <cell r="A137" t="str">
            <v>B193</v>
          </cell>
          <cell r="B137" t="str">
            <v>Total all undergraduates</v>
          </cell>
          <cell r="C137">
            <v>11058</v>
          </cell>
          <cell r="D137" t="str">
            <v>Enrollment And Persistence</v>
          </cell>
          <cell r="E137" t="str">
            <v>Institutional Enrollment</v>
          </cell>
          <cell r="F137" t="str">
            <v>All</v>
          </cell>
          <cell r="G137" t="str">
            <v>Undergraduates</v>
          </cell>
          <cell r="H137" t="str">
            <v>Total</v>
          </cell>
          <cell r="I137" t="str">
            <v>All</v>
          </cell>
          <cell r="J137" t="str">
            <v>All</v>
          </cell>
          <cell r="K137" t="str">
            <v>All</v>
          </cell>
          <cell r="L137" t="str">
            <v>Number</v>
          </cell>
        </row>
        <row r="138">
          <cell r="A138" t="str">
            <v>B194</v>
          </cell>
          <cell r="B138" t="str">
            <v>Total all graduate</v>
          </cell>
          <cell r="C138">
            <v>1001</v>
          </cell>
          <cell r="D138" t="str">
            <v>Enrollment And Persistence</v>
          </cell>
          <cell r="E138" t="str">
            <v>Institutional Enrollment</v>
          </cell>
          <cell r="F138" t="str">
            <v>All</v>
          </cell>
          <cell r="G138" t="str">
            <v>Graduates</v>
          </cell>
          <cell r="H138" t="str">
            <v>Total</v>
          </cell>
          <cell r="I138" t="str">
            <v>All</v>
          </cell>
          <cell r="J138" t="str">
            <v>All</v>
          </cell>
          <cell r="K138" t="str">
            <v>All</v>
          </cell>
          <cell r="L138" t="str">
            <v>Number</v>
          </cell>
        </row>
        <row r="139">
          <cell r="A139" t="str">
            <v>B195</v>
          </cell>
          <cell r="B139" t="str">
            <v>Grand Total All Students</v>
          </cell>
          <cell r="C139">
            <v>12059</v>
          </cell>
          <cell r="D139" t="str">
            <v>Enrollment And Persistence</v>
          </cell>
          <cell r="E139" t="str">
            <v>Institutional Enrollment</v>
          </cell>
          <cell r="F139" t="str">
            <v>All</v>
          </cell>
          <cell r="G139" t="str">
            <v>All Students</v>
          </cell>
          <cell r="H139" t="str">
            <v>Total</v>
          </cell>
          <cell r="I139" t="str">
            <v>All</v>
          </cell>
          <cell r="J139" t="str">
            <v>All</v>
          </cell>
          <cell r="K139" t="str">
            <v>All</v>
          </cell>
          <cell r="L139" t="str">
            <v>Number</v>
          </cell>
        </row>
        <row r="170">
          <cell r="A170" t="str">
            <v>B201</v>
          </cell>
          <cell r="B170" t="str">
            <v>Nonresidents</v>
          </cell>
          <cell r="C170">
            <v>193</v>
          </cell>
          <cell r="D170" t="str">
            <v>Enrollment And Persistence</v>
          </cell>
          <cell r="E170" t="str">
            <v>Enrollment by Racial/Ethnic Category</v>
          </cell>
          <cell r="F170" t="str">
            <v>Degree-seeking</v>
          </cell>
          <cell r="G170" t="str">
            <v>Undergraduates</v>
          </cell>
          <cell r="H170" t="str">
            <v>First-time, first-year</v>
          </cell>
          <cell r="I170" t="str">
            <v>Nonresidents</v>
          </cell>
          <cell r="J170" t="str">
            <v>All</v>
          </cell>
          <cell r="K170" t="str">
            <v>All</v>
          </cell>
          <cell r="L170" t="str">
            <v>Number</v>
          </cell>
        </row>
        <row r="171">
          <cell r="A171" t="str">
            <v>B202</v>
          </cell>
          <cell r="B171" t="str">
            <v>Hispanic/Latino</v>
          </cell>
          <cell r="C171">
            <v>111</v>
          </cell>
          <cell r="D171" t="str">
            <v>Enrollment And Persistence</v>
          </cell>
          <cell r="E171" t="str">
            <v>Enrollment by Racial/Ethnic Category</v>
          </cell>
          <cell r="F171" t="str">
            <v>Degree-seeking</v>
          </cell>
          <cell r="G171" t="str">
            <v>Undergraduates</v>
          </cell>
          <cell r="H171" t="str">
            <v>First-time, first-year</v>
          </cell>
          <cell r="I171" t="str">
            <v>Domestic</v>
          </cell>
          <cell r="J171" t="str">
            <v>All</v>
          </cell>
          <cell r="K171" t="str">
            <v>All</v>
          </cell>
          <cell r="L171" t="str">
            <v>Number</v>
          </cell>
        </row>
        <row r="172">
          <cell r="A172" t="str">
            <v>B203</v>
          </cell>
          <cell r="B172" t="str">
            <v>Black or African American, non-Hispanic</v>
          </cell>
          <cell r="C172">
            <v>298</v>
          </cell>
          <cell r="D172" t="str">
            <v>Enrollment And Persistence</v>
          </cell>
          <cell r="E172" t="str">
            <v>Enrollment by Racial/Ethnic Category</v>
          </cell>
          <cell r="F172" t="str">
            <v>Degree-seeking</v>
          </cell>
          <cell r="G172" t="str">
            <v>Undergraduates</v>
          </cell>
          <cell r="H172" t="str">
            <v>First-time, first-year</v>
          </cell>
          <cell r="I172" t="str">
            <v>Domestic</v>
          </cell>
          <cell r="J172" t="str">
            <v>All</v>
          </cell>
          <cell r="K172" t="str">
            <v>All</v>
          </cell>
          <cell r="L172" t="str">
            <v>Number</v>
          </cell>
        </row>
        <row r="173">
          <cell r="A173" t="str">
            <v>B204</v>
          </cell>
          <cell r="B173" t="str">
            <v>White, non-Hispanic</v>
          </cell>
          <cell r="C173">
            <v>1671</v>
          </cell>
          <cell r="D173" t="str">
            <v>Enrollment And Persistence</v>
          </cell>
          <cell r="E173" t="str">
            <v>Enrollment by Racial/Ethnic Category</v>
          </cell>
          <cell r="F173" t="str">
            <v>Degree-seeking</v>
          </cell>
          <cell r="G173" t="str">
            <v>Undergraduates</v>
          </cell>
          <cell r="H173" t="str">
            <v>First-time, first-year</v>
          </cell>
          <cell r="I173" t="str">
            <v>Domestic</v>
          </cell>
          <cell r="J173" t="str">
            <v>All</v>
          </cell>
          <cell r="K173" t="str">
            <v>All</v>
          </cell>
          <cell r="L173" t="str">
            <v>Number</v>
          </cell>
        </row>
        <row r="174">
          <cell r="A174" t="str">
            <v>B205</v>
          </cell>
          <cell r="B174" t="str">
            <v>American Indian or Alaska Native, non-Hispanic</v>
          </cell>
          <cell r="C174">
            <v>7</v>
          </cell>
          <cell r="D174" t="str">
            <v>Enrollment And Persistence</v>
          </cell>
          <cell r="E174" t="str">
            <v>Enrollment by Racial/Ethnic Category</v>
          </cell>
          <cell r="F174" t="str">
            <v>Degree-seeking</v>
          </cell>
          <cell r="G174" t="str">
            <v>Undergraduates</v>
          </cell>
          <cell r="H174" t="str">
            <v>First-time, first-year</v>
          </cell>
          <cell r="I174" t="str">
            <v>Domestic</v>
          </cell>
          <cell r="J174" t="str">
            <v>All</v>
          </cell>
          <cell r="K174" t="str">
            <v>All</v>
          </cell>
          <cell r="L174" t="str">
            <v>Number</v>
          </cell>
        </row>
        <row r="175">
          <cell r="A175" t="str">
            <v>B206</v>
          </cell>
          <cell r="B175" t="str">
            <v>Asian, non-Hispanic</v>
          </cell>
          <cell r="C175">
            <v>35</v>
          </cell>
          <cell r="D175" t="str">
            <v>Enrollment And Persistence</v>
          </cell>
          <cell r="E175" t="str">
            <v>Enrollment by Racial/Ethnic Category</v>
          </cell>
          <cell r="F175" t="str">
            <v>Degree-seeking</v>
          </cell>
          <cell r="G175" t="str">
            <v>Undergraduates</v>
          </cell>
          <cell r="H175" t="str">
            <v>First-time, first-year</v>
          </cell>
          <cell r="I175" t="str">
            <v>Domestic</v>
          </cell>
          <cell r="J175" t="str">
            <v>All</v>
          </cell>
          <cell r="K175" t="str">
            <v>All</v>
          </cell>
          <cell r="L175" t="str">
            <v>Number</v>
          </cell>
        </row>
        <row r="176">
          <cell r="A176" t="str">
            <v>B207</v>
          </cell>
          <cell r="B176" t="str">
            <v>Native Hawaiian or other Pacific Islander, non-Hispanic</v>
          </cell>
          <cell r="C176">
            <v>1</v>
          </cell>
          <cell r="D176" t="str">
            <v>Enrollment And Persistence</v>
          </cell>
          <cell r="E176" t="str">
            <v>Enrollment by Racial/Ethnic Category</v>
          </cell>
          <cell r="F176" t="str">
            <v>Degree-seeking</v>
          </cell>
          <cell r="G176" t="str">
            <v>Undergraduates</v>
          </cell>
          <cell r="H176" t="str">
            <v>First-time, first-year</v>
          </cell>
          <cell r="I176" t="str">
            <v>Domestic</v>
          </cell>
          <cell r="J176" t="str">
            <v>All</v>
          </cell>
          <cell r="K176" t="str">
            <v>All</v>
          </cell>
          <cell r="L176" t="str">
            <v>Number</v>
          </cell>
        </row>
        <row r="177">
          <cell r="A177" t="str">
            <v>B208</v>
          </cell>
          <cell r="B177" t="str">
            <v>Two or more races, non-Hispanic</v>
          </cell>
          <cell r="C177">
            <v>101</v>
          </cell>
          <cell r="D177" t="str">
            <v>Enrollment And Persistence</v>
          </cell>
          <cell r="E177" t="str">
            <v>Enrollment by Racial/Ethnic Category</v>
          </cell>
          <cell r="F177" t="str">
            <v>Degree-seeking</v>
          </cell>
          <cell r="G177" t="str">
            <v>Undergraduates</v>
          </cell>
          <cell r="H177" t="str">
            <v>First-time, first-year</v>
          </cell>
          <cell r="I177" t="str">
            <v>Domestic</v>
          </cell>
          <cell r="J177" t="str">
            <v>All</v>
          </cell>
          <cell r="K177" t="str">
            <v>All</v>
          </cell>
          <cell r="L177" t="str">
            <v>Number</v>
          </cell>
        </row>
        <row r="178">
          <cell r="A178" t="str">
            <v>B209</v>
          </cell>
          <cell r="B178" t="str">
            <v>Race and/or ethnicity unknown</v>
          </cell>
          <cell r="C178">
            <v>36</v>
          </cell>
          <cell r="D178" t="str">
            <v>Enrollment And Persistence</v>
          </cell>
          <cell r="E178" t="str">
            <v>Enrollment by Racial/Ethnic Category</v>
          </cell>
          <cell r="F178" t="str">
            <v>Degree-seeking</v>
          </cell>
          <cell r="G178" t="str">
            <v>Undergraduates</v>
          </cell>
          <cell r="H178" t="str">
            <v>First-time, first-year</v>
          </cell>
          <cell r="I178" t="str">
            <v>Domestic</v>
          </cell>
          <cell r="J178" t="str">
            <v>All</v>
          </cell>
          <cell r="K178" t="str">
            <v>All</v>
          </cell>
          <cell r="L178" t="str">
            <v>Number</v>
          </cell>
        </row>
        <row r="179">
          <cell r="A179" t="str">
            <v>B210</v>
          </cell>
          <cell r="B179" t="str">
            <v>TOTAL</v>
          </cell>
          <cell r="C179">
            <v>2453</v>
          </cell>
          <cell r="D179" t="str">
            <v>Enrollment And Persistence</v>
          </cell>
          <cell r="E179" t="str">
            <v>Enrollment by Racial/Ethnic Category</v>
          </cell>
          <cell r="F179" t="str">
            <v>Degree-seeking</v>
          </cell>
          <cell r="G179" t="str">
            <v>Undergraduates</v>
          </cell>
          <cell r="H179" t="str">
            <v>First-time, first-year</v>
          </cell>
          <cell r="I179" t="str">
            <v>Domestic</v>
          </cell>
          <cell r="J179" t="str">
            <v>All</v>
          </cell>
          <cell r="K179" t="str">
            <v>All</v>
          </cell>
          <cell r="L179" t="str">
            <v>Number</v>
          </cell>
        </row>
        <row r="182">
          <cell r="A182" t="str">
            <v>B211</v>
          </cell>
          <cell r="B182" t="str">
            <v>Nonresidents</v>
          </cell>
          <cell r="C182">
            <v>340</v>
          </cell>
          <cell r="D182" t="str">
            <v>Enrollment And Persistence</v>
          </cell>
          <cell r="E182" t="str">
            <v>Enrollment by Racial/Ethnic Category</v>
          </cell>
          <cell r="F182" t="str">
            <v>Degree-seeking</v>
          </cell>
          <cell r="G182" t="str">
            <v>Undergraduates</v>
          </cell>
          <cell r="H182" t="str">
            <v>All</v>
          </cell>
          <cell r="I182" t="str">
            <v>Nonresidents</v>
          </cell>
          <cell r="J182" t="str">
            <v>All</v>
          </cell>
          <cell r="K182" t="str">
            <v>All</v>
          </cell>
          <cell r="L182" t="str">
            <v>Number</v>
          </cell>
        </row>
        <row r="183">
          <cell r="A183" t="str">
            <v>B212</v>
          </cell>
          <cell r="B183" t="str">
            <v>Hispanic/Latino</v>
          </cell>
          <cell r="C183">
            <v>390</v>
          </cell>
          <cell r="D183" t="str">
            <v>Enrollment And Persistence</v>
          </cell>
          <cell r="E183" t="str">
            <v>Enrollment by Racial/Ethnic Category</v>
          </cell>
          <cell r="F183" t="str">
            <v>Degree-seeking</v>
          </cell>
          <cell r="G183" t="str">
            <v>Undergraduates</v>
          </cell>
          <cell r="H183" t="str">
            <v>All</v>
          </cell>
          <cell r="I183" t="str">
            <v>Domestic</v>
          </cell>
          <cell r="J183" t="str">
            <v>All</v>
          </cell>
          <cell r="K183" t="str">
            <v>All</v>
          </cell>
          <cell r="L183" t="str">
            <v>Number</v>
          </cell>
        </row>
        <row r="184">
          <cell r="A184" t="str">
            <v>B213</v>
          </cell>
          <cell r="B184" t="str">
            <v>Black or African American, non-Hispanic</v>
          </cell>
          <cell r="C184">
            <v>957</v>
          </cell>
          <cell r="D184" t="str">
            <v>Enrollment And Persistence</v>
          </cell>
          <cell r="E184" t="str">
            <v>Enrollment by Racial/Ethnic Category</v>
          </cell>
          <cell r="F184" t="str">
            <v>Degree-seeking</v>
          </cell>
          <cell r="G184" t="str">
            <v>Undergraduates</v>
          </cell>
          <cell r="H184" t="str">
            <v>All</v>
          </cell>
          <cell r="I184" t="str">
            <v>Domestic</v>
          </cell>
          <cell r="J184" t="str">
            <v>All</v>
          </cell>
          <cell r="K184" t="str">
            <v>All</v>
          </cell>
          <cell r="L184" t="str">
            <v>Number</v>
          </cell>
        </row>
        <row r="185">
          <cell r="A185" t="str">
            <v>B214</v>
          </cell>
          <cell r="B185" t="str">
            <v>White, non-Hispanic</v>
          </cell>
          <cell r="C185">
            <v>6025</v>
          </cell>
          <cell r="D185" t="str">
            <v>Enrollment And Persistence</v>
          </cell>
          <cell r="E185" t="str">
            <v>Enrollment by Racial/Ethnic Category</v>
          </cell>
          <cell r="F185" t="str">
            <v>Degree-seeking</v>
          </cell>
          <cell r="G185" t="str">
            <v>Undergraduates</v>
          </cell>
          <cell r="H185" t="str">
            <v>All</v>
          </cell>
          <cell r="I185" t="str">
            <v>Domestic</v>
          </cell>
          <cell r="J185" t="str">
            <v>All</v>
          </cell>
          <cell r="K185" t="str">
            <v>All</v>
          </cell>
          <cell r="L185" t="str">
            <v>Number</v>
          </cell>
        </row>
        <row r="186">
          <cell r="A186" t="str">
            <v>B215</v>
          </cell>
          <cell r="B186" t="str">
            <v>American Indian or Alaska Native, non-Hispanic</v>
          </cell>
          <cell r="C186">
            <v>51</v>
          </cell>
          <cell r="D186" t="str">
            <v>Enrollment And Persistence</v>
          </cell>
          <cell r="E186" t="str">
            <v>Enrollment by Racial/Ethnic Category</v>
          </cell>
          <cell r="F186" t="str">
            <v>Degree-seeking</v>
          </cell>
          <cell r="G186" t="str">
            <v>Undergraduates</v>
          </cell>
          <cell r="H186" t="str">
            <v>All</v>
          </cell>
          <cell r="I186" t="str">
            <v>Domestic</v>
          </cell>
          <cell r="J186" t="str">
            <v>All</v>
          </cell>
          <cell r="K186" t="str">
            <v>All</v>
          </cell>
          <cell r="L186" t="str">
            <v>Number</v>
          </cell>
        </row>
        <row r="187">
          <cell r="A187" t="str">
            <v>B216</v>
          </cell>
          <cell r="B187" t="str">
            <v>Asian, non-Hispanic</v>
          </cell>
          <cell r="C187">
            <v>140</v>
          </cell>
          <cell r="D187" t="str">
            <v>Enrollment And Persistence</v>
          </cell>
          <cell r="E187" t="str">
            <v>Enrollment by Racial/Ethnic Category</v>
          </cell>
          <cell r="F187" t="str">
            <v>Degree-seeking</v>
          </cell>
          <cell r="G187" t="str">
            <v>Undergraduates</v>
          </cell>
          <cell r="H187" t="str">
            <v>All</v>
          </cell>
          <cell r="I187" t="str">
            <v>Domestic</v>
          </cell>
          <cell r="J187" t="str">
            <v>All</v>
          </cell>
          <cell r="K187" t="str">
            <v>All</v>
          </cell>
          <cell r="L187" t="str">
            <v>Number</v>
          </cell>
        </row>
        <row r="188">
          <cell r="A188" t="str">
            <v>B217</v>
          </cell>
          <cell r="B188" t="str">
            <v>Native Hawaiian or other Pacific Islander, non-Hispanic</v>
          </cell>
          <cell r="C188">
            <v>9</v>
          </cell>
          <cell r="D188" t="str">
            <v>Enrollment And Persistence</v>
          </cell>
          <cell r="E188" t="str">
            <v>Enrollment by Racial/Ethnic Category</v>
          </cell>
          <cell r="F188" t="str">
            <v>Degree-seeking</v>
          </cell>
          <cell r="G188" t="str">
            <v>Undergraduates</v>
          </cell>
          <cell r="H188" t="str">
            <v>All</v>
          </cell>
          <cell r="I188" t="str">
            <v>Domestic</v>
          </cell>
          <cell r="J188" t="str">
            <v>All</v>
          </cell>
          <cell r="K188" t="str">
            <v>All</v>
          </cell>
          <cell r="L188" t="str">
            <v>Number</v>
          </cell>
        </row>
        <row r="189">
          <cell r="A189" t="str">
            <v>B218</v>
          </cell>
          <cell r="B189" t="str">
            <v>Two or more races, non-Hispanic</v>
          </cell>
          <cell r="C189">
            <v>149</v>
          </cell>
          <cell r="D189" t="str">
            <v>Enrollment And Persistence</v>
          </cell>
          <cell r="E189" t="str">
            <v>Enrollment by Racial/Ethnic Category</v>
          </cell>
          <cell r="F189" t="str">
            <v>Degree-seeking</v>
          </cell>
          <cell r="G189" t="str">
            <v>Undergraduates</v>
          </cell>
          <cell r="H189" t="str">
            <v>All</v>
          </cell>
          <cell r="I189" t="str">
            <v>Domestic</v>
          </cell>
          <cell r="J189" t="str">
            <v>All</v>
          </cell>
          <cell r="K189" t="str">
            <v>All</v>
          </cell>
          <cell r="L189" t="str">
            <v>Number</v>
          </cell>
        </row>
        <row r="190">
          <cell r="A190" t="str">
            <v>B219</v>
          </cell>
          <cell r="B190" t="str">
            <v>Race and/or ethnicity unknown</v>
          </cell>
          <cell r="C190">
            <v>245</v>
          </cell>
          <cell r="D190" t="str">
            <v>Enrollment And Persistence</v>
          </cell>
          <cell r="E190" t="str">
            <v>Enrollment by Racial/Ethnic Category</v>
          </cell>
          <cell r="F190" t="str">
            <v>Degree-seeking</v>
          </cell>
          <cell r="G190" t="str">
            <v>Undergraduates</v>
          </cell>
          <cell r="H190" t="str">
            <v>All</v>
          </cell>
          <cell r="I190" t="str">
            <v>Domestic</v>
          </cell>
          <cell r="J190" t="str">
            <v>All</v>
          </cell>
          <cell r="K190" t="str">
            <v>All</v>
          </cell>
          <cell r="L190" t="str">
            <v>Number</v>
          </cell>
        </row>
        <row r="191">
          <cell r="A191" t="str">
            <v>B220</v>
          </cell>
          <cell r="B191" t="str">
            <v>TOTAL</v>
          </cell>
          <cell r="C191">
            <v>8306</v>
          </cell>
          <cell r="D191" t="str">
            <v>Enrollment And Persistence</v>
          </cell>
          <cell r="E191" t="str">
            <v>Enrollment by Racial/Ethnic Category</v>
          </cell>
          <cell r="F191" t="str">
            <v>Degree-seeking</v>
          </cell>
          <cell r="G191" t="str">
            <v>Undergraduates</v>
          </cell>
          <cell r="H191" t="str">
            <v>All</v>
          </cell>
          <cell r="I191" t="str">
            <v>Domestic</v>
          </cell>
          <cell r="J191" t="str">
            <v>All</v>
          </cell>
          <cell r="K191" t="str">
            <v>All</v>
          </cell>
          <cell r="L191" t="str">
            <v>Number</v>
          </cell>
        </row>
        <row r="194">
          <cell r="A194" t="str">
            <v>B221</v>
          </cell>
          <cell r="B194" t="str">
            <v>Nonresidents</v>
          </cell>
          <cell r="C194">
            <v>352</v>
          </cell>
          <cell r="D194" t="str">
            <v>Enrollment And Persistence</v>
          </cell>
          <cell r="E194" t="str">
            <v>Enrollment by Racial/Ethnic Category</v>
          </cell>
          <cell r="F194" t="str">
            <v>All</v>
          </cell>
          <cell r="G194" t="str">
            <v>Undergraduates</v>
          </cell>
          <cell r="H194" t="str">
            <v>All</v>
          </cell>
          <cell r="I194" t="str">
            <v>Nonresidents</v>
          </cell>
          <cell r="J194" t="str">
            <v>All</v>
          </cell>
          <cell r="K194" t="str">
            <v>All</v>
          </cell>
          <cell r="L194" t="str">
            <v>Number</v>
          </cell>
        </row>
        <row r="195">
          <cell r="A195" t="str">
            <v>B222</v>
          </cell>
          <cell r="B195" t="str">
            <v>Hispanic/Latino</v>
          </cell>
          <cell r="C195">
            <v>454</v>
          </cell>
          <cell r="D195" t="str">
            <v>Enrollment And Persistence</v>
          </cell>
          <cell r="E195" t="str">
            <v>Enrollment by Racial/Ethnic Category</v>
          </cell>
          <cell r="F195" t="str">
            <v>All</v>
          </cell>
          <cell r="G195" t="str">
            <v>Undergraduates</v>
          </cell>
          <cell r="H195" t="str">
            <v>All</v>
          </cell>
          <cell r="I195" t="str">
            <v>Domestic</v>
          </cell>
          <cell r="J195" t="str">
            <v>All</v>
          </cell>
          <cell r="K195" t="str">
            <v>All</v>
          </cell>
          <cell r="L195" t="str">
            <v>Number</v>
          </cell>
        </row>
        <row r="196">
          <cell r="A196" t="str">
            <v>B223</v>
          </cell>
          <cell r="B196" t="str">
            <v>Black or African American, non-Hispanic</v>
          </cell>
          <cell r="C196">
            <v>1307</v>
          </cell>
          <cell r="D196" t="str">
            <v>Enrollment And Persistence</v>
          </cell>
          <cell r="E196" t="str">
            <v>Enrollment by Racial/Ethnic Category</v>
          </cell>
          <cell r="F196" t="str">
            <v>All</v>
          </cell>
          <cell r="G196" t="str">
            <v>Undergraduates</v>
          </cell>
          <cell r="H196" t="str">
            <v>All</v>
          </cell>
          <cell r="I196" t="str">
            <v>Domestic</v>
          </cell>
          <cell r="J196" t="str">
            <v>All</v>
          </cell>
          <cell r="K196" t="str">
            <v>All</v>
          </cell>
          <cell r="L196" t="str">
            <v>Number</v>
          </cell>
        </row>
        <row r="197">
          <cell r="A197" t="str">
            <v>B224</v>
          </cell>
          <cell r="B197" t="str">
            <v>White, non-Hispanic</v>
          </cell>
          <cell r="C197">
            <v>8081</v>
          </cell>
          <cell r="D197" t="str">
            <v>Enrollment And Persistence</v>
          </cell>
          <cell r="E197" t="str">
            <v>Enrollment by Racial/Ethnic Category</v>
          </cell>
          <cell r="F197" t="str">
            <v>All</v>
          </cell>
          <cell r="G197" t="str">
            <v>Undergraduates</v>
          </cell>
          <cell r="H197" t="str">
            <v>All</v>
          </cell>
          <cell r="I197" t="str">
            <v>Domestic</v>
          </cell>
          <cell r="J197" t="str">
            <v>All</v>
          </cell>
          <cell r="K197" t="str">
            <v>All</v>
          </cell>
          <cell r="L197" t="str">
            <v>Number</v>
          </cell>
        </row>
        <row r="198">
          <cell r="A198" t="str">
            <v>B225</v>
          </cell>
          <cell r="B198" t="str">
            <v>American Indian or Alaska Native, non-Hispanic</v>
          </cell>
          <cell r="C198">
            <v>58</v>
          </cell>
          <cell r="D198" t="str">
            <v>Enrollment And Persistence</v>
          </cell>
          <cell r="E198" t="str">
            <v>Enrollment by Racial/Ethnic Category</v>
          </cell>
          <cell r="F198" t="str">
            <v>All</v>
          </cell>
          <cell r="G198" t="str">
            <v>Undergraduates</v>
          </cell>
          <cell r="H198" t="str">
            <v>All</v>
          </cell>
          <cell r="I198" t="str">
            <v>Domestic</v>
          </cell>
          <cell r="J198" t="str">
            <v>All</v>
          </cell>
          <cell r="K198" t="str">
            <v>All</v>
          </cell>
          <cell r="L198" t="str">
            <v>Number</v>
          </cell>
        </row>
        <row r="199">
          <cell r="A199" t="str">
            <v>B226</v>
          </cell>
          <cell r="B199" t="str">
            <v>Asian, non-Hispanic</v>
          </cell>
          <cell r="C199">
            <v>194</v>
          </cell>
          <cell r="D199" t="str">
            <v>Enrollment And Persistence</v>
          </cell>
          <cell r="E199" t="str">
            <v>Enrollment by Racial/Ethnic Category</v>
          </cell>
          <cell r="F199" t="str">
            <v>All</v>
          </cell>
          <cell r="G199" t="str">
            <v>Undergraduates</v>
          </cell>
          <cell r="H199" t="str">
            <v>All</v>
          </cell>
          <cell r="I199" t="str">
            <v>Domestic</v>
          </cell>
          <cell r="J199" t="str">
            <v>All</v>
          </cell>
          <cell r="K199" t="str">
            <v>All</v>
          </cell>
          <cell r="L199" t="str">
            <v>Number</v>
          </cell>
        </row>
        <row r="200">
          <cell r="A200" t="str">
            <v>B227</v>
          </cell>
          <cell r="B200" t="str">
            <v>Native Hawaiian or other Pacific Islander, non-Hispanic</v>
          </cell>
          <cell r="C200">
            <v>12</v>
          </cell>
          <cell r="D200" t="str">
            <v>Enrollment And Persistence</v>
          </cell>
          <cell r="E200" t="str">
            <v>Enrollment by Racial/Ethnic Category</v>
          </cell>
          <cell r="F200" t="str">
            <v>All</v>
          </cell>
          <cell r="G200" t="str">
            <v>Undergraduates</v>
          </cell>
          <cell r="H200" t="str">
            <v>All</v>
          </cell>
          <cell r="I200" t="str">
            <v>Domestic</v>
          </cell>
          <cell r="J200" t="str">
            <v>All</v>
          </cell>
          <cell r="K200" t="str">
            <v>All</v>
          </cell>
          <cell r="L200" t="str">
            <v>Number</v>
          </cell>
        </row>
        <row r="201">
          <cell r="A201" t="str">
            <v>B228</v>
          </cell>
          <cell r="B201" t="str">
            <v>Two or more races, non-Hispanic</v>
          </cell>
          <cell r="C201">
            <v>279</v>
          </cell>
          <cell r="D201" t="str">
            <v>Enrollment And Persistence</v>
          </cell>
          <cell r="E201" t="str">
            <v>Enrollment by Racial/Ethnic Category</v>
          </cell>
          <cell r="F201" t="str">
            <v>All</v>
          </cell>
          <cell r="G201" t="str">
            <v>Undergraduates</v>
          </cell>
          <cell r="H201" t="str">
            <v>All</v>
          </cell>
          <cell r="I201" t="str">
            <v>Domestic</v>
          </cell>
          <cell r="J201" t="str">
            <v>All</v>
          </cell>
          <cell r="K201" t="str">
            <v>All</v>
          </cell>
          <cell r="L201" t="str">
            <v>Number</v>
          </cell>
        </row>
        <row r="202">
          <cell r="A202" t="str">
            <v>B229</v>
          </cell>
          <cell r="B202" t="str">
            <v>Race and/or ethnicity unknown</v>
          </cell>
          <cell r="C202">
            <v>321</v>
          </cell>
          <cell r="D202" t="str">
            <v>Enrollment And Persistence</v>
          </cell>
          <cell r="E202" t="str">
            <v>Enrollment by Racial/Ethnic Category</v>
          </cell>
          <cell r="F202" t="str">
            <v>All</v>
          </cell>
          <cell r="G202" t="str">
            <v>Undergraduates</v>
          </cell>
          <cell r="H202" t="str">
            <v>All</v>
          </cell>
          <cell r="I202" t="str">
            <v>Domestic</v>
          </cell>
          <cell r="J202" t="str">
            <v>All</v>
          </cell>
          <cell r="K202" t="str">
            <v>All</v>
          </cell>
          <cell r="L202" t="str">
            <v>Number</v>
          </cell>
        </row>
        <row r="203">
          <cell r="A203" t="str">
            <v>B230</v>
          </cell>
          <cell r="B203" t="str">
            <v>TOTAL</v>
          </cell>
          <cell r="C203">
            <v>11058</v>
          </cell>
          <cell r="D203" t="str">
            <v>Enrollment And Persistence</v>
          </cell>
          <cell r="E203" t="str">
            <v>Enrollment by Racial/Ethnic Category</v>
          </cell>
          <cell r="F203" t="str">
            <v>All</v>
          </cell>
          <cell r="G203" t="str">
            <v>Undergraduates</v>
          </cell>
          <cell r="H203" t="str">
            <v>All</v>
          </cell>
          <cell r="I203" t="str">
            <v>Domestic</v>
          </cell>
          <cell r="J203" t="str">
            <v>All</v>
          </cell>
          <cell r="K203" t="str">
            <v>All</v>
          </cell>
          <cell r="L203" t="str">
            <v>Number</v>
          </cell>
        </row>
        <row r="210">
          <cell r="A210" t="str">
            <v>B301</v>
          </cell>
          <cell r="B210" t="str">
            <v>Certificate/diploma</v>
          </cell>
          <cell r="C210">
            <v>80</v>
          </cell>
          <cell r="D210" t="str">
            <v>Enrollment And Persistence</v>
          </cell>
          <cell r="E210" t="str">
            <v>Persistence</v>
          </cell>
          <cell r="F210" t="str">
            <v>All</v>
          </cell>
          <cell r="G210" t="str">
            <v>All</v>
          </cell>
          <cell r="H210" t="str">
            <v>All</v>
          </cell>
          <cell r="I210" t="str">
            <v>All</v>
          </cell>
          <cell r="J210" t="str">
            <v>All</v>
          </cell>
          <cell r="K210" t="str">
            <v>All</v>
          </cell>
          <cell r="L210" t="str">
            <v>Number</v>
          </cell>
        </row>
        <row r="211">
          <cell r="A211" t="str">
            <v>B302</v>
          </cell>
          <cell r="B211" t="str">
            <v>Associate degrees</v>
          </cell>
          <cell r="C211">
            <v>90</v>
          </cell>
          <cell r="D211" t="str">
            <v>Enrollment And Persistence</v>
          </cell>
          <cell r="E211" t="str">
            <v>Persistence</v>
          </cell>
          <cell r="F211" t="str">
            <v>All</v>
          </cell>
          <cell r="G211" t="str">
            <v>All</v>
          </cell>
          <cell r="H211" t="str">
            <v>All</v>
          </cell>
          <cell r="I211" t="str">
            <v>All</v>
          </cell>
          <cell r="J211" t="str">
            <v>All</v>
          </cell>
          <cell r="K211" t="str">
            <v>All</v>
          </cell>
          <cell r="L211" t="str">
            <v>Number</v>
          </cell>
        </row>
        <row r="212">
          <cell r="A212" t="str">
            <v>B303</v>
          </cell>
          <cell r="B212" t="str">
            <v>Bachelor's degrees</v>
          </cell>
          <cell r="C212">
            <v>1521</v>
          </cell>
          <cell r="D212" t="str">
            <v>Enrollment And Persistence</v>
          </cell>
          <cell r="E212" t="str">
            <v>Persistence</v>
          </cell>
          <cell r="F212" t="str">
            <v>All</v>
          </cell>
          <cell r="G212" t="str">
            <v>All</v>
          </cell>
          <cell r="H212" t="str">
            <v>All</v>
          </cell>
          <cell r="I212" t="str">
            <v>All</v>
          </cell>
          <cell r="J212" t="str">
            <v>All</v>
          </cell>
          <cell r="K212" t="str">
            <v>All</v>
          </cell>
          <cell r="L212" t="str">
            <v>Number</v>
          </cell>
        </row>
        <row r="213">
          <cell r="A213" t="str">
            <v>B304</v>
          </cell>
          <cell r="B213" t="str">
            <v>Postbachelor's certificates</v>
          </cell>
          <cell r="C213">
            <v>9</v>
          </cell>
          <cell r="D213" t="str">
            <v>Enrollment And Persistence</v>
          </cell>
          <cell r="E213" t="str">
            <v>Persistence</v>
          </cell>
          <cell r="F213" t="str">
            <v>All</v>
          </cell>
          <cell r="G213" t="str">
            <v>All</v>
          </cell>
          <cell r="H213" t="str">
            <v>All</v>
          </cell>
          <cell r="I213" t="str">
            <v>All</v>
          </cell>
          <cell r="J213" t="str">
            <v>All</v>
          </cell>
          <cell r="K213" t="str">
            <v>All</v>
          </cell>
          <cell r="L213" t="str">
            <v>Number</v>
          </cell>
        </row>
        <row r="214">
          <cell r="A214" t="str">
            <v>B305</v>
          </cell>
          <cell r="B214" t="str">
            <v>Master's degrees</v>
          </cell>
          <cell r="C214">
            <v>349</v>
          </cell>
          <cell r="D214" t="str">
            <v>Enrollment And Persistence</v>
          </cell>
          <cell r="E214" t="str">
            <v>Persistence</v>
          </cell>
          <cell r="F214" t="str">
            <v>All</v>
          </cell>
          <cell r="G214" t="str">
            <v>All</v>
          </cell>
          <cell r="H214" t="str">
            <v>All</v>
          </cell>
          <cell r="I214" t="str">
            <v>All</v>
          </cell>
          <cell r="J214" t="str">
            <v>All</v>
          </cell>
          <cell r="K214" t="str">
            <v>All</v>
          </cell>
          <cell r="L214" t="str">
            <v>Number</v>
          </cell>
        </row>
        <row r="215">
          <cell r="A215" t="str">
            <v>B306</v>
          </cell>
          <cell r="B215" t="str">
            <v>Post-Master's certificates</v>
          </cell>
          <cell r="C215">
            <v>276</v>
          </cell>
          <cell r="D215" t="str">
            <v>Enrollment And Persistence</v>
          </cell>
          <cell r="E215" t="str">
            <v>Persistence</v>
          </cell>
          <cell r="F215" t="str">
            <v>All</v>
          </cell>
          <cell r="G215" t="str">
            <v>All</v>
          </cell>
          <cell r="H215" t="str">
            <v>All</v>
          </cell>
          <cell r="I215" t="str">
            <v>All</v>
          </cell>
          <cell r="J215" t="str">
            <v>All</v>
          </cell>
          <cell r="K215" t="str">
            <v>All</v>
          </cell>
          <cell r="L215" t="str">
            <v>Number</v>
          </cell>
        </row>
        <row r="216">
          <cell r="A216" t="str">
            <v>B307</v>
          </cell>
          <cell r="B216" t="str">
            <v>Doctoral degrees – research/scholarship</v>
          </cell>
          <cell r="C216">
            <v>31</v>
          </cell>
          <cell r="D216" t="str">
            <v>Enrollment And Persistence</v>
          </cell>
          <cell r="E216" t="str">
            <v>Persistence</v>
          </cell>
          <cell r="F216" t="str">
            <v>All</v>
          </cell>
          <cell r="G216" t="str">
            <v>All</v>
          </cell>
          <cell r="H216" t="str">
            <v>All</v>
          </cell>
          <cell r="I216" t="str">
            <v>All</v>
          </cell>
          <cell r="J216" t="str">
            <v>All</v>
          </cell>
          <cell r="K216" t="str">
            <v>All</v>
          </cell>
          <cell r="L216" t="str">
            <v>Number</v>
          </cell>
        </row>
        <row r="217">
          <cell r="A217" t="str">
            <v>B308</v>
          </cell>
          <cell r="B217" t="str">
            <v>Doctoral degrees – professional practice</v>
          </cell>
          <cell r="C217">
            <v>4</v>
          </cell>
          <cell r="D217" t="str">
            <v>Enrollment And Persistence</v>
          </cell>
          <cell r="E217" t="str">
            <v>Persistence</v>
          </cell>
          <cell r="F217" t="str">
            <v>All</v>
          </cell>
          <cell r="G217" t="str">
            <v>All</v>
          </cell>
          <cell r="H217" t="str">
            <v>All</v>
          </cell>
          <cell r="I217" t="str">
            <v>All</v>
          </cell>
          <cell r="J217" t="str">
            <v>All</v>
          </cell>
          <cell r="K217" t="str">
            <v>All</v>
          </cell>
          <cell r="L217" t="str">
            <v>Number</v>
          </cell>
        </row>
        <row r="218">
          <cell r="A218" t="str">
            <v>B309</v>
          </cell>
          <cell r="B218" t="str">
            <v>Doctoral degrees – other</v>
          </cell>
          <cell r="C218">
            <v>0</v>
          </cell>
          <cell r="D218" t="str">
            <v>Enrollment And Persistence</v>
          </cell>
          <cell r="E218" t="str">
            <v>Persistence</v>
          </cell>
          <cell r="F218" t="str">
            <v>All</v>
          </cell>
          <cell r="G218" t="str">
            <v>All</v>
          </cell>
          <cell r="H218" t="str">
            <v>All</v>
          </cell>
          <cell r="I218" t="str">
            <v>All</v>
          </cell>
          <cell r="J218" t="str">
            <v>All</v>
          </cell>
          <cell r="K218" t="str">
            <v>All</v>
          </cell>
          <cell r="L218" t="str">
            <v>Number</v>
          </cell>
        </row>
        <row r="255">
          <cell r="A255" t="str">
            <v>B401</v>
          </cell>
          <cell r="B255" t="str">
            <v>Recipients of a Federal Pell Grant</v>
          </cell>
          <cell r="C255">
            <v>634</v>
          </cell>
          <cell r="D255" t="str">
            <v>Enrollment And Persistence</v>
          </cell>
          <cell r="E255" t="str">
            <v>Graduation Rates</v>
          </cell>
          <cell r="F255" t="str">
            <v>Four Year</v>
          </cell>
          <cell r="G255" t="str">
            <v>Initial Cohort</v>
          </cell>
          <cell r="H255" t="str">
            <v>Current Cohort</v>
          </cell>
          <cell r="I255" t="str">
            <v>All</v>
          </cell>
          <cell r="J255" t="str">
            <v>All</v>
          </cell>
          <cell r="K255" t="str">
            <v>All</v>
          </cell>
          <cell r="L255" t="str">
            <v>Number</v>
          </cell>
        </row>
        <row r="256">
          <cell r="A256" t="str">
            <v>B402</v>
          </cell>
          <cell r="B256" t="str">
            <v>Recipients of a Subsidized Stafford Loan who did not receive a Pell Grant</v>
          </cell>
          <cell r="C256">
            <v>194</v>
          </cell>
          <cell r="D256" t="str">
            <v>Enrollment And Persistence</v>
          </cell>
          <cell r="E256" t="str">
            <v>Graduation Rates</v>
          </cell>
          <cell r="F256" t="str">
            <v>Four Year</v>
          </cell>
          <cell r="G256" t="str">
            <v>Initial Cohort</v>
          </cell>
          <cell r="H256" t="str">
            <v>Current Cohort</v>
          </cell>
          <cell r="I256" t="str">
            <v>All</v>
          </cell>
          <cell r="J256" t="str">
            <v>All</v>
          </cell>
          <cell r="K256" t="str">
            <v>All</v>
          </cell>
          <cell r="L256" t="str">
            <v>Number</v>
          </cell>
        </row>
        <row r="257">
          <cell r="A257" t="str">
            <v>B403</v>
          </cell>
          <cell r="B257" t="str">
            <v>Students who did not receive either a Pell Grant or a subsidized Stafford Loan</v>
          </cell>
          <cell r="C257">
            <v>1250</v>
          </cell>
          <cell r="D257" t="str">
            <v>Enrollment And Persistence</v>
          </cell>
          <cell r="E257" t="str">
            <v>Graduation Rates</v>
          </cell>
          <cell r="F257" t="str">
            <v>Four Year</v>
          </cell>
          <cell r="G257" t="str">
            <v>Initial Cohort</v>
          </cell>
          <cell r="H257" t="str">
            <v>Current Cohort</v>
          </cell>
          <cell r="I257" t="str">
            <v>All</v>
          </cell>
          <cell r="J257" t="str">
            <v>All</v>
          </cell>
          <cell r="K257" t="str">
            <v>All</v>
          </cell>
          <cell r="L257" t="str">
            <v>Number</v>
          </cell>
        </row>
        <row r="258">
          <cell r="A258" t="str">
            <v>B404</v>
          </cell>
          <cell r="B258" t="str">
            <v xml:space="preserve">Total </v>
          </cell>
          <cell r="C258">
            <v>2078</v>
          </cell>
          <cell r="D258" t="str">
            <v>Enrollment And Persistence</v>
          </cell>
          <cell r="E258" t="str">
            <v>Graduation Rates</v>
          </cell>
          <cell r="F258" t="str">
            <v>Four Year</v>
          </cell>
          <cell r="G258" t="str">
            <v>Initial Cohort</v>
          </cell>
          <cell r="H258" t="str">
            <v>Current Cohort</v>
          </cell>
          <cell r="I258" t="str">
            <v>All</v>
          </cell>
          <cell r="J258" t="str">
            <v>All</v>
          </cell>
          <cell r="K258" t="str">
            <v>All</v>
          </cell>
          <cell r="L258" t="str">
            <v>Number</v>
          </cell>
        </row>
        <row r="261">
          <cell r="A261" t="str">
            <v>B405</v>
          </cell>
          <cell r="B261" t="str">
            <v>Recipients of a Federal Pell Grant</v>
          </cell>
          <cell r="C261">
            <v>0</v>
          </cell>
          <cell r="D261" t="str">
            <v>Enrollment And Persistence</v>
          </cell>
          <cell r="E261" t="str">
            <v>Graduation Rates</v>
          </cell>
          <cell r="F261" t="str">
            <v>Four Year</v>
          </cell>
          <cell r="G261" t="str">
            <v>Did Not Persist</v>
          </cell>
          <cell r="H261" t="str">
            <v>Current Cohort</v>
          </cell>
          <cell r="I261" t="str">
            <v>All</v>
          </cell>
          <cell r="J261" t="str">
            <v>All</v>
          </cell>
          <cell r="K261" t="str">
            <v>All</v>
          </cell>
          <cell r="L261" t="str">
            <v>Number</v>
          </cell>
        </row>
        <row r="262">
          <cell r="A262" t="str">
            <v>B406</v>
          </cell>
          <cell r="B262" t="str">
            <v>Recipients of a Subsidized Stafford Loan who did not receive a Pell Grant</v>
          </cell>
          <cell r="C262">
            <v>0</v>
          </cell>
          <cell r="D262" t="str">
            <v>Enrollment And Persistence</v>
          </cell>
          <cell r="E262" t="str">
            <v>Graduation Rates</v>
          </cell>
          <cell r="F262" t="str">
            <v>Four Year</v>
          </cell>
          <cell r="G262" t="str">
            <v>Did Not Persist</v>
          </cell>
          <cell r="H262" t="str">
            <v>Current Cohort</v>
          </cell>
          <cell r="I262" t="str">
            <v>All</v>
          </cell>
          <cell r="J262" t="str">
            <v>All</v>
          </cell>
          <cell r="K262" t="str">
            <v>All</v>
          </cell>
          <cell r="L262" t="str">
            <v>Number</v>
          </cell>
        </row>
        <row r="263">
          <cell r="A263" t="str">
            <v>B407</v>
          </cell>
          <cell r="B263" t="str">
            <v>Students who did not receive either a Pell Grant or a subsidized Stafford Loan</v>
          </cell>
          <cell r="C263">
            <v>0</v>
          </cell>
          <cell r="D263" t="str">
            <v>Enrollment And Persistence</v>
          </cell>
          <cell r="E263" t="str">
            <v>Graduation Rates</v>
          </cell>
          <cell r="F263" t="str">
            <v>Four Year</v>
          </cell>
          <cell r="G263" t="str">
            <v>Did Not Persist</v>
          </cell>
          <cell r="H263" t="str">
            <v>Current Cohort</v>
          </cell>
          <cell r="I263" t="str">
            <v>All</v>
          </cell>
          <cell r="J263" t="str">
            <v>All</v>
          </cell>
          <cell r="K263" t="str">
            <v>All</v>
          </cell>
          <cell r="L263" t="str">
            <v>Number</v>
          </cell>
        </row>
        <row r="264">
          <cell r="A264" t="str">
            <v>B408</v>
          </cell>
          <cell r="B264" t="str">
            <v xml:space="preserve">Total </v>
          </cell>
          <cell r="C264">
            <v>0</v>
          </cell>
          <cell r="D264" t="str">
            <v>Enrollment And Persistence</v>
          </cell>
          <cell r="E264" t="str">
            <v>Graduation Rates</v>
          </cell>
          <cell r="F264" t="str">
            <v>Four Year</v>
          </cell>
          <cell r="G264" t="str">
            <v>Did Not Persist</v>
          </cell>
          <cell r="H264" t="str">
            <v>Current Cohort</v>
          </cell>
          <cell r="I264" t="str">
            <v>All</v>
          </cell>
          <cell r="J264" t="str">
            <v>All</v>
          </cell>
          <cell r="K264" t="str">
            <v>All</v>
          </cell>
          <cell r="L264" t="str">
            <v>Number</v>
          </cell>
        </row>
        <row r="267">
          <cell r="A267" t="str">
            <v>B409</v>
          </cell>
          <cell r="B267" t="str">
            <v>Recipients of a Federal Pell Grant</v>
          </cell>
          <cell r="C267">
            <v>634</v>
          </cell>
          <cell r="D267" t="str">
            <v>Enrollment And Persistence</v>
          </cell>
          <cell r="E267" t="str">
            <v>Graduation Rates</v>
          </cell>
          <cell r="F267" t="str">
            <v>Four Year</v>
          </cell>
          <cell r="G267" t="str">
            <v>Final Cohort</v>
          </cell>
          <cell r="H267" t="str">
            <v>Current Cohort</v>
          </cell>
          <cell r="I267" t="str">
            <v>All</v>
          </cell>
          <cell r="J267" t="str">
            <v>All</v>
          </cell>
          <cell r="K267" t="str">
            <v>All</v>
          </cell>
          <cell r="L267" t="str">
            <v>Number</v>
          </cell>
        </row>
        <row r="268">
          <cell r="A268" t="str">
            <v>B410</v>
          </cell>
          <cell r="B268" t="str">
            <v>Recipients of a Subsidized Stafford Loan who did not receive a Pell Grant</v>
          </cell>
          <cell r="C268">
            <v>194</v>
          </cell>
          <cell r="D268" t="str">
            <v>Enrollment And Persistence</v>
          </cell>
          <cell r="E268" t="str">
            <v>Graduation Rates</v>
          </cell>
          <cell r="F268" t="str">
            <v>Four Year</v>
          </cell>
          <cell r="G268" t="str">
            <v>Final Cohort</v>
          </cell>
          <cell r="H268" t="str">
            <v>Current Cohort</v>
          </cell>
          <cell r="I268" t="str">
            <v>All</v>
          </cell>
          <cell r="J268" t="str">
            <v>All</v>
          </cell>
          <cell r="K268" t="str">
            <v>All</v>
          </cell>
          <cell r="L268" t="str">
            <v>Number</v>
          </cell>
        </row>
        <row r="269">
          <cell r="A269" t="str">
            <v>B411</v>
          </cell>
          <cell r="B269" t="str">
            <v>Students who did not receive either a Pell Grant or a subsidized Stafford Loan</v>
          </cell>
          <cell r="C269">
            <v>1250</v>
          </cell>
          <cell r="D269" t="str">
            <v>Enrollment And Persistence</v>
          </cell>
          <cell r="E269" t="str">
            <v>Graduation Rates</v>
          </cell>
          <cell r="F269" t="str">
            <v>Four Year</v>
          </cell>
          <cell r="G269" t="str">
            <v>Final Cohort</v>
          </cell>
          <cell r="H269" t="str">
            <v>Current Cohort</v>
          </cell>
          <cell r="I269" t="str">
            <v>All</v>
          </cell>
          <cell r="J269" t="str">
            <v>All</v>
          </cell>
          <cell r="K269" t="str">
            <v>All</v>
          </cell>
          <cell r="L269" t="str">
            <v>Number</v>
          </cell>
        </row>
        <row r="270">
          <cell r="A270" t="str">
            <v>B412</v>
          </cell>
          <cell r="B270" t="str">
            <v xml:space="preserve">Total </v>
          </cell>
          <cell r="C270">
            <v>2078</v>
          </cell>
          <cell r="D270" t="str">
            <v>Enrollment And Persistence</v>
          </cell>
          <cell r="E270" t="str">
            <v>Graduation Rates</v>
          </cell>
          <cell r="F270" t="str">
            <v>Four Year</v>
          </cell>
          <cell r="G270" t="str">
            <v>Final Cohort</v>
          </cell>
          <cell r="H270" t="str">
            <v>Current Cohort</v>
          </cell>
          <cell r="I270" t="str">
            <v>All</v>
          </cell>
          <cell r="J270" t="str">
            <v>All</v>
          </cell>
          <cell r="K270" t="str">
            <v>All</v>
          </cell>
          <cell r="L270" t="str">
            <v>Number</v>
          </cell>
        </row>
        <row r="273">
          <cell r="A273" t="str">
            <v>B413</v>
          </cell>
          <cell r="B273" t="str">
            <v>Recipients of a Federal Pell Grant</v>
          </cell>
          <cell r="C273">
            <v>218</v>
          </cell>
          <cell r="D273" t="str">
            <v>Enrollment And Persistence</v>
          </cell>
          <cell r="E273" t="str">
            <v>Graduation Rates</v>
          </cell>
          <cell r="F273" t="str">
            <v>Four Year</v>
          </cell>
          <cell r="G273" t="str">
            <v>Completers Less Than Four</v>
          </cell>
          <cell r="H273" t="str">
            <v>Current Cohort</v>
          </cell>
          <cell r="I273" t="str">
            <v>All</v>
          </cell>
          <cell r="J273" t="str">
            <v>All</v>
          </cell>
          <cell r="K273" t="str">
            <v>All</v>
          </cell>
          <cell r="L273" t="str">
            <v>Number</v>
          </cell>
        </row>
        <row r="274">
          <cell r="A274" t="str">
            <v>B414</v>
          </cell>
          <cell r="B274" t="str">
            <v>Recipients of a Subsidized Stafford Loan who did not receive a Pell Grant</v>
          </cell>
          <cell r="C274">
            <v>68</v>
          </cell>
          <cell r="D274" t="str">
            <v>Enrollment And Persistence</v>
          </cell>
          <cell r="E274" t="str">
            <v>Graduation Rates</v>
          </cell>
          <cell r="F274" t="str">
            <v>Four Year</v>
          </cell>
          <cell r="G274" t="str">
            <v>Completers Less Than Four</v>
          </cell>
          <cell r="H274" t="str">
            <v>Current Cohort</v>
          </cell>
          <cell r="I274" t="str">
            <v>All</v>
          </cell>
          <cell r="J274" t="str">
            <v>All</v>
          </cell>
          <cell r="K274" t="str">
            <v>All</v>
          </cell>
          <cell r="L274" t="str">
            <v>Number</v>
          </cell>
        </row>
        <row r="275">
          <cell r="A275" t="str">
            <v>B415</v>
          </cell>
          <cell r="B275" t="str">
            <v>Students who did not receive either a Pell Grant or a subsidized Stafford Loan</v>
          </cell>
          <cell r="C275">
            <v>638</v>
          </cell>
          <cell r="D275" t="str">
            <v>Enrollment And Persistence</v>
          </cell>
          <cell r="E275" t="str">
            <v>Graduation Rates</v>
          </cell>
          <cell r="F275" t="str">
            <v>Four Year</v>
          </cell>
          <cell r="G275" t="str">
            <v>Completers Less Than Four</v>
          </cell>
          <cell r="H275" t="str">
            <v>Current Cohort</v>
          </cell>
          <cell r="I275" t="str">
            <v>All</v>
          </cell>
          <cell r="J275" t="str">
            <v>All</v>
          </cell>
          <cell r="K275" t="str">
            <v>All</v>
          </cell>
          <cell r="L275" t="str">
            <v>Number</v>
          </cell>
        </row>
        <row r="276">
          <cell r="A276" t="str">
            <v>B416</v>
          </cell>
          <cell r="B276" t="str">
            <v xml:space="preserve">Total </v>
          </cell>
          <cell r="C276">
            <v>924</v>
          </cell>
          <cell r="D276" t="str">
            <v>Enrollment And Persistence</v>
          </cell>
          <cell r="E276" t="str">
            <v>Graduation Rates</v>
          </cell>
          <cell r="F276" t="str">
            <v>Four Year</v>
          </cell>
          <cell r="G276" t="str">
            <v>Completers Less Than Four</v>
          </cell>
          <cell r="H276" t="str">
            <v>Current Cohort</v>
          </cell>
          <cell r="I276" t="str">
            <v>All</v>
          </cell>
          <cell r="J276" t="str">
            <v>All</v>
          </cell>
          <cell r="K276" t="str">
            <v>All</v>
          </cell>
          <cell r="L276" t="str">
            <v>Number</v>
          </cell>
        </row>
        <row r="279">
          <cell r="A279" t="str">
            <v>B417</v>
          </cell>
          <cell r="B279" t="str">
            <v>Recipients of a Federal Pell Grant</v>
          </cell>
          <cell r="C279">
            <v>75</v>
          </cell>
          <cell r="D279" t="str">
            <v>Enrollment And Persistence</v>
          </cell>
          <cell r="E279" t="str">
            <v>Graduation Rates</v>
          </cell>
          <cell r="F279" t="str">
            <v>Four Year</v>
          </cell>
          <cell r="G279" t="str">
            <v>Completers Less Than Five</v>
          </cell>
          <cell r="H279" t="str">
            <v>Current Cohort</v>
          </cell>
          <cell r="I279" t="str">
            <v>All</v>
          </cell>
          <cell r="J279" t="str">
            <v>All</v>
          </cell>
          <cell r="K279" t="str">
            <v>All</v>
          </cell>
          <cell r="L279" t="str">
            <v>Number</v>
          </cell>
        </row>
        <row r="280">
          <cell r="A280" t="str">
            <v>B418</v>
          </cell>
          <cell r="B280" t="str">
            <v>Recipients of a Subsidized Stafford Loan who did not receive a Pell Grant</v>
          </cell>
          <cell r="C280">
            <v>33</v>
          </cell>
          <cell r="D280" t="str">
            <v>Enrollment And Persistence</v>
          </cell>
          <cell r="E280" t="str">
            <v>Graduation Rates</v>
          </cell>
          <cell r="F280" t="str">
            <v>Four Year</v>
          </cell>
          <cell r="G280" t="str">
            <v>Completers Less Than Five</v>
          </cell>
          <cell r="H280" t="str">
            <v>Current Cohort</v>
          </cell>
          <cell r="I280" t="str">
            <v>All</v>
          </cell>
          <cell r="J280" t="str">
            <v>All</v>
          </cell>
          <cell r="K280" t="str">
            <v>All</v>
          </cell>
          <cell r="L280" t="str">
            <v>Number</v>
          </cell>
        </row>
        <row r="281">
          <cell r="A281" t="str">
            <v>B419</v>
          </cell>
          <cell r="B281" t="str">
            <v>Students who did not receive either a Pell Grant or a subsidized Stafford Loan</v>
          </cell>
          <cell r="C281">
            <v>181</v>
          </cell>
          <cell r="D281" t="str">
            <v>Enrollment And Persistence</v>
          </cell>
          <cell r="E281" t="str">
            <v>Graduation Rates</v>
          </cell>
          <cell r="F281" t="str">
            <v>Four Year</v>
          </cell>
          <cell r="G281" t="str">
            <v>Completers Less Than Five</v>
          </cell>
          <cell r="H281" t="str">
            <v>Current Cohort</v>
          </cell>
          <cell r="I281" t="str">
            <v>All</v>
          </cell>
          <cell r="J281" t="str">
            <v>All</v>
          </cell>
          <cell r="K281" t="str">
            <v>All</v>
          </cell>
          <cell r="L281" t="str">
            <v>Number</v>
          </cell>
        </row>
        <row r="282">
          <cell r="A282" t="str">
            <v>B420</v>
          </cell>
          <cell r="B282" t="str">
            <v xml:space="preserve">Total </v>
          </cell>
          <cell r="C282">
            <v>289</v>
          </cell>
          <cell r="D282" t="str">
            <v>Enrollment And Persistence</v>
          </cell>
          <cell r="E282" t="str">
            <v>Graduation Rates</v>
          </cell>
          <cell r="F282" t="str">
            <v>Four Year</v>
          </cell>
          <cell r="G282" t="str">
            <v>Completers Less Than Five</v>
          </cell>
          <cell r="H282" t="str">
            <v>Current Cohort</v>
          </cell>
          <cell r="I282" t="str">
            <v>All</v>
          </cell>
          <cell r="J282" t="str">
            <v>All</v>
          </cell>
          <cell r="K282" t="str">
            <v>All</v>
          </cell>
          <cell r="L282" t="str">
            <v>Number</v>
          </cell>
        </row>
        <row r="285">
          <cell r="A285" t="str">
            <v>B421</v>
          </cell>
          <cell r="B285" t="str">
            <v>Recipients of a Federal Pell Grant</v>
          </cell>
          <cell r="C285">
            <v>22</v>
          </cell>
          <cell r="D285" t="str">
            <v>Enrollment And Persistence</v>
          </cell>
          <cell r="E285" t="str">
            <v>Graduation Rates</v>
          </cell>
          <cell r="F285" t="str">
            <v>Four Year</v>
          </cell>
          <cell r="G285" t="str">
            <v>Completers Less Than Six</v>
          </cell>
          <cell r="H285" t="str">
            <v>Current Cohort</v>
          </cell>
          <cell r="I285" t="str">
            <v>All</v>
          </cell>
          <cell r="J285" t="str">
            <v>All</v>
          </cell>
          <cell r="K285" t="str">
            <v>All</v>
          </cell>
          <cell r="L285" t="str">
            <v>Number</v>
          </cell>
        </row>
        <row r="286">
          <cell r="A286" t="str">
            <v>B422</v>
          </cell>
          <cell r="B286" t="str">
            <v>Recipients of a Subsidized Stafford Loan who did not receive a Pell Grant</v>
          </cell>
          <cell r="C286">
            <v>12</v>
          </cell>
          <cell r="D286" t="str">
            <v>Enrollment And Persistence</v>
          </cell>
          <cell r="E286" t="str">
            <v>Graduation Rates</v>
          </cell>
          <cell r="F286" t="str">
            <v>Four Year</v>
          </cell>
          <cell r="G286" t="str">
            <v>Completers Less Than Six</v>
          </cell>
          <cell r="H286" t="str">
            <v>Current Cohort</v>
          </cell>
          <cell r="I286" t="str">
            <v>All</v>
          </cell>
          <cell r="J286" t="str">
            <v>All</v>
          </cell>
          <cell r="K286" t="str">
            <v>All</v>
          </cell>
          <cell r="L286" t="str">
            <v>Number</v>
          </cell>
        </row>
        <row r="287">
          <cell r="A287" t="str">
            <v>B423</v>
          </cell>
          <cell r="B287" t="str">
            <v>Students who did not receive either a Pell Grant or a subsidized Stafford Loan</v>
          </cell>
          <cell r="C287">
            <v>47</v>
          </cell>
          <cell r="D287" t="str">
            <v>Enrollment And Persistence</v>
          </cell>
          <cell r="E287" t="str">
            <v>Graduation Rates</v>
          </cell>
          <cell r="F287" t="str">
            <v>Four Year</v>
          </cell>
          <cell r="G287" t="str">
            <v>Completers Less Than Six</v>
          </cell>
          <cell r="H287" t="str">
            <v>Current Cohort</v>
          </cell>
          <cell r="I287" t="str">
            <v>All</v>
          </cell>
          <cell r="J287" t="str">
            <v>All</v>
          </cell>
          <cell r="K287" t="str">
            <v>All</v>
          </cell>
          <cell r="L287" t="str">
            <v>Number</v>
          </cell>
        </row>
        <row r="288">
          <cell r="A288" t="str">
            <v>B424</v>
          </cell>
          <cell r="B288" t="str">
            <v xml:space="preserve">Total </v>
          </cell>
          <cell r="C288">
            <v>81</v>
          </cell>
          <cell r="D288" t="str">
            <v>Enrollment And Persistence</v>
          </cell>
          <cell r="E288" t="str">
            <v>Graduation Rates</v>
          </cell>
          <cell r="F288" t="str">
            <v>Four Year</v>
          </cell>
          <cell r="G288" t="str">
            <v>Completers Less Than Six</v>
          </cell>
          <cell r="H288" t="str">
            <v>Current Cohort</v>
          </cell>
          <cell r="I288" t="str">
            <v>All</v>
          </cell>
          <cell r="J288" t="str">
            <v>All</v>
          </cell>
          <cell r="K288" t="str">
            <v>All</v>
          </cell>
          <cell r="L288" t="str">
            <v>Number</v>
          </cell>
        </row>
        <row r="291">
          <cell r="A291" t="str">
            <v>B425</v>
          </cell>
          <cell r="B291" t="str">
            <v>Recipients of a Federal Pell Grant</v>
          </cell>
          <cell r="C291">
            <v>315</v>
          </cell>
          <cell r="D291" t="str">
            <v>Enrollment And Persistence</v>
          </cell>
          <cell r="E291" t="str">
            <v>Graduation Rates</v>
          </cell>
          <cell r="F291" t="str">
            <v>Four Year</v>
          </cell>
          <cell r="G291" t="str">
            <v>Completers Total</v>
          </cell>
          <cell r="H291" t="str">
            <v>Current Cohort</v>
          </cell>
          <cell r="I291" t="str">
            <v>All</v>
          </cell>
          <cell r="J291" t="str">
            <v>All</v>
          </cell>
          <cell r="K291" t="str">
            <v>All</v>
          </cell>
          <cell r="L291" t="str">
            <v>Number</v>
          </cell>
        </row>
        <row r="292">
          <cell r="A292" t="str">
            <v>B426</v>
          </cell>
          <cell r="B292" t="str">
            <v>Recipients of a Subsidized Stafford Loan who did not receive a Pell Grant</v>
          </cell>
          <cell r="C292">
            <v>113</v>
          </cell>
          <cell r="D292" t="str">
            <v>Enrollment And Persistence</v>
          </cell>
          <cell r="E292" t="str">
            <v>Graduation Rates</v>
          </cell>
          <cell r="F292" t="str">
            <v>Four Year</v>
          </cell>
          <cell r="G292" t="str">
            <v>Completers Total</v>
          </cell>
          <cell r="H292" t="str">
            <v>Current Cohort</v>
          </cell>
          <cell r="I292" t="str">
            <v>All</v>
          </cell>
          <cell r="J292" t="str">
            <v>All</v>
          </cell>
          <cell r="K292" t="str">
            <v>All</v>
          </cell>
          <cell r="L292" t="str">
            <v>Number</v>
          </cell>
        </row>
        <row r="293">
          <cell r="A293" t="str">
            <v>B427</v>
          </cell>
          <cell r="B293" t="str">
            <v>Students who did not receive either a Pell Grant or a subsidized Stafford Loan</v>
          </cell>
          <cell r="C293">
            <v>866</v>
          </cell>
          <cell r="D293" t="str">
            <v>Enrollment And Persistence</v>
          </cell>
          <cell r="E293" t="str">
            <v>Graduation Rates</v>
          </cell>
          <cell r="F293" t="str">
            <v>Four Year</v>
          </cell>
          <cell r="G293" t="str">
            <v>Completers Total</v>
          </cell>
          <cell r="H293" t="str">
            <v>Current Cohort</v>
          </cell>
          <cell r="I293" t="str">
            <v>All</v>
          </cell>
          <cell r="J293" t="str">
            <v>All</v>
          </cell>
          <cell r="K293" t="str">
            <v>All</v>
          </cell>
          <cell r="L293" t="str">
            <v>Number</v>
          </cell>
        </row>
        <row r="294">
          <cell r="A294" t="str">
            <v>B428</v>
          </cell>
          <cell r="B294" t="str">
            <v xml:space="preserve">Total </v>
          </cell>
          <cell r="C294">
            <v>1294</v>
          </cell>
          <cell r="D294" t="str">
            <v>Enrollment And Persistence</v>
          </cell>
          <cell r="E294" t="str">
            <v>Graduation Rates</v>
          </cell>
          <cell r="F294" t="str">
            <v>Four Year</v>
          </cell>
          <cell r="G294" t="str">
            <v>Completers Total</v>
          </cell>
          <cell r="H294" t="str">
            <v>Current Cohort</v>
          </cell>
          <cell r="I294" t="str">
            <v>All</v>
          </cell>
          <cell r="J294" t="str">
            <v>All</v>
          </cell>
          <cell r="K294" t="str">
            <v>All</v>
          </cell>
          <cell r="L294" t="str">
            <v>Number</v>
          </cell>
        </row>
        <row r="297">
          <cell r="A297" t="str">
            <v>B429</v>
          </cell>
          <cell r="B297" t="str">
            <v>Recipients of a Federal Pell Grant</v>
          </cell>
          <cell r="C297">
            <v>0.49684542586750791</v>
          </cell>
          <cell r="D297" t="str">
            <v>Enrollment And Persistence</v>
          </cell>
          <cell r="E297" t="str">
            <v>Graduation Rates</v>
          </cell>
          <cell r="F297" t="str">
            <v>Four Year</v>
          </cell>
          <cell r="G297" t="str">
            <v>Six Year Grad Rate</v>
          </cell>
          <cell r="H297" t="str">
            <v>Current Cohort</v>
          </cell>
          <cell r="I297" t="str">
            <v>All</v>
          </cell>
          <cell r="J297" t="str">
            <v>All</v>
          </cell>
          <cell r="K297" t="str">
            <v>All</v>
          </cell>
          <cell r="L297" t="str">
            <v>Whole Number or Round to Nearest Tenths</v>
          </cell>
        </row>
        <row r="298">
          <cell r="A298" t="str">
            <v>B430</v>
          </cell>
          <cell r="B298" t="str">
            <v>Recipients of a Subsidized Stafford Loan who did not receive a Pell Grant</v>
          </cell>
          <cell r="C298">
            <v>0.58247422680412375</v>
          </cell>
          <cell r="D298" t="str">
            <v>Enrollment And Persistence</v>
          </cell>
          <cell r="E298" t="str">
            <v>Graduation Rates</v>
          </cell>
          <cell r="F298" t="str">
            <v>Four Year</v>
          </cell>
          <cell r="G298" t="str">
            <v>Six Year Grad Rate</v>
          </cell>
          <cell r="H298" t="str">
            <v>Current Cohort</v>
          </cell>
          <cell r="I298" t="str">
            <v>All</v>
          </cell>
          <cell r="J298" t="str">
            <v>All</v>
          </cell>
          <cell r="K298" t="str">
            <v>All</v>
          </cell>
          <cell r="L298" t="str">
            <v>Whole Number or Round to Nearest Tenths</v>
          </cell>
        </row>
        <row r="299">
          <cell r="A299" t="str">
            <v>B431</v>
          </cell>
          <cell r="B299" t="str">
            <v>Students who did not receive either a Pell Grant or a subsidized Stafford Loan</v>
          </cell>
          <cell r="C299">
            <v>0.69279999999999997</v>
          </cell>
          <cell r="D299" t="str">
            <v>Enrollment And Persistence</v>
          </cell>
          <cell r="E299" t="str">
            <v>Graduation Rates</v>
          </cell>
          <cell r="F299" t="str">
            <v>Four Year</v>
          </cell>
          <cell r="G299" t="str">
            <v>Six Year Grad Rate</v>
          </cell>
          <cell r="H299" t="str">
            <v>Current Cohort</v>
          </cell>
          <cell r="I299" t="str">
            <v>All</v>
          </cell>
          <cell r="J299" t="str">
            <v>All</v>
          </cell>
          <cell r="K299" t="str">
            <v>All</v>
          </cell>
          <cell r="L299" t="str">
            <v>Whole Number or Round to Nearest Tenths</v>
          </cell>
        </row>
        <row r="300">
          <cell r="A300" t="str">
            <v>B432</v>
          </cell>
          <cell r="B300" t="str">
            <v xml:space="preserve">Total </v>
          </cell>
          <cell r="C300">
            <v>0.62271414821944182</v>
          </cell>
          <cell r="D300" t="str">
            <v>Enrollment And Persistence</v>
          </cell>
          <cell r="E300" t="str">
            <v>Graduation Rates</v>
          </cell>
          <cell r="F300" t="str">
            <v>Four Year</v>
          </cell>
          <cell r="G300" t="str">
            <v>Six Year Grad Rate</v>
          </cell>
          <cell r="H300" t="str">
            <v>Current Cohort</v>
          </cell>
          <cell r="I300" t="str">
            <v>All</v>
          </cell>
          <cell r="J300" t="str">
            <v>All</v>
          </cell>
          <cell r="K300" t="str">
            <v>All</v>
          </cell>
          <cell r="L300" t="str">
            <v>Whole Number or Round to Nearest Tenths</v>
          </cell>
        </row>
        <row r="308">
          <cell r="A308" t="str">
            <v>B501</v>
          </cell>
          <cell r="B308" t="str">
            <v>Recipients of a Federal Pell Grant</v>
          </cell>
          <cell r="D308" t="str">
            <v>Enrollment And Persistence</v>
          </cell>
          <cell r="E308" t="str">
            <v>Graduation Rates</v>
          </cell>
          <cell r="F308" t="str">
            <v>Four Year</v>
          </cell>
          <cell r="G308" t="str">
            <v>Initial Cohort</v>
          </cell>
          <cell r="H308" t="str">
            <v>Previous Cohort</v>
          </cell>
          <cell r="I308" t="str">
            <v>All</v>
          </cell>
          <cell r="J308" t="str">
            <v>All</v>
          </cell>
          <cell r="K308" t="str">
            <v>All</v>
          </cell>
          <cell r="L308" t="str">
            <v>Number</v>
          </cell>
        </row>
        <row r="309">
          <cell r="A309" t="str">
            <v>B502</v>
          </cell>
          <cell r="B309" t="str">
            <v>Recipients of a Subsidized Stafford Loan who did not receive a Pell Grant</v>
          </cell>
          <cell r="D309" t="str">
            <v>Enrollment And Persistence</v>
          </cell>
          <cell r="E309" t="str">
            <v>Graduation Rates</v>
          </cell>
          <cell r="F309" t="str">
            <v>Four Year</v>
          </cell>
          <cell r="G309" t="str">
            <v>Initial Cohort</v>
          </cell>
          <cell r="H309" t="str">
            <v>Previous Cohort</v>
          </cell>
          <cell r="I309" t="str">
            <v>All</v>
          </cell>
          <cell r="J309" t="str">
            <v>All</v>
          </cell>
          <cell r="K309" t="str">
            <v>All</v>
          </cell>
          <cell r="L309" t="str">
            <v>Number</v>
          </cell>
        </row>
        <row r="310">
          <cell r="A310" t="str">
            <v>B503</v>
          </cell>
          <cell r="B310" t="str">
            <v>Students who did not receive either a Pell Grant or a subsidized Stafford Loan</v>
          </cell>
          <cell r="D310" t="str">
            <v>Enrollment And Persistence</v>
          </cell>
          <cell r="E310" t="str">
            <v>Graduation Rates</v>
          </cell>
          <cell r="F310" t="str">
            <v>Four Year</v>
          </cell>
          <cell r="G310" t="str">
            <v>Initial Cohort</v>
          </cell>
          <cell r="H310" t="str">
            <v>Previous Cohort</v>
          </cell>
          <cell r="I310" t="str">
            <v>All</v>
          </cell>
          <cell r="J310" t="str">
            <v>All</v>
          </cell>
          <cell r="K310" t="str">
            <v>All</v>
          </cell>
          <cell r="L310" t="str">
            <v>Number</v>
          </cell>
        </row>
        <row r="311">
          <cell r="A311" t="str">
            <v>B504</v>
          </cell>
          <cell r="B311" t="str">
            <v xml:space="preserve">Total </v>
          </cell>
          <cell r="C311">
            <v>0</v>
          </cell>
          <cell r="D311" t="str">
            <v>Enrollment And Persistence</v>
          </cell>
          <cell r="E311" t="str">
            <v>Graduation Rates</v>
          </cell>
          <cell r="F311" t="str">
            <v>Four Year</v>
          </cell>
          <cell r="G311" t="str">
            <v>Initial Cohort</v>
          </cell>
          <cell r="H311" t="str">
            <v>Previous Cohort</v>
          </cell>
          <cell r="I311" t="str">
            <v>All</v>
          </cell>
          <cell r="J311" t="str">
            <v>All</v>
          </cell>
          <cell r="K311" t="str">
            <v>All</v>
          </cell>
          <cell r="L311" t="str">
            <v>Number</v>
          </cell>
        </row>
        <row r="314">
          <cell r="A314" t="str">
            <v>B505</v>
          </cell>
          <cell r="B314" t="str">
            <v>Recipients of a Federal Pell Grant</v>
          </cell>
          <cell r="D314" t="str">
            <v>Enrollment And Persistence</v>
          </cell>
          <cell r="E314" t="str">
            <v>Graduation Rates</v>
          </cell>
          <cell r="F314" t="str">
            <v>Four Year</v>
          </cell>
          <cell r="G314" t="str">
            <v>Did Not Persist</v>
          </cell>
          <cell r="H314" t="str">
            <v>Previous Cohort</v>
          </cell>
          <cell r="I314" t="str">
            <v>All</v>
          </cell>
          <cell r="J314" t="str">
            <v>All</v>
          </cell>
          <cell r="K314" t="str">
            <v>All</v>
          </cell>
          <cell r="L314" t="str">
            <v>Number</v>
          </cell>
        </row>
        <row r="315">
          <cell r="A315" t="str">
            <v>B506</v>
          </cell>
          <cell r="B315" t="str">
            <v>Recipients of a Subsidized Stafford Loan who did not receive a Pell Grant</v>
          </cell>
          <cell r="D315" t="str">
            <v>Enrollment And Persistence</v>
          </cell>
          <cell r="E315" t="str">
            <v>Graduation Rates</v>
          </cell>
          <cell r="F315" t="str">
            <v>Four Year</v>
          </cell>
          <cell r="G315" t="str">
            <v>Did Not Persist</v>
          </cell>
          <cell r="H315" t="str">
            <v>Previous Cohort</v>
          </cell>
          <cell r="I315" t="str">
            <v>All</v>
          </cell>
          <cell r="J315" t="str">
            <v>All</v>
          </cell>
          <cell r="K315" t="str">
            <v>All</v>
          </cell>
          <cell r="L315" t="str">
            <v>Number</v>
          </cell>
        </row>
        <row r="316">
          <cell r="A316" t="str">
            <v>B507</v>
          </cell>
          <cell r="B316" t="str">
            <v>Students who did not receive either a Pell Grant or a subsidized Stafford Loan</v>
          </cell>
          <cell r="D316" t="str">
            <v>Enrollment And Persistence</v>
          </cell>
          <cell r="E316" t="str">
            <v>Graduation Rates</v>
          </cell>
          <cell r="F316" t="str">
            <v>Four Year</v>
          </cell>
          <cell r="G316" t="str">
            <v>Did Not Persist</v>
          </cell>
          <cell r="H316" t="str">
            <v>Previous Cohort</v>
          </cell>
          <cell r="I316" t="str">
            <v>All</v>
          </cell>
          <cell r="J316" t="str">
            <v>All</v>
          </cell>
          <cell r="K316" t="str">
            <v>All</v>
          </cell>
          <cell r="L316" t="str">
            <v>Number</v>
          </cell>
        </row>
        <row r="317">
          <cell r="A317" t="str">
            <v>B508</v>
          </cell>
          <cell r="B317" t="str">
            <v xml:space="preserve">Total </v>
          </cell>
          <cell r="C317">
            <v>0</v>
          </cell>
          <cell r="D317" t="str">
            <v>Enrollment And Persistence</v>
          </cell>
          <cell r="E317" t="str">
            <v>Graduation Rates</v>
          </cell>
          <cell r="F317" t="str">
            <v>Four Year</v>
          </cell>
          <cell r="G317" t="str">
            <v>Did Not Persist</v>
          </cell>
          <cell r="H317" t="str">
            <v>Previous Cohort</v>
          </cell>
          <cell r="I317" t="str">
            <v>All</v>
          </cell>
          <cell r="J317" t="str">
            <v>All</v>
          </cell>
          <cell r="K317" t="str">
            <v>All</v>
          </cell>
          <cell r="L317" t="str">
            <v>Number</v>
          </cell>
        </row>
        <row r="320">
          <cell r="A320" t="str">
            <v>B509</v>
          </cell>
          <cell r="B320" t="str">
            <v>Recipients of a Federal Pell Grant</v>
          </cell>
          <cell r="C320">
            <v>0</v>
          </cell>
          <cell r="D320" t="str">
            <v>Enrollment And Persistence</v>
          </cell>
          <cell r="E320" t="str">
            <v>Graduation Rates</v>
          </cell>
          <cell r="F320" t="str">
            <v>Four Year</v>
          </cell>
          <cell r="G320" t="str">
            <v>Final Cohort</v>
          </cell>
          <cell r="H320" t="str">
            <v>Previous Cohort</v>
          </cell>
          <cell r="I320" t="str">
            <v>All</v>
          </cell>
          <cell r="J320" t="str">
            <v>All</v>
          </cell>
          <cell r="K320" t="str">
            <v>All</v>
          </cell>
          <cell r="L320" t="str">
            <v>Number</v>
          </cell>
        </row>
        <row r="321">
          <cell r="A321" t="str">
            <v>B510</v>
          </cell>
          <cell r="B321" t="str">
            <v>Recipients of a Subsidized Stafford Loan who did not receive a Pell Grant</v>
          </cell>
          <cell r="C321">
            <v>0</v>
          </cell>
          <cell r="D321" t="str">
            <v>Enrollment And Persistence</v>
          </cell>
          <cell r="E321" t="str">
            <v>Graduation Rates</v>
          </cell>
          <cell r="F321" t="str">
            <v>Four Year</v>
          </cell>
          <cell r="G321" t="str">
            <v>Final Cohort</v>
          </cell>
          <cell r="H321" t="str">
            <v>Previous Cohort</v>
          </cell>
          <cell r="I321" t="str">
            <v>All</v>
          </cell>
          <cell r="J321" t="str">
            <v>All</v>
          </cell>
          <cell r="K321" t="str">
            <v>All</v>
          </cell>
          <cell r="L321" t="str">
            <v>Number</v>
          </cell>
        </row>
        <row r="322">
          <cell r="A322" t="str">
            <v>B511</v>
          </cell>
          <cell r="B322" t="str">
            <v>Students who did not receive either a Pell Grant or a subsidized Stafford Loan</v>
          </cell>
          <cell r="C322">
            <v>0</v>
          </cell>
          <cell r="D322" t="str">
            <v>Enrollment And Persistence</v>
          </cell>
          <cell r="E322" t="str">
            <v>Graduation Rates</v>
          </cell>
          <cell r="F322" t="str">
            <v>Four Year</v>
          </cell>
          <cell r="G322" t="str">
            <v>Final Cohort</v>
          </cell>
          <cell r="H322" t="str">
            <v>Previous Cohort</v>
          </cell>
          <cell r="I322" t="str">
            <v>All</v>
          </cell>
          <cell r="J322" t="str">
            <v>All</v>
          </cell>
          <cell r="K322" t="str">
            <v>All</v>
          </cell>
          <cell r="L322" t="str">
            <v>Number</v>
          </cell>
        </row>
        <row r="323">
          <cell r="A323" t="str">
            <v>B512</v>
          </cell>
          <cell r="B323" t="str">
            <v xml:space="preserve">Total </v>
          </cell>
          <cell r="C323">
            <v>0</v>
          </cell>
          <cell r="D323" t="str">
            <v>Enrollment And Persistence</v>
          </cell>
          <cell r="E323" t="str">
            <v>Graduation Rates</v>
          </cell>
          <cell r="F323" t="str">
            <v>Four Year</v>
          </cell>
          <cell r="G323" t="str">
            <v>Final Cohort</v>
          </cell>
          <cell r="H323" t="str">
            <v>Previous Cohort</v>
          </cell>
          <cell r="I323" t="str">
            <v>All</v>
          </cell>
          <cell r="J323" t="str">
            <v>All</v>
          </cell>
          <cell r="K323" t="str">
            <v>All</v>
          </cell>
          <cell r="L323" t="str">
            <v>Number</v>
          </cell>
        </row>
        <row r="326">
          <cell r="A326" t="str">
            <v>B513</v>
          </cell>
          <cell r="B326" t="str">
            <v>Recipients of a Federal Pell Grant</v>
          </cell>
          <cell r="D326" t="str">
            <v>Enrollment And Persistence</v>
          </cell>
          <cell r="E326" t="str">
            <v>Graduation Rates</v>
          </cell>
          <cell r="F326" t="str">
            <v>Four Year</v>
          </cell>
          <cell r="G326" t="str">
            <v>Completers Less Than Four</v>
          </cell>
          <cell r="H326" t="str">
            <v>Previous Cohort</v>
          </cell>
          <cell r="I326" t="str">
            <v>All</v>
          </cell>
          <cell r="J326" t="str">
            <v>All</v>
          </cell>
          <cell r="K326" t="str">
            <v>All</v>
          </cell>
          <cell r="L326" t="str">
            <v>Number</v>
          </cell>
        </row>
        <row r="327">
          <cell r="A327" t="str">
            <v>B514</v>
          </cell>
          <cell r="B327" t="str">
            <v>Recipients of a Subsidized Stafford Loan who did not receive a Pell Grant</v>
          </cell>
          <cell r="D327" t="str">
            <v>Enrollment And Persistence</v>
          </cell>
          <cell r="E327" t="str">
            <v>Graduation Rates</v>
          </cell>
          <cell r="F327" t="str">
            <v>Four Year</v>
          </cell>
          <cell r="G327" t="str">
            <v>Completers Less Than Four</v>
          </cell>
          <cell r="H327" t="str">
            <v>Previous Cohort</v>
          </cell>
          <cell r="I327" t="str">
            <v>All</v>
          </cell>
          <cell r="J327" t="str">
            <v>All</v>
          </cell>
          <cell r="K327" t="str">
            <v>All</v>
          </cell>
          <cell r="L327" t="str">
            <v>Number</v>
          </cell>
        </row>
        <row r="328">
          <cell r="A328" t="str">
            <v>B515</v>
          </cell>
          <cell r="B328" t="str">
            <v>Students who did not receive either a Pell Grant or a subsidized Stafford Loan</v>
          </cell>
          <cell r="D328" t="str">
            <v>Enrollment And Persistence</v>
          </cell>
          <cell r="E328" t="str">
            <v>Graduation Rates</v>
          </cell>
          <cell r="F328" t="str">
            <v>Four Year</v>
          </cell>
          <cell r="G328" t="str">
            <v>Completers Less Than Four</v>
          </cell>
          <cell r="H328" t="str">
            <v>Previous Cohort</v>
          </cell>
          <cell r="I328" t="str">
            <v>All</v>
          </cell>
          <cell r="J328" t="str">
            <v>All</v>
          </cell>
          <cell r="K328" t="str">
            <v>All</v>
          </cell>
          <cell r="L328" t="str">
            <v>Number</v>
          </cell>
        </row>
        <row r="329">
          <cell r="A329" t="str">
            <v>B516</v>
          </cell>
          <cell r="B329" t="str">
            <v xml:space="preserve">Total </v>
          </cell>
          <cell r="C329">
            <v>0</v>
          </cell>
          <cell r="D329" t="str">
            <v>Enrollment And Persistence</v>
          </cell>
          <cell r="E329" t="str">
            <v>Graduation Rates</v>
          </cell>
          <cell r="F329" t="str">
            <v>Four Year</v>
          </cell>
          <cell r="G329" t="str">
            <v>Completers Less Than Four</v>
          </cell>
          <cell r="H329" t="str">
            <v>Previous Cohort</v>
          </cell>
          <cell r="I329" t="str">
            <v>All</v>
          </cell>
          <cell r="J329" t="str">
            <v>All</v>
          </cell>
          <cell r="K329" t="str">
            <v>All</v>
          </cell>
          <cell r="L329" t="str">
            <v>Number</v>
          </cell>
        </row>
        <row r="332">
          <cell r="A332" t="str">
            <v>B517</v>
          </cell>
          <cell r="B332" t="str">
            <v>Recipients of a Federal Pell Grant</v>
          </cell>
          <cell r="D332" t="str">
            <v>Enrollment And Persistence</v>
          </cell>
          <cell r="E332" t="str">
            <v>Graduation Rates</v>
          </cell>
          <cell r="F332" t="str">
            <v>Four Year</v>
          </cell>
          <cell r="G332" t="str">
            <v>Completers Less Than Five</v>
          </cell>
          <cell r="H332" t="str">
            <v>Previous Cohort</v>
          </cell>
          <cell r="I332" t="str">
            <v>All</v>
          </cell>
          <cell r="J332" t="str">
            <v>All</v>
          </cell>
          <cell r="K332" t="str">
            <v>All</v>
          </cell>
          <cell r="L332" t="str">
            <v>Number</v>
          </cell>
        </row>
        <row r="333">
          <cell r="A333" t="str">
            <v>B518</v>
          </cell>
          <cell r="B333" t="str">
            <v>Recipients of a Subsidized Stafford Loan who did not receive a Pell Grant</v>
          </cell>
          <cell r="D333" t="str">
            <v>Enrollment And Persistence</v>
          </cell>
          <cell r="E333" t="str">
            <v>Graduation Rates</v>
          </cell>
          <cell r="F333" t="str">
            <v>Four Year</v>
          </cell>
          <cell r="G333" t="str">
            <v>Completers Less Than Five</v>
          </cell>
          <cell r="H333" t="str">
            <v>Previous Cohort</v>
          </cell>
          <cell r="I333" t="str">
            <v>All</v>
          </cell>
          <cell r="J333" t="str">
            <v>All</v>
          </cell>
          <cell r="K333" t="str">
            <v>All</v>
          </cell>
          <cell r="L333" t="str">
            <v>Number</v>
          </cell>
        </row>
        <row r="334">
          <cell r="A334" t="str">
            <v>B519</v>
          </cell>
          <cell r="B334" t="str">
            <v>Students who did not receive either a Pell Grant or a subsidized Stafford Loan</v>
          </cell>
          <cell r="D334" t="str">
            <v>Enrollment And Persistence</v>
          </cell>
          <cell r="E334" t="str">
            <v>Graduation Rates</v>
          </cell>
          <cell r="F334" t="str">
            <v>Four Year</v>
          </cell>
          <cell r="G334" t="str">
            <v>Completers Less Than Five</v>
          </cell>
          <cell r="H334" t="str">
            <v>Previous Cohort</v>
          </cell>
          <cell r="I334" t="str">
            <v>All</v>
          </cell>
          <cell r="J334" t="str">
            <v>All</v>
          </cell>
          <cell r="K334" t="str">
            <v>All</v>
          </cell>
          <cell r="L334" t="str">
            <v>Number</v>
          </cell>
        </row>
        <row r="335">
          <cell r="A335" t="str">
            <v>B520</v>
          </cell>
          <cell r="B335" t="str">
            <v xml:space="preserve">Total </v>
          </cell>
          <cell r="C335">
            <v>0</v>
          </cell>
          <cell r="D335" t="str">
            <v>Enrollment And Persistence</v>
          </cell>
          <cell r="E335" t="str">
            <v>Graduation Rates</v>
          </cell>
          <cell r="F335" t="str">
            <v>Four Year</v>
          </cell>
          <cell r="G335" t="str">
            <v>Completers Less Than Five</v>
          </cell>
          <cell r="H335" t="str">
            <v>Previous Cohort</v>
          </cell>
          <cell r="I335" t="str">
            <v>All</v>
          </cell>
          <cell r="J335" t="str">
            <v>All</v>
          </cell>
          <cell r="K335" t="str">
            <v>All</v>
          </cell>
          <cell r="L335" t="str">
            <v>Number</v>
          </cell>
        </row>
        <row r="338">
          <cell r="A338" t="str">
            <v>B521</v>
          </cell>
          <cell r="B338" t="str">
            <v>Recipients of a Federal Pell Grant</v>
          </cell>
          <cell r="D338" t="str">
            <v>Enrollment And Persistence</v>
          </cell>
          <cell r="E338" t="str">
            <v>Graduation Rates</v>
          </cell>
          <cell r="F338" t="str">
            <v>Four Year</v>
          </cell>
          <cell r="G338" t="str">
            <v>Completers Less Than Six</v>
          </cell>
          <cell r="H338" t="str">
            <v>Previous Cohort</v>
          </cell>
          <cell r="I338" t="str">
            <v>All</v>
          </cell>
          <cell r="J338" t="str">
            <v>All</v>
          </cell>
          <cell r="K338" t="str">
            <v>All</v>
          </cell>
          <cell r="L338" t="str">
            <v>Number</v>
          </cell>
        </row>
        <row r="339">
          <cell r="A339" t="str">
            <v>B522</v>
          </cell>
          <cell r="B339" t="str">
            <v>Recipients of a Subsidized Stafford Loan who did not receive a Pell Grant</v>
          </cell>
          <cell r="D339" t="str">
            <v>Enrollment And Persistence</v>
          </cell>
          <cell r="E339" t="str">
            <v>Graduation Rates</v>
          </cell>
          <cell r="F339" t="str">
            <v>Four Year</v>
          </cell>
          <cell r="G339" t="str">
            <v>Completers Less Than Six</v>
          </cell>
          <cell r="H339" t="str">
            <v>Previous Cohort</v>
          </cell>
          <cell r="I339" t="str">
            <v>All</v>
          </cell>
          <cell r="J339" t="str">
            <v>All</v>
          </cell>
          <cell r="K339" t="str">
            <v>All</v>
          </cell>
          <cell r="L339" t="str">
            <v>Number</v>
          </cell>
        </row>
        <row r="340">
          <cell r="A340" t="str">
            <v>B523</v>
          </cell>
          <cell r="B340" t="str">
            <v>Students who did not receive either a Pell Grant or a subsidized Stafford Loan</v>
          </cell>
          <cell r="D340" t="str">
            <v>Enrollment And Persistence</v>
          </cell>
          <cell r="E340" t="str">
            <v>Graduation Rates</v>
          </cell>
          <cell r="F340" t="str">
            <v>Four Year</v>
          </cell>
          <cell r="G340" t="str">
            <v>Completers Less Than Six</v>
          </cell>
          <cell r="H340" t="str">
            <v>Previous Cohort</v>
          </cell>
          <cell r="I340" t="str">
            <v>All</v>
          </cell>
          <cell r="J340" t="str">
            <v>All</v>
          </cell>
          <cell r="K340" t="str">
            <v>All</v>
          </cell>
          <cell r="L340" t="str">
            <v>Number</v>
          </cell>
        </row>
        <row r="341">
          <cell r="A341" t="str">
            <v>B524</v>
          </cell>
          <cell r="B341" t="str">
            <v xml:space="preserve">Total </v>
          </cell>
          <cell r="C341">
            <v>0</v>
          </cell>
          <cell r="D341" t="str">
            <v>Enrollment And Persistence</v>
          </cell>
          <cell r="E341" t="str">
            <v>Graduation Rates</v>
          </cell>
          <cell r="F341" t="str">
            <v>Four Year</v>
          </cell>
          <cell r="G341" t="str">
            <v>Completers Less Than Six</v>
          </cell>
          <cell r="H341" t="str">
            <v>Previous Cohort</v>
          </cell>
          <cell r="I341" t="str">
            <v>All</v>
          </cell>
          <cell r="J341" t="str">
            <v>All</v>
          </cell>
          <cell r="K341" t="str">
            <v>All</v>
          </cell>
          <cell r="L341" t="str">
            <v>Number</v>
          </cell>
        </row>
        <row r="344">
          <cell r="A344" t="str">
            <v>B525</v>
          </cell>
          <cell r="B344" t="str">
            <v>Recipients of a Federal Pell Grant</v>
          </cell>
          <cell r="C344">
            <v>0</v>
          </cell>
          <cell r="D344" t="str">
            <v>Enrollment And Persistence</v>
          </cell>
          <cell r="E344" t="str">
            <v>Graduation Rates</v>
          </cell>
          <cell r="F344" t="str">
            <v>Four Year</v>
          </cell>
          <cell r="G344" t="str">
            <v>Completers Total</v>
          </cell>
          <cell r="H344" t="str">
            <v>Previous Cohort</v>
          </cell>
          <cell r="I344" t="str">
            <v>All</v>
          </cell>
          <cell r="J344" t="str">
            <v>All</v>
          </cell>
          <cell r="K344" t="str">
            <v>All</v>
          </cell>
          <cell r="L344" t="str">
            <v>Number</v>
          </cell>
        </row>
        <row r="345">
          <cell r="A345" t="str">
            <v>B526</v>
          </cell>
          <cell r="B345" t="str">
            <v>Recipients of a Subsidized Stafford Loan who did not receive a Pell Grant</v>
          </cell>
          <cell r="C345">
            <v>0</v>
          </cell>
          <cell r="D345" t="str">
            <v>Enrollment And Persistence</v>
          </cell>
          <cell r="E345" t="str">
            <v>Graduation Rates</v>
          </cell>
          <cell r="F345" t="str">
            <v>Four Year</v>
          </cell>
          <cell r="G345" t="str">
            <v>Completers Total</v>
          </cell>
          <cell r="H345" t="str">
            <v>Previous Cohort</v>
          </cell>
          <cell r="I345" t="str">
            <v>All</v>
          </cell>
          <cell r="J345" t="str">
            <v>All</v>
          </cell>
          <cell r="K345" t="str">
            <v>All</v>
          </cell>
          <cell r="L345" t="str">
            <v>Number</v>
          </cell>
        </row>
        <row r="346">
          <cell r="A346" t="str">
            <v>B527</v>
          </cell>
          <cell r="B346" t="str">
            <v>Students who did not receive either a Pell Grant or a subsidized Stafford Loan</v>
          </cell>
          <cell r="C346">
            <v>0</v>
          </cell>
          <cell r="D346" t="str">
            <v>Enrollment And Persistence</v>
          </cell>
          <cell r="E346" t="str">
            <v>Graduation Rates</v>
          </cell>
          <cell r="F346" t="str">
            <v>Four Year</v>
          </cell>
          <cell r="G346" t="str">
            <v>Completers Total</v>
          </cell>
          <cell r="H346" t="str">
            <v>Previous Cohort</v>
          </cell>
          <cell r="I346" t="str">
            <v>All</v>
          </cell>
          <cell r="J346" t="str">
            <v>All</v>
          </cell>
          <cell r="K346" t="str">
            <v>All</v>
          </cell>
          <cell r="L346" t="str">
            <v>Number</v>
          </cell>
        </row>
        <row r="347">
          <cell r="A347" t="str">
            <v>B528</v>
          </cell>
          <cell r="B347" t="str">
            <v xml:space="preserve">Total </v>
          </cell>
          <cell r="C347">
            <v>0</v>
          </cell>
          <cell r="D347" t="str">
            <v>Enrollment And Persistence</v>
          </cell>
          <cell r="E347" t="str">
            <v>Graduation Rates</v>
          </cell>
          <cell r="F347" t="str">
            <v>Four Year</v>
          </cell>
          <cell r="G347" t="str">
            <v>Completers Total</v>
          </cell>
          <cell r="H347" t="str">
            <v>Previous Cohort</v>
          </cell>
          <cell r="I347" t="str">
            <v>All</v>
          </cell>
          <cell r="J347" t="str">
            <v>All</v>
          </cell>
          <cell r="K347" t="str">
            <v>All</v>
          </cell>
          <cell r="L347" t="str">
            <v>Number</v>
          </cell>
        </row>
        <row r="350">
          <cell r="A350" t="str">
            <v>B529</v>
          </cell>
          <cell r="B350" t="str">
            <v>Recipients of a Federal Pell Grant</v>
          </cell>
          <cell r="C350" t="e">
            <v>#DIV/0!</v>
          </cell>
          <cell r="D350" t="str">
            <v>Enrollment And Persistence</v>
          </cell>
          <cell r="E350" t="str">
            <v>Graduation Rates</v>
          </cell>
          <cell r="F350" t="str">
            <v>Four Year</v>
          </cell>
          <cell r="G350" t="str">
            <v>Six Year Grad Rate</v>
          </cell>
          <cell r="H350" t="str">
            <v>Previous Cohort</v>
          </cell>
          <cell r="I350" t="str">
            <v>All</v>
          </cell>
          <cell r="J350" t="str">
            <v>All</v>
          </cell>
          <cell r="K350" t="str">
            <v>All</v>
          </cell>
          <cell r="L350" t="str">
            <v>Whole Number or Round to Nearest Tenths</v>
          </cell>
        </row>
        <row r="351">
          <cell r="A351" t="str">
            <v>B530</v>
          </cell>
          <cell r="B351" t="str">
            <v>Recipients of a Subsidized Stafford Loan who did not receive a Pell Grant</v>
          </cell>
          <cell r="C351" t="e">
            <v>#DIV/0!</v>
          </cell>
          <cell r="D351" t="str">
            <v>Enrollment And Persistence</v>
          </cell>
          <cell r="E351" t="str">
            <v>Graduation Rates</v>
          </cell>
          <cell r="F351" t="str">
            <v>Four Year</v>
          </cell>
          <cell r="G351" t="str">
            <v>Six Year Grad Rate</v>
          </cell>
          <cell r="H351" t="str">
            <v>Previous Cohort</v>
          </cell>
          <cell r="I351" t="str">
            <v>All</v>
          </cell>
          <cell r="J351" t="str">
            <v>All</v>
          </cell>
          <cell r="K351" t="str">
            <v>All</v>
          </cell>
          <cell r="L351" t="str">
            <v>Whole Number or Round to Nearest Tenths</v>
          </cell>
        </row>
        <row r="352">
          <cell r="A352" t="str">
            <v>B531</v>
          </cell>
          <cell r="B352" t="str">
            <v>Students who did not receive either a Pell Grant or a subsidized Stafford Loan</v>
          </cell>
          <cell r="C352" t="e">
            <v>#DIV/0!</v>
          </cell>
          <cell r="D352" t="str">
            <v>Enrollment And Persistence</v>
          </cell>
          <cell r="E352" t="str">
            <v>Graduation Rates</v>
          </cell>
          <cell r="F352" t="str">
            <v>Four Year</v>
          </cell>
          <cell r="G352" t="str">
            <v>Six Year Grad Rate</v>
          </cell>
          <cell r="H352" t="str">
            <v>Previous Cohort</v>
          </cell>
          <cell r="I352" t="str">
            <v>All</v>
          </cell>
          <cell r="J352" t="str">
            <v>All</v>
          </cell>
          <cell r="K352" t="str">
            <v>All</v>
          </cell>
          <cell r="L352" t="str">
            <v>Whole Number or Round to Nearest Tenths</v>
          </cell>
        </row>
        <row r="353">
          <cell r="A353" t="str">
            <v>B532</v>
          </cell>
          <cell r="B353" t="str">
            <v xml:space="preserve">Total </v>
          </cell>
          <cell r="C353" t="e">
            <v>#DIV/0!</v>
          </cell>
          <cell r="D353" t="str">
            <v>Enrollment And Persistence</v>
          </cell>
          <cell r="E353" t="str">
            <v>Graduation Rates</v>
          </cell>
          <cell r="F353" t="str">
            <v>Four Year</v>
          </cell>
          <cell r="G353" t="str">
            <v>Six Year Grad Rate</v>
          </cell>
          <cell r="H353" t="str">
            <v>Previous Cohort</v>
          </cell>
          <cell r="I353" t="str">
            <v>All</v>
          </cell>
          <cell r="J353" t="str">
            <v>All</v>
          </cell>
          <cell r="K353" t="str">
            <v>All</v>
          </cell>
          <cell r="L353" t="str">
            <v>Whole Number or Round to Nearest Tenths</v>
          </cell>
        </row>
        <row r="363">
          <cell r="A363" t="str">
            <v>B1201</v>
          </cell>
          <cell r="B363" t="str">
            <v>2021 Cohort</v>
          </cell>
          <cell r="D363" t="str">
            <v>Enrollment And Persistence</v>
          </cell>
          <cell r="E363" t="str">
            <v>Graduation Rates</v>
          </cell>
          <cell r="F363" t="str">
            <v>Two Year</v>
          </cell>
          <cell r="G363" t="str">
            <v>Initial Cohort</v>
          </cell>
          <cell r="H363" t="str">
            <v>Current Cohort</v>
          </cell>
          <cell r="I363" t="str">
            <v>All</v>
          </cell>
          <cell r="J363" t="str">
            <v>All</v>
          </cell>
          <cell r="K363" t="str">
            <v>All</v>
          </cell>
          <cell r="L363" t="str">
            <v>Number</v>
          </cell>
        </row>
        <row r="364">
          <cell r="A364" t="str">
            <v>B1202</v>
          </cell>
          <cell r="B364" t="str">
            <v>2020 Cohort</v>
          </cell>
          <cell r="D364" t="str">
            <v>Enrollment And Persistence</v>
          </cell>
          <cell r="E364" t="str">
            <v>Graduation Rates</v>
          </cell>
          <cell r="F364" t="str">
            <v>Two Year</v>
          </cell>
          <cell r="G364" t="str">
            <v>Initial Cohort</v>
          </cell>
          <cell r="H364" t="str">
            <v>Previous Year</v>
          </cell>
          <cell r="I364" t="str">
            <v>All</v>
          </cell>
          <cell r="J364" t="str">
            <v>All</v>
          </cell>
          <cell r="K364" t="str">
            <v>All</v>
          </cell>
          <cell r="L364" t="str">
            <v>Number</v>
          </cell>
        </row>
        <row r="374">
          <cell r="A374" t="str">
            <v>B1301</v>
          </cell>
          <cell r="B374" t="str">
            <v>2021 Cohort</v>
          </cell>
          <cell r="D374" t="str">
            <v>Enrollment And Persistence</v>
          </cell>
          <cell r="E374" t="str">
            <v>Graduation Rates</v>
          </cell>
          <cell r="F374" t="str">
            <v>Two Year</v>
          </cell>
          <cell r="G374" t="str">
            <v>Did Not Persist</v>
          </cell>
          <cell r="H374" t="str">
            <v>Current Cohort</v>
          </cell>
          <cell r="I374" t="str">
            <v>All</v>
          </cell>
          <cell r="J374" t="str">
            <v>All</v>
          </cell>
          <cell r="K374" t="str">
            <v>All</v>
          </cell>
          <cell r="L374" t="str">
            <v>Number</v>
          </cell>
        </row>
        <row r="375">
          <cell r="A375" t="str">
            <v>B1302</v>
          </cell>
          <cell r="B375" t="str">
            <v>2020 Cohort</v>
          </cell>
          <cell r="D375" t="str">
            <v>Enrollment And Persistence</v>
          </cell>
          <cell r="E375" t="str">
            <v>Graduation Rates</v>
          </cell>
          <cell r="F375" t="str">
            <v>Two Year</v>
          </cell>
          <cell r="G375" t="str">
            <v>Did Not Persist</v>
          </cell>
          <cell r="H375" t="str">
            <v>Previous Year</v>
          </cell>
          <cell r="I375" t="str">
            <v>All</v>
          </cell>
          <cell r="J375" t="str">
            <v>All</v>
          </cell>
          <cell r="K375" t="str">
            <v>All</v>
          </cell>
          <cell r="L375" t="str">
            <v>Number</v>
          </cell>
        </row>
        <row r="379">
          <cell r="A379" t="str">
            <v>B1401</v>
          </cell>
          <cell r="B379" t="str">
            <v>2021 Cohort</v>
          </cell>
          <cell r="C379">
            <v>0</v>
          </cell>
          <cell r="D379" t="str">
            <v>Enrollment And Persistence</v>
          </cell>
          <cell r="E379" t="str">
            <v>Graduation Rates</v>
          </cell>
          <cell r="F379" t="str">
            <v>Two Year</v>
          </cell>
          <cell r="G379" t="str">
            <v>Final Cohort</v>
          </cell>
          <cell r="H379" t="str">
            <v>Current Cohort</v>
          </cell>
          <cell r="I379" t="str">
            <v>All</v>
          </cell>
          <cell r="J379" t="str">
            <v>All</v>
          </cell>
          <cell r="K379" t="str">
            <v>All</v>
          </cell>
          <cell r="L379" t="str">
            <v>Number</v>
          </cell>
        </row>
        <row r="380">
          <cell r="A380" t="str">
            <v>B1402</v>
          </cell>
          <cell r="B380" t="str">
            <v>2020 Cohort</v>
          </cell>
          <cell r="C380">
            <v>0</v>
          </cell>
          <cell r="D380" t="str">
            <v>Enrollment And Persistence</v>
          </cell>
          <cell r="E380" t="str">
            <v>Graduation Rates</v>
          </cell>
          <cell r="F380" t="str">
            <v>Two Year</v>
          </cell>
          <cell r="G380" t="str">
            <v>Final Cohort</v>
          </cell>
          <cell r="H380" t="str">
            <v>Previous Year</v>
          </cell>
          <cell r="I380" t="str">
            <v>All</v>
          </cell>
          <cell r="J380" t="str">
            <v>All</v>
          </cell>
          <cell r="K380" t="str">
            <v>All</v>
          </cell>
          <cell r="L380" t="str">
            <v>Number</v>
          </cell>
        </row>
        <row r="384">
          <cell r="A384" t="str">
            <v>B1501</v>
          </cell>
          <cell r="B384" t="str">
            <v>2021 Cohort</v>
          </cell>
          <cell r="D384" t="str">
            <v>Enrollment And Persistence</v>
          </cell>
          <cell r="E384" t="str">
            <v>Graduation Rates</v>
          </cell>
          <cell r="F384" t="str">
            <v>Two Year</v>
          </cell>
          <cell r="G384" t="str">
            <v>Completers Prog Less Two Total</v>
          </cell>
          <cell r="H384" t="str">
            <v>Current Cohort</v>
          </cell>
          <cell r="I384" t="str">
            <v>All</v>
          </cell>
          <cell r="J384" t="str">
            <v>All</v>
          </cell>
          <cell r="K384" t="str">
            <v>All</v>
          </cell>
          <cell r="L384" t="str">
            <v>Number</v>
          </cell>
        </row>
        <row r="385">
          <cell r="A385" t="str">
            <v>B1502</v>
          </cell>
          <cell r="B385" t="str">
            <v>2020 Cohort</v>
          </cell>
          <cell r="D385" t="str">
            <v>Enrollment And Persistence</v>
          </cell>
          <cell r="E385" t="str">
            <v>Graduation Rates</v>
          </cell>
          <cell r="F385" t="str">
            <v>Two Year</v>
          </cell>
          <cell r="G385" t="str">
            <v>Completers Prog Less Two Total</v>
          </cell>
          <cell r="H385" t="str">
            <v>Previous Year</v>
          </cell>
          <cell r="I385" t="str">
            <v>All</v>
          </cell>
          <cell r="J385" t="str">
            <v>All</v>
          </cell>
          <cell r="K385" t="str">
            <v>All</v>
          </cell>
          <cell r="L385" t="str">
            <v>Number</v>
          </cell>
        </row>
        <row r="389">
          <cell r="A389" t="str">
            <v>B1601</v>
          </cell>
          <cell r="B389" t="str">
            <v>2021 Cohort</v>
          </cell>
          <cell r="D389" t="str">
            <v>Enrollment And Persistence</v>
          </cell>
          <cell r="E389" t="str">
            <v>Graduation Rates</v>
          </cell>
          <cell r="F389" t="str">
            <v>Two Year</v>
          </cell>
          <cell r="G389" t="str">
            <v>Completers Prog Less Two 150</v>
          </cell>
          <cell r="H389" t="str">
            <v>Current Cohort</v>
          </cell>
          <cell r="I389" t="str">
            <v>All</v>
          </cell>
          <cell r="J389" t="str">
            <v>All</v>
          </cell>
          <cell r="K389" t="str">
            <v>All</v>
          </cell>
          <cell r="L389" t="str">
            <v>Number</v>
          </cell>
        </row>
        <row r="390">
          <cell r="A390" t="str">
            <v>B1602</v>
          </cell>
          <cell r="B390" t="str">
            <v>2020 Cohort</v>
          </cell>
          <cell r="D390" t="str">
            <v>Enrollment And Persistence</v>
          </cell>
          <cell r="E390" t="str">
            <v>Graduation Rates</v>
          </cell>
          <cell r="F390" t="str">
            <v>Two Year</v>
          </cell>
          <cell r="G390" t="str">
            <v>Completers Prog Less Two 150</v>
          </cell>
          <cell r="H390" t="str">
            <v>Previous Year</v>
          </cell>
          <cell r="I390" t="str">
            <v>All</v>
          </cell>
          <cell r="J390" t="str">
            <v>All</v>
          </cell>
          <cell r="K390" t="str">
            <v>All</v>
          </cell>
          <cell r="L390" t="str">
            <v>Number</v>
          </cell>
        </row>
        <row r="394">
          <cell r="A394" t="str">
            <v>B1701</v>
          </cell>
          <cell r="B394" t="str">
            <v>2021 Cohort</v>
          </cell>
          <cell r="D394" t="str">
            <v>Enrollment And Persistence</v>
          </cell>
          <cell r="E394" t="str">
            <v>Graduation Rates</v>
          </cell>
          <cell r="F394" t="str">
            <v>Two Year</v>
          </cell>
          <cell r="G394" t="str">
            <v>Completers Prog Less Four Total</v>
          </cell>
          <cell r="H394" t="str">
            <v>Current Cohort</v>
          </cell>
          <cell r="I394" t="str">
            <v>All</v>
          </cell>
          <cell r="J394" t="str">
            <v>All</v>
          </cell>
          <cell r="K394" t="str">
            <v>All</v>
          </cell>
          <cell r="L394" t="str">
            <v>Number</v>
          </cell>
        </row>
        <row r="395">
          <cell r="A395" t="str">
            <v>B1702</v>
          </cell>
          <cell r="B395" t="str">
            <v>2020 Cohort</v>
          </cell>
          <cell r="D395" t="str">
            <v>Enrollment And Persistence</v>
          </cell>
          <cell r="E395" t="str">
            <v>Graduation Rates</v>
          </cell>
          <cell r="F395" t="str">
            <v>Two Year</v>
          </cell>
          <cell r="G395" t="str">
            <v>Completers Prog Less Four Total</v>
          </cell>
          <cell r="H395" t="str">
            <v>Previous Year</v>
          </cell>
          <cell r="I395" t="str">
            <v>All</v>
          </cell>
          <cell r="J395" t="str">
            <v>All</v>
          </cell>
          <cell r="K395" t="str">
            <v>All</v>
          </cell>
          <cell r="L395" t="str">
            <v>Number</v>
          </cell>
        </row>
        <row r="399">
          <cell r="A399" t="str">
            <v>B1801</v>
          </cell>
          <cell r="B399" t="str">
            <v>2021 Cohort</v>
          </cell>
          <cell r="D399" t="str">
            <v>Enrollment And Persistence</v>
          </cell>
          <cell r="E399" t="str">
            <v>Graduation Rates</v>
          </cell>
          <cell r="F399" t="str">
            <v>Two Year</v>
          </cell>
          <cell r="G399" t="str">
            <v>Completers Prog Less Four 150</v>
          </cell>
          <cell r="H399" t="str">
            <v>Current Cohort</v>
          </cell>
          <cell r="I399" t="str">
            <v>All</v>
          </cell>
          <cell r="J399" t="str">
            <v>All</v>
          </cell>
          <cell r="K399" t="str">
            <v>All</v>
          </cell>
          <cell r="L399" t="str">
            <v>Number</v>
          </cell>
        </row>
        <row r="400">
          <cell r="A400" t="str">
            <v>B1802</v>
          </cell>
          <cell r="B400" t="str">
            <v>2020 Cohort</v>
          </cell>
          <cell r="D400" t="str">
            <v>Enrollment And Persistence</v>
          </cell>
          <cell r="E400" t="str">
            <v>Graduation Rates</v>
          </cell>
          <cell r="F400" t="str">
            <v>Two Year</v>
          </cell>
          <cell r="G400" t="str">
            <v>Completers Prog Less Four 150</v>
          </cell>
          <cell r="H400" t="str">
            <v>Previous Year</v>
          </cell>
          <cell r="I400" t="str">
            <v>All</v>
          </cell>
          <cell r="J400" t="str">
            <v>All</v>
          </cell>
          <cell r="K400" t="str">
            <v>All</v>
          </cell>
          <cell r="L400" t="str">
            <v>Number</v>
          </cell>
        </row>
        <row r="405">
          <cell r="A405" t="str">
            <v>B1901</v>
          </cell>
          <cell r="B405" t="str">
            <v>2021 Cohort</v>
          </cell>
          <cell r="D405" t="str">
            <v>Enrollment And Persistence</v>
          </cell>
          <cell r="E405" t="str">
            <v>Graduation Rates</v>
          </cell>
          <cell r="F405" t="str">
            <v>Two Year</v>
          </cell>
          <cell r="G405" t="str">
            <v>Transfers Out Total</v>
          </cell>
          <cell r="H405" t="str">
            <v>Current Cohort</v>
          </cell>
          <cell r="I405" t="str">
            <v>All</v>
          </cell>
          <cell r="J405" t="str">
            <v>All</v>
          </cell>
          <cell r="K405" t="str">
            <v>All</v>
          </cell>
          <cell r="L405" t="str">
            <v>Number</v>
          </cell>
        </row>
        <row r="406">
          <cell r="A406" t="str">
            <v>B1902</v>
          </cell>
          <cell r="B406" t="str">
            <v>2020 Cohort</v>
          </cell>
          <cell r="D406" t="str">
            <v>Enrollment And Persistence</v>
          </cell>
          <cell r="E406" t="str">
            <v>Graduation Rates</v>
          </cell>
          <cell r="F406" t="str">
            <v>Two Year</v>
          </cell>
          <cell r="G406" t="str">
            <v>Transfers Out Total</v>
          </cell>
          <cell r="H406" t="str">
            <v>Previous Year</v>
          </cell>
          <cell r="I406" t="str">
            <v>All</v>
          </cell>
          <cell r="J406" t="str">
            <v>All</v>
          </cell>
          <cell r="K406" t="str">
            <v>All</v>
          </cell>
          <cell r="L406" t="str">
            <v>Number</v>
          </cell>
        </row>
        <row r="411">
          <cell r="A411" t="str">
            <v>B2001</v>
          </cell>
          <cell r="B411" t="str">
            <v>2021 Cohort</v>
          </cell>
          <cell r="D411" t="str">
            <v>Enrollment And Persistence</v>
          </cell>
          <cell r="E411" t="str">
            <v>Graduation Rates</v>
          </cell>
          <cell r="F411" t="str">
            <v>Two Year</v>
          </cell>
          <cell r="G411" t="str">
            <v>Transfers Out Two</v>
          </cell>
          <cell r="H411" t="str">
            <v>Current Cohort</v>
          </cell>
          <cell r="I411" t="str">
            <v>All</v>
          </cell>
          <cell r="J411" t="str">
            <v>All</v>
          </cell>
          <cell r="K411" t="str">
            <v>All</v>
          </cell>
          <cell r="L411" t="str">
            <v>Number</v>
          </cell>
        </row>
        <row r="412">
          <cell r="A412" t="str">
            <v>B2002</v>
          </cell>
          <cell r="B412" t="str">
            <v>2020 Cohort</v>
          </cell>
          <cell r="D412" t="str">
            <v>Enrollment And Persistence</v>
          </cell>
          <cell r="E412" t="str">
            <v>Graduation Rates</v>
          </cell>
          <cell r="F412" t="str">
            <v>Two Year</v>
          </cell>
          <cell r="G412" t="str">
            <v>Transfers Out Two</v>
          </cell>
          <cell r="H412" t="str">
            <v>Previous Year</v>
          </cell>
          <cell r="I412" t="str">
            <v>All</v>
          </cell>
          <cell r="J412" t="str">
            <v>All</v>
          </cell>
          <cell r="K412" t="str">
            <v>All</v>
          </cell>
          <cell r="L412" t="str">
            <v>Number</v>
          </cell>
        </row>
        <row r="417">
          <cell r="A417" t="str">
            <v>B2101</v>
          </cell>
          <cell r="B417" t="str">
            <v>2021 Cohort</v>
          </cell>
          <cell r="D417" t="str">
            <v>Enrollment And Persistence</v>
          </cell>
          <cell r="E417" t="str">
            <v>Graduation Rates</v>
          </cell>
          <cell r="F417" t="str">
            <v>Two Year</v>
          </cell>
          <cell r="G417" t="str">
            <v>Transfers Out Four</v>
          </cell>
          <cell r="H417" t="str">
            <v>Current Cohort</v>
          </cell>
          <cell r="I417" t="str">
            <v>All</v>
          </cell>
          <cell r="J417" t="str">
            <v>All</v>
          </cell>
          <cell r="K417" t="str">
            <v>All</v>
          </cell>
          <cell r="L417" t="str">
            <v>Number</v>
          </cell>
        </row>
        <row r="418">
          <cell r="A418" t="str">
            <v>B2102</v>
          </cell>
          <cell r="B418" t="str">
            <v>2020 Cohort</v>
          </cell>
          <cell r="D418" t="str">
            <v>Enrollment And Persistence</v>
          </cell>
          <cell r="E418" t="str">
            <v>Graduation Rates</v>
          </cell>
          <cell r="F418" t="str">
            <v>Two Year</v>
          </cell>
          <cell r="G418" t="str">
            <v>Transfers Out Four</v>
          </cell>
          <cell r="H418" t="str">
            <v>Previous Year</v>
          </cell>
          <cell r="I418" t="str">
            <v>All</v>
          </cell>
          <cell r="J418" t="str">
            <v>All</v>
          </cell>
          <cell r="K418" t="str">
            <v>All</v>
          </cell>
          <cell r="L418" t="str">
            <v>Number</v>
          </cell>
        </row>
        <row r="432">
          <cell r="A432" t="str">
            <v>B2201</v>
          </cell>
          <cell r="B432" t="str">
            <v>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v>
          </cell>
          <cell r="C432">
            <v>0.82</v>
          </cell>
          <cell r="D432" t="str">
            <v>Enrollment And Persistence</v>
          </cell>
          <cell r="E432" t="str">
            <v>Retention Rates</v>
          </cell>
          <cell r="F432" t="str">
            <v>Degree-seeking</v>
          </cell>
          <cell r="G432" t="str">
            <v>Undergraduates</v>
          </cell>
          <cell r="H432" t="str">
            <v>First-time first-year</v>
          </cell>
          <cell r="I432" t="str">
            <v>All</v>
          </cell>
          <cell r="J432" t="str">
            <v>FT</v>
          </cell>
          <cell r="K432" t="str">
            <v>All</v>
          </cell>
          <cell r="L432" t="str">
            <v>Whole Number or Round to Nearest Tenths</v>
          </cell>
        </row>
      </sheetData>
      <sheetData sheetId="2">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27">
          <cell r="A27" t="str">
            <v>C101</v>
          </cell>
          <cell r="B27" t="str">
            <v>Total first-time, first-year men who applied</v>
          </cell>
          <cell r="C27">
            <v>4052</v>
          </cell>
          <cell r="D27" t="str">
            <v>First-Time, First-Year Admission</v>
          </cell>
          <cell r="E27" t="str">
            <v>Applications</v>
          </cell>
          <cell r="F27" t="str">
            <v>Applied</v>
          </cell>
          <cell r="G27" t="str">
            <v>Undergraduates</v>
          </cell>
          <cell r="H27" t="str">
            <v>First-time, first-year</v>
          </cell>
          <cell r="I27" t="str">
            <v>All</v>
          </cell>
          <cell r="J27" t="str">
            <v>All</v>
          </cell>
          <cell r="K27" t="str">
            <v>Men</v>
          </cell>
          <cell r="L27" t="str">
            <v>Number</v>
          </cell>
        </row>
        <row r="28">
          <cell r="A28" t="str">
            <v>C102</v>
          </cell>
          <cell r="B28" t="str">
            <v>Total first-time, first-year women who applied</v>
          </cell>
          <cell r="C28">
            <v>4160</v>
          </cell>
          <cell r="D28" t="str">
            <v>First-Time, First-Year Admission</v>
          </cell>
          <cell r="E28" t="str">
            <v>Applications</v>
          </cell>
          <cell r="F28" t="str">
            <v>Applied</v>
          </cell>
          <cell r="G28" t="str">
            <v>Undergraduates</v>
          </cell>
          <cell r="H28" t="str">
            <v>First-time, first-year</v>
          </cell>
          <cell r="I28" t="str">
            <v>All</v>
          </cell>
          <cell r="J28" t="str">
            <v>All</v>
          </cell>
          <cell r="K28" t="str">
            <v>Women</v>
          </cell>
          <cell r="L28" t="str">
            <v>Number</v>
          </cell>
        </row>
        <row r="29">
          <cell r="A29" t="str">
            <v>C103</v>
          </cell>
          <cell r="B29" t="str">
            <v>Total first-time, first-year another gender who applied</v>
          </cell>
          <cell r="C29">
            <v>7</v>
          </cell>
          <cell r="D29" t="str">
            <v>First-Time, First-Year Admission</v>
          </cell>
          <cell r="E29" t="str">
            <v>Applications</v>
          </cell>
          <cell r="F29" t="str">
            <v>Applied</v>
          </cell>
          <cell r="G29" t="str">
            <v>Undergraduates</v>
          </cell>
          <cell r="H29" t="str">
            <v>First-time, first-year</v>
          </cell>
          <cell r="I29" t="str">
            <v>All</v>
          </cell>
          <cell r="J29" t="str">
            <v>All</v>
          </cell>
          <cell r="K29" t="str">
            <v>Another Gender</v>
          </cell>
          <cell r="L29" t="str">
            <v>Number</v>
          </cell>
        </row>
        <row r="30">
          <cell r="A30" t="str">
            <v>C104</v>
          </cell>
          <cell r="B30" t="str">
            <v>Total first-time, first-year unknown gender who applied</v>
          </cell>
          <cell r="C30">
            <v>23</v>
          </cell>
          <cell r="D30" t="str">
            <v>First-Time, First-Year Admission</v>
          </cell>
          <cell r="E30" t="str">
            <v>Applications</v>
          </cell>
          <cell r="F30" t="str">
            <v>Applied</v>
          </cell>
          <cell r="G30" t="str">
            <v>Undergraduates</v>
          </cell>
          <cell r="H30" t="str">
            <v>First-time, first-year</v>
          </cell>
          <cell r="I30" t="str">
            <v>All</v>
          </cell>
          <cell r="J30" t="str">
            <v>All</v>
          </cell>
          <cell r="K30" t="str">
            <v>Unknown</v>
          </cell>
          <cell r="L30" t="str">
            <v>Number</v>
          </cell>
        </row>
        <row r="33">
          <cell r="A33" t="str">
            <v>C105</v>
          </cell>
          <cell r="B33" t="str">
            <v>Total first-time, first-year men who were admitted</v>
          </cell>
          <cell r="C33">
            <v>3532</v>
          </cell>
          <cell r="D33" t="str">
            <v>First-Time, First-Year Admission</v>
          </cell>
          <cell r="E33" t="str">
            <v>Applications</v>
          </cell>
          <cell r="F33" t="str">
            <v>Admitted</v>
          </cell>
          <cell r="G33" t="str">
            <v>Undergraduates</v>
          </cell>
          <cell r="H33" t="str">
            <v>First-time, first-year</v>
          </cell>
          <cell r="I33" t="str">
            <v>All</v>
          </cell>
          <cell r="J33" t="str">
            <v>All</v>
          </cell>
          <cell r="K33" t="str">
            <v>Men</v>
          </cell>
          <cell r="L33" t="str">
            <v>Number</v>
          </cell>
        </row>
        <row r="34">
          <cell r="A34" t="str">
            <v>C106</v>
          </cell>
          <cell r="B34" t="str">
            <v>Total first-time, first-year women who were admitted</v>
          </cell>
          <cell r="C34">
            <v>3917</v>
          </cell>
          <cell r="D34" t="str">
            <v>First-Time, First-Year Admission</v>
          </cell>
          <cell r="E34" t="str">
            <v>Applications</v>
          </cell>
          <cell r="F34" t="str">
            <v>Admitted</v>
          </cell>
          <cell r="G34" t="str">
            <v>Undergraduates</v>
          </cell>
          <cell r="H34" t="str">
            <v>First-time, first-year</v>
          </cell>
          <cell r="I34" t="str">
            <v>All</v>
          </cell>
          <cell r="J34" t="str">
            <v>All</v>
          </cell>
          <cell r="K34" t="str">
            <v>Women</v>
          </cell>
          <cell r="L34" t="str">
            <v>Number</v>
          </cell>
        </row>
        <row r="35">
          <cell r="A35" t="str">
            <v>C107</v>
          </cell>
          <cell r="B35" t="str">
            <v>Total first-time, first-year another gender who were admitted</v>
          </cell>
          <cell r="C35">
            <v>7</v>
          </cell>
          <cell r="D35" t="str">
            <v>First-Time, First-Year Admission</v>
          </cell>
          <cell r="E35" t="str">
            <v>Applications</v>
          </cell>
          <cell r="F35" t="str">
            <v>Admitted</v>
          </cell>
          <cell r="G35" t="str">
            <v>Undergraduates</v>
          </cell>
          <cell r="H35" t="str">
            <v>First-time, first-year</v>
          </cell>
          <cell r="I35" t="str">
            <v>All</v>
          </cell>
          <cell r="J35" t="str">
            <v>All</v>
          </cell>
          <cell r="K35" t="str">
            <v>Another Gender</v>
          </cell>
          <cell r="L35" t="str">
            <v>Number</v>
          </cell>
        </row>
        <row r="36">
          <cell r="A36" t="str">
            <v>C108</v>
          </cell>
          <cell r="B36" t="str">
            <v>Total first-time, first-year unknown gender who were admitted</v>
          </cell>
          <cell r="C36">
            <v>22</v>
          </cell>
          <cell r="D36" t="str">
            <v>First-Time, First-Year Admission</v>
          </cell>
          <cell r="E36" t="str">
            <v>Applications</v>
          </cell>
          <cell r="F36" t="str">
            <v>Admitted</v>
          </cell>
          <cell r="G36" t="str">
            <v>Undergraduates</v>
          </cell>
          <cell r="H36" t="str">
            <v>First-time, first-year</v>
          </cell>
          <cell r="I36" t="str">
            <v>All</v>
          </cell>
          <cell r="J36" t="str">
            <v>All</v>
          </cell>
          <cell r="K36" t="str">
            <v>Unknown</v>
          </cell>
          <cell r="L36" t="str">
            <v>Number</v>
          </cell>
        </row>
        <row r="39">
          <cell r="A39" t="str">
            <v>C109</v>
          </cell>
          <cell r="B39" t="str">
            <v>Total full-time, first-time, first-year men who enrolled</v>
          </cell>
          <cell r="C39">
            <v>1339</v>
          </cell>
          <cell r="D39" t="str">
            <v>First-Time, First-Year Admission</v>
          </cell>
          <cell r="E39" t="str">
            <v>Applications</v>
          </cell>
          <cell r="F39" t="str">
            <v>Enrolled</v>
          </cell>
          <cell r="G39" t="str">
            <v>Undergraduates</v>
          </cell>
          <cell r="H39" t="str">
            <v>First-time, first-year</v>
          </cell>
          <cell r="I39" t="str">
            <v>All</v>
          </cell>
          <cell r="J39" t="str">
            <v>All</v>
          </cell>
          <cell r="K39" t="str">
            <v>Men</v>
          </cell>
          <cell r="L39" t="str">
            <v>Number</v>
          </cell>
        </row>
        <row r="40">
          <cell r="A40" t="str">
            <v>C110</v>
          </cell>
          <cell r="B40" t="str">
            <v>Total part-time, first-time, first-year men who enrolled</v>
          </cell>
          <cell r="C40">
            <v>4</v>
          </cell>
          <cell r="D40" t="str">
            <v>First-Time, First-Year Admission</v>
          </cell>
          <cell r="E40" t="str">
            <v>Applications</v>
          </cell>
          <cell r="F40" t="str">
            <v>Enrolled</v>
          </cell>
          <cell r="G40" t="str">
            <v>Undergraduates</v>
          </cell>
          <cell r="H40" t="str">
            <v>First-time, first-year</v>
          </cell>
          <cell r="I40" t="str">
            <v>All</v>
          </cell>
          <cell r="J40" t="str">
            <v>PT</v>
          </cell>
          <cell r="K40" t="str">
            <v>Men</v>
          </cell>
          <cell r="L40" t="str">
            <v>Number</v>
          </cell>
        </row>
        <row r="41">
          <cell r="A41" t="str">
            <v>C111</v>
          </cell>
          <cell r="B41" t="str">
            <v>Total full-time, first-time, first-year women who enrolled</v>
          </cell>
          <cell r="C41">
            <v>1108</v>
          </cell>
          <cell r="D41" t="str">
            <v>First-Time, First-Year Admission</v>
          </cell>
          <cell r="E41" t="str">
            <v>Applications</v>
          </cell>
          <cell r="F41" t="str">
            <v>Enrolled</v>
          </cell>
          <cell r="G41" t="str">
            <v>Undergraduates</v>
          </cell>
          <cell r="H41" t="str">
            <v>First-time, first-year</v>
          </cell>
          <cell r="I41" t="str">
            <v>All</v>
          </cell>
          <cell r="J41" t="str">
            <v>FT</v>
          </cell>
          <cell r="K41" t="str">
            <v>Women</v>
          </cell>
          <cell r="L41" t="str">
            <v>Number</v>
          </cell>
        </row>
        <row r="42">
          <cell r="A42" t="str">
            <v>C112</v>
          </cell>
          <cell r="B42" t="str">
            <v>Total part-time, first-time, first-year women who enrolled</v>
          </cell>
          <cell r="C42">
            <v>2</v>
          </cell>
          <cell r="D42" t="str">
            <v>First-Time, First-Year Admission</v>
          </cell>
          <cell r="E42" t="str">
            <v>Applications</v>
          </cell>
          <cell r="F42" t="str">
            <v>Enrolled</v>
          </cell>
          <cell r="G42" t="str">
            <v>Undergraduates</v>
          </cell>
          <cell r="H42" t="str">
            <v>First-time, first-year</v>
          </cell>
          <cell r="I42" t="str">
            <v>All</v>
          </cell>
          <cell r="J42" t="str">
            <v>PT</v>
          </cell>
          <cell r="K42" t="str">
            <v>Women</v>
          </cell>
          <cell r="L42" t="str">
            <v>Number</v>
          </cell>
        </row>
        <row r="43">
          <cell r="A43" t="str">
            <v>C113</v>
          </cell>
          <cell r="B43" t="str">
            <v>Total full-time, first-time, first-year another gender who enrolled</v>
          </cell>
          <cell r="C43">
            <v>0</v>
          </cell>
          <cell r="D43" t="str">
            <v>First-Time, First-Year Admission</v>
          </cell>
          <cell r="E43" t="str">
            <v>Applications</v>
          </cell>
          <cell r="F43" t="str">
            <v>Enrolled</v>
          </cell>
          <cell r="G43" t="str">
            <v>Undergraduates</v>
          </cell>
          <cell r="H43" t="str">
            <v>First-time, first-year</v>
          </cell>
          <cell r="I43" t="str">
            <v>All</v>
          </cell>
          <cell r="J43" t="str">
            <v>FT</v>
          </cell>
          <cell r="K43" t="str">
            <v>Another Gender</v>
          </cell>
          <cell r="L43" t="str">
            <v>Number</v>
          </cell>
        </row>
        <row r="44">
          <cell r="A44" t="str">
            <v>C114</v>
          </cell>
          <cell r="B44" t="str">
            <v>Total part-time, first-time, first-year another gender who enrolled</v>
          </cell>
          <cell r="C44">
            <v>0</v>
          </cell>
          <cell r="D44" t="str">
            <v>First-Time, First-Year Admission</v>
          </cell>
          <cell r="E44" t="str">
            <v>Applications</v>
          </cell>
          <cell r="F44" t="str">
            <v>Enrolled</v>
          </cell>
          <cell r="G44" t="str">
            <v>Undergraduates</v>
          </cell>
          <cell r="H44" t="str">
            <v>First-time, first-year</v>
          </cell>
          <cell r="I44" t="str">
            <v>All</v>
          </cell>
          <cell r="J44" t="str">
            <v>PT</v>
          </cell>
          <cell r="K44" t="str">
            <v>Another Gender</v>
          </cell>
          <cell r="L44" t="str">
            <v>Number</v>
          </cell>
        </row>
        <row r="45">
          <cell r="A45" t="str">
            <v>C115</v>
          </cell>
          <cell r="B45" t="str">
            <v>Total full-time, first-time, first-year unknown gender who enrolled</v>
          </cell>
          <cell r="C45">
            <v>0</v>
          </cell>
          <cell r="D45" t="str">
            <v>First-Time, First-Year Admission</v>
          </cell>
          <cell r="E45" t="str">
            <v>Applications</v>
          </cell>
          <cell r="F45" t="str">
            <v>Enrolled</v>
          </cell>
          <cell r="G45" t="str">
            <v>Undergraduates</v>
          </cell>
          <cell r="H45" t="str">
            <v>First-time, first-year</v>
          </cell>
          <cell r="I45" t="str">
            <v>All</v>
          </cell>
          <cell r="J45" t="str">
            <v>FT</v>
          </cell>
          <cell r="K45" t="str">
            <v>Unknown</v>
          </cell>
          <cell r="L45" t="str">
            <v>Number</v>
          </cell>
        </row>
        <row r="46">
          <cell r="A46" t="str">
            <v>C116</v>
          </cell>
          <cell r="B46" t="str">
            <v>Total part-time, first-time, first-year unknown gender who enrolled</v>
          </cell>
          <cell r="C46">
            <v>0</v>
          </cell>
          <cell r="D46" t="str">
            <v>First-Time, First-Year Admission</v>
          </cell>
          <cell r="E46" t="str">
            <v>Applications</v>
          </cell>
          <cell r="F46" t="str">
            <v>Enrolled</v>
          </cell>
          <cell r="G46" t="str">
            <v>Undergraduates</v>
          </cell>
          <cell r="H46" t="str">
            <v>First-time, first-year</v>
          </cell>
          <cell r="I46" t="str">
            <v>All</v>
          </cell>
          <cell r="J46" t="str">
            <v>PT</v>
          </cell>
          <cell r="K46" t="str">
            <v>Unknown</v>
          </cell>
          <cell r="L46" t="str">
            <v>Number</v>
          </cell>
        </row>
        <row r="49">
          <cell r="A49" t="str">
            <v>C117</v>
          </cell>
          <cell r="B49" t="str">
            <v>Total first-time, first-year students who applied</v>
          </cell>
          <cell r="C49">
            <v>8242</v>
          </cell>
          <cell r="D49" t="str">
            <v>First-Time, First-Year Admission</v>
          </cell>
          <cell r="E49" t="str">
            <v>Applications</v>
          </cell>
          <cell r="F49" t="str">
            <v>Applied</v>
          </cell>
          <cell r="G49" t="str">
            <v>Undergraduates</v>
          </cell>
          <cell r="H49" t="str">
            <v>First-time, first-year</v>
          </cell>
          <cell r="I49" t="str">
            <v>All</v>
          </cell>
          <cell r="J49" t="str">
            <v>All</v>
          </cell>
          <cell r="K49" t="str">
            <v>All</v>
          </cell>
          <cell r="L49" t="str">
            <v>Number</v>
          </cell>
        </row>
        <row r="50">
          <cell r="A50" t="str">
            <v>C118</v>
          </cell>
          <cell r="B50" t="str">
            <v>Total first-time, first-year students who were admitted</v>
          </cell>
          <cell r="C50">
            <v>7478</v>
          </cell>
          <cell r="D50" t="str">
            <v>First-Time, First-Year Admission</v>
          </cell>
          <cell r="E50" t="str">
            <v>Applications</v>
          </cell>
          <cell r="F50" t="str">
            <v>Admitted</v>
          </cell>
          <cell r="G50" t="str">
            <v>Undergraduates</v>
          </cell>
          <cell r="H50" t="str">
            <v>First-time, first-year</v>
          </cell>
          <cell r="I50" t="str">
            <v>All</v>
          </cell>
          <cell r="J50" t="str">
            <v>All</v>
          </cell>
          <cell r="K50" t="str">
            <v>All</v>
          </cell>
          <cell r="L50" t="str">
            <v>Number</v>
          </cell>
        </row>
        <row r="51">
          <cell r="A51" t="str">
            <v>C119</v>
          </cell>
          <cell r="B51" t="str">
            <v>Total first-time, first-year students who enrolled</v>
          </cell>
          <cell r="C51">
            <v>2453</v>
          </cell>
          <cell r="D51" t="str">
            <v>First-Time, First-Year Admission</v>
          </cell>
          <cell r="E51" t="str">
            <v>Applications</v>
          </cell>
          <cell r="F51" t="str">
            <v>Enrolled</v>
          </cell>
          <cell r="G51" t="str">
            <v>Undergraduates</v>
          </cell>
          <cell r="H51" t="str">
            <v>First-time, first-year</v>
          </cell>
          <cell r="I51" t="str">
            <v>All</v>
          </cell>
          <cell r="J51" t="str">
            <v>All</v>
          </cell>
          <cell r="K51" t="str">
            <v>All</v>
          </cell>
          <cell r="L51" t="str">
            <v>Number</v>
          </cell>
        </row>
        <row r="60">
          <cell r="A60" t="str">
            <v>C120</v>
          </cell>
          <cell r="B60" t="str">
            <v>Total first-time, first-year who applied</v>
          </cell>
          <cell r="C60">
            <v>7062</v>
          </cell>
          <cell r="D60" t="str">
            <v>First-Time, First-Year Admission</v>
          </cell>
          <cell r="E60" t="str">
            <v>Applications</v>
          </cell>
          <cell r="F60" t="str">
            <v>Applied</v>
          </cell>
          <cell r="G60" t="str">
            <v>Undergraduates</v>
          </cell>
          <cell r="H60" t="str">
            <v>First-time, first-year</v>
          </cell>
          <cell r="I60" t="str">
            <v>In-State</v>
          </cell>
          <cell r="J60" t="str">
            <v>All</v>
          </cell>
          <cell r="K60" t="str">
            <v>All</v>
          </cell>
          <cell r="L60" t="str">
            <v>Number</v>
          </cell>
        </row>
        <row r="61">
          <cell r="A61" t="str">
            <v>C121</v>
          </cell>
          <cell r="B61" t="str">
            <v>Total first-time, first-year who were admitted</v>
          </cell>
          <cell r="C61">
            <v>5789</v>
          </cell>
          <cell r="D61" t="str">
            <v>First-Time, First-Year Admission</v>
          </cell>
          <cell r="E61" t="str">
            <v>Applications</v>
          </cell>
          <cell r="F61" t="str">
            <v>Admitted</v>
          </cell>
          <cell r="G61" t="str">
            <v>Undergraduates</v>
          </cell>
          <cell r="H61" t="str">
            <v>First-time, first-year</v>
          </cell>
          <cell r="I61" t="str">
            <v>In-State</v>
          </cell>
          <cell r="J61" t="str">
            <v>All</v>
          </cell>
          <cell r="K61" t="str">
            <v>All</v>
          </cell>
          <cell r="L61" t="str">
            <v>Number</v>
          </cell>
        </row>
        <row r="62">
          <cell r="A62" t="str">
            <v>C122</v>
          </cell>
          <cell r="B62" t="str">
            <v>Total first-time, first-year who enrolled</v>
          </cell>
          <cell r="C62">
            <v>1960</v>
          </cell>
          <cell r="D62" t="str">
            <v>First-Time, First-Year Admission</v>
          </cell>
          <cell r="E62" t="str">
            <v>Applications</v>
          </cell>
          <cell r="F62" t="str">
            <v>Enrolled</v>
          </cell>
          <cell r="G62" t="str">
            <v>Undergraduates</v>
          </cell>
          <cell r="H62" t="str">
            <v>First-time, first-year</v>
          </cell>
          <cell r="I62" t="str">
            <v>In-State</v>
          </cell>
          <cell r="J62" t="str">
            <v>All</v>
          </cell>
          <cell r="K62" t="str">
            <v>All</v>
          </cell>
          <cell r="L62" t="str">
            <v>Number</v>
          </cell>
        </row>
        <row r="65">
          <cell r="A65" t="str">
            <v>C123</v>
          </cell>
          <cell r="B65" t="str">
            <v>Total first-time, first-year who applied</v>
          </cell>
          <cell r="D65" t="str">
            <v>First-Time, First-Year Admission</v>
          </cell>
          <cell r="E65" t="str">
            <v>Applications</v>
          </cell>
          <cell r="F65" t="str">
            <v>Applied</v>
          </cell>
          <cell r="G65" t="str">
            <v>Undergraduates</v>
          </cell>
          <cell r="H65" t="str">
            <v>First-time, first-year</v>
          </cell>
          <cell r="I65" t="str">
            <v>Out-of-State</v>
          </cell>
          <cell r="J65" t="str">
            <v>All</v>
          </cell>
          <cell r="K65" t="str">
            <v>All</v>
          </cell>
          <cell r="L65" t="str">
            <v>Number</v>
          </cell>
        </row>
        <row r="66">
          <cell r="A66" t="str">
            <v>C124</v>
          </cell>
          <cell r="B66" t="str">
            <v>Total first-time, first-year who were admitted</v>
          </cell>
          <cell r="C66">
            <v>942</v>
          </cell>
          <cell r="D66" t="str">
            <v>First-Time, First-Year Admission</v>
          </cell>
          <cell r="E66" t="str">
            <v>Applications</v>
          </cell>
          <cell r="F66" t="str">
            <v>Admitted</v>
          </cell>
          <cell r="G66" t="str">
            <v>Undergraduates</v>
          </cell>
          <cell r="H66" t="str">
            <v>First-time, first-year</v>
          </cell>
          <cell r="I66" t="str">
            <v>Out-of-State</v>
          </cell>
          <cell r="J66" t="str">
            <v>All</v>
          </cell>
          <cell r="K66" t="str">
            <v>All</v>
          </cell>
          <cell r="L66" t="str">
            <v>Number</v>
          </cell>
        </row>
        <row r="67">
          <cell r="A67" t="str">
            <v>C125</v>
          </cell>
          <cell r="B67" t="str">
            <v>Total first-time, first-year who enrolled</v>
          </cell>
          <cell r="C67">
            <v>295</v>
          </cell>
          <cell r="D67" t="str">
            <v>First-Time, First-Year Admission</v>
          </cell>
          <cell r="E67" t="str">
            <v>Applications</v>
          </cell>
          <cell r="F67" t="str">
            <v>Enrolled</v>
          </cell>
          <cell r="G67" t="str">
            <v>Undergraduates</v>
          </cell>
          <cell r="H67" t="str">
            <v>First-time, first-year</v>
          </cell>
          <cell r="I67" t="str">
            <v>Out-of-State</v>
          </cell>
          <cell r="J67" t="str">
            <v>All</v>
          </cell>
          <cell r="K67" t="str">
            <v>All</v>
          </cell>
          <cell r="L67" t="str">
            <v>Number</v>
          </cell>
        </row>
        <row r="70">
          <cell r="A70" t="str">
            <v>C126</v>
          </cell>
          <cell r="B70" t="str">
            <v>Total first-time, first-year who applied</v>
          </cell>
          <cell r="C70">
            <v>1464</v>
          </cell>
          <cell r="D70" t="str">
            <v>First-Time, First-Year Admission</v>
          </cell>
          <cell r="E70" t="str">
            <v>Applications</v>
          </cell>
          <cell r="F70" t="str">
            <v>Applied</v>
          </cell>
          <cell r="G70" t="str">
            <v>Undergraduates</v>
          </cell>
          <cell r="H70" t="str">
            <v>First-time, first-year</v>
          </cell>
          <cell r="I70" t="str">
            <v>Nonresidents</v>
          </cell>
          <cell r="J70" t="str">
            <v>All</v>
          </cell>
          <cell r="K70" t="str">
            <v>All</v>
          </cell>
          <cell r="L70" t="str">
            <v>Number</v>
          </cell>
        </row>
        <row r="71">
          <cell r="A71" t="str">
            <v>C127</v>
          </cell>
          <cell r="B71" t="str">
            <v>Total first-time, first-year who were admitted</v>
          </cell>
          <cell r="C71">
            <v>734</v>
          </cell>
          <cell r="D71" t="str">
            <v>First-Time, First-Year Admission</v>
          </cell>
          <cell r="E71" t="str">
            <v>Applications</v>
          </cell>
          <cell r="F71" t="str">
            <v>Admitted</v>
          </cell>
          <cell r="G71" t="str">
            <v>Undergraduates</v>
          </cell>
          <cell r="H71" t="str">
            <v>First-time, first-year</v>
          </cell>
          <cell r="I71" t="str">
            <v>Nonresidents</v>
          </cell>
          <cell r="J71" t="str">
            <v>All</v>
          </cell>
          <cell r="K71" t="str">
            <v>All</v>
          </cell>
          <cell r="L71" t="str">
            <v>Number</v>
          </cell>
        </row>
        <row r="72">
          <cell r="A72" t="str">
            <v>C128</v>
          </cell>
          <cell r="B72" t="str">
            <v>Total first-time, first-year who enrolled</v>
          </cell>
          <cell r="C72">
            <v>192</v>
          </cell>
          <cell r="D72" t="str">
            <v>First-Time, First-Year Admission</v>
          </cell>
          <cell r="E72" t="str">
            <v>Applications</v>
          </cell>
          <cell r="F72" t="str">
            <v>Enrolled</v>
          </cell>
          <cell r="G72" t="str">
            <v>Undergraduates</v>
          </cell>
          <cell r="H72" t="str">
            <v>First-time, first-year</v>
          </cell>
          <cell r="I72" t="str">
            <v>Nonresidents</v>
          </cell>
          <cell r="J72" t="str">
            <v>All</v>
          </cell>
          <cell r="K72" t="str">
            <v>All</v>
          </cell>
          <cell r="L72" t="str">
            <v>Number</v>
          </cell>
        </row>
        <row r="75">
          <cell r="A75" t="str">
            <v>C129</v>
          </cell>
          <cell r="B75" t="str">
            <v>Total first-time, first-year who applied</v>
          </cell>
          <cell r="C75">
            <v>0</v>
          </cell>
          <cell r="D75" t="str">
            <v>First-Time, First-Year Admission</v>
          </cell>
          <cell r="E75" t="str">
            <v>Applications</v>
          </cell>
          <cell r="F75" t="str">
            <v>Applied</v>
          </cell>
          <cell r="G75" t="str">
            <v>Undergraduates</v>
          </cell>
          <cell r="H75" t="str">
            <v>First-time, first-year</v>
          </cell>
          <cell r="I75" t="str">
            <v>Unknown</v>
          </cell>
          <cell r="J75" t="str">
            <v>All</v>
          </cell>
          <cell r="K75" t="str">
            <v>All</v>
          </cell>
          <cell r="L75" t="str">
            <v>Number</v>
          </cell>
        </row>
        <row r="76">
          <cell r="A76" t="str">
            <v>C130</v>
          </cell>
          <cell r="B76" t="str">
            <v>Total first-time, first-year who were admitted</v>
          </cell>
          <cell r="C76">
            <v>0</v>
          </cell>
          <cell r="D76" t="str">
            <v>First-Time, First-Year Admission</v>
          </cell>
          <cell r="E76" t="str">
            <v>Applications</v>
          </cell>
          <cell r="F76" t="str">
            <v>Admitted</v>
          </cell>
          <cell r="G76" t="str">
            <v>Undergraduates</v>
          </cell>
          <cell r="H76" t="str">
            <v>First-time, first-year</v>
          </cell>
          <cell r="I76" t="str">
            <v>Unknown</v>
          </cell>
          <cell r="J76" t="str">
            <v>All</v>
          </cell>
          <cell r="K76" t="str">
            <v>All</v>
          </cell>
          <cell r="L76" t="str">
            <v>Number</v>
          </cell>
        </row>
        <row r="77">
          <cell r="A77" t="str">
            <v>C131</v>
          </cell>
          <cell r="B77" t="str">
            <v>Total first-time, first-year who enrolled</v>
          </cell>
          <cell r="C77">
            <v>7</v>
          </cell>
          <cell r="D77" t="str">
            <v>First-Time, First-Year Admission</v>
          </cell>
          <cell r="E77" t="str">
            <v>Applications</v>
          </cell>
          <cell r="F77" t="str">
            <v>Enrolled</v>
          </cell>
          <cell r="G77" t="str">
            <v>Undergraduates</v>
          </cell>
          <cell r="H77" t="str">
            <v>First-time, first-year</v>
          </cell>
          <cell r="I77" t="str">
            <v>Unknown</v>
          </cell>
          <cell r="J77" t="str">
            <v>All</v>
          </cell>
          <cell r="K77" t="str">
            <v>All</v>
          </cell>
          <cell r="L77" t="str">
            <v>Number</v>
          </cell>
        </row>
        <row r="85">
          <cell r="A85" t="str">
            <v>C201</v>
          </cell>
          <cell r="B85" t="str">
            <v>Do you have a policy of placing students on a waiting list?</v>
          </cell>
          <cell r="C85" t="str">
            <v>N</v>
          </cell>
          <cell r="D85" t="str">
            <v>First-Time, First-Year Admission</v>
          </cell>
          <cell r="E85" t="str">
            <v>Wait List</v>
          </cell>
          <cell r="F85" t="str">
            <v>Policy</v>
          </cell>
          <cell r="G85" t="str">
            <v>Undergraduates</v>
          </cell>
          <cell r="H85" t="str">
            <v>First-time, first-year</v>
          </cell>
          <cell r="I85" t="str">
            <v>All</v>
          </cell>
          <cell r="J85" t="str">
            <v>All</v>
          </cell>
          <cell r="K85" t="str">
            <v>All</v>
          </cell>
          <cell r="L85" t="str">
            <v>YN</v>
          </cell>
        </row>
        <row r="91">
          <cell r="A91" t="str">
            <v>C202</v>
          </cell>
          <cell r="B91" t="str">
            <v>Number of qualified applicants offered a place on waiting list:</v>
          </cell>
          <cell r="D91" t="str">
            <v>First-Time, First-Year Admission</v>
          </cell>
          <cell r="E91" t="str">
            <v>Wait List</v>
          </cell>
          <cell r="F91" t="str">
            <v>Applied</v>
          </cell>
          <cell r="G91" t="str">
            <v>Undergraduates</v>
          </cell>
          <cell r="H91" t="str">
            <v>First-time, first-year</v>
          </cell>
          <cell r="I91" t="str">
            <v>All</v>
          </cell>
          <cell r="J91" t="str">
            <v>All</v>
          </cell>
          <cell r="K91" t="str">
            <v>All</v>
          </cell>
          <cell r="L91" t="str">
            <v>Number</v>
          </cell>
        </row>
        <row r="92">
          <cell r="A92" t="str">
            <v>C203</v>
          </cell>
          <cell r="B92" t="str">
            <v>Number accepting a place on the waiting list:</v>
          </cell>
          <cell r="D92" t="str">
            <v>First-Time, First-Year Admission</v>
          </cell>
          <cell r="E92" t="str">
            <v>Wait List</v>
          </cell>
          <cell r="F92" t="str">
            <v>Accepting Offer</v>
          </cell>
          <cell r="G92" t="str">
            <v>Undergraduates</v>
          </cell>
          <cell r="H92" t="str">
            <v>First-time, first-year</v>
          </cell>
          <cell r="I92" t="str">
            <v>All</v>
          </cell>
          <cell r="J92" t="str">
            <v>All</v>
          </cell>
          <cell r="K92" t="str">
            <v>All</v>
          </cell>
          <cell r="L92" t="str">
            <v>Number</v>
          </cell>
        </row>
        <row r="93">
          <cell r="A93" t="str">
            <v>C204</v>
          </cell>
          <cell r="B93" t="str">
            <v>Number of wait-listed students admitted:</v>
          </cell>
          <cell r="D93" t="str">
            <v>First-Time, First-Year Admission</v>
          </cell>
          <cell r="E93" t="str">
            <v>Wait List</v>
          </cell>
          <cell r="F93" t="str">
            <v>Admitted</v>
          </cell>
          <cell r="G93" t="str">
            <v>Undergraduates</v>
          </cell>
          <cell r="H93" t="str">
            <v>First-time, first-year</v>
          </cell>
          <cell r="I93" t="str">
            <v>All</v>
          </cell>
          <cell r="J93" t="str">
            <v>All</v>
          </cell>
          <cell r="K93" t="str">
            <v>All</v>
          </cell>
          <cell r="L93" t="str">
            <v>Number</v>
          </cell>
        </row>
        <row r="96">
          <cell r="A96" t="str">
            <v>C205</v>
          </cell>
          <cell r="B96" t="str">
            <v>Is your waiting list ranked?</v>
          </cell>
          <cell r="D96" t="str">
            <v>First-Time, First-Year Admission</v>
          </cell>
          <cell r="E96" t="str">
            <v>Wait List</v>
          </cell>
          <cell r="F96" t="str">
            <v>Policy</v>
          </cell>
          <cell r="G96" t="str">
            <v>Undergraduates</v>
          </cell>
          <cell r="H96" t="str">
            <v>First-time, first-year</v>
          </cell>
          <cell r="I96" t="str">
            <v>All</v>
          </cell>
          <cell r="J96" t="str">
            <v>All</v>
          </cell>
          <cell r="K96" t="str">
            <v>All</v>
          </cell>
          <cell r="L96" t="str">
            <v>YN</v>
          </cell>
        </row>
        <row r="97">
          <cell r="A97" t="str">
            <v>C206</v>
          </cell>
          <cell r="B97" t="str">
            <v>If yes, do you release that information to students?</v>
          </cell>
          <cell r="D97" t="str">
            <v>First-Time, First-Year Admission</v>
          </cell>
          <cell r="E97" t="str">
            <v>Wait List</v>
          </cell>
          <cell r="F97" t="str">
            <v>Policy</v>
          </cell>
          <cell r="G97" t="str">
            <v>Undergraduates</v>
          </cell>
          <cell r="H97" t="str">
            <v>First-time, first-year</v>
          </cell>
          <cell r="I97" t="str">
            <v>All</v>
          </cell>
          <cell r="J97" t="str">
            <v>All</v>
          </cell>
          <cell r="K97" t="str">
            <v>All</v>
          </cell>
          <cell r="L97" t="str">
            <v>YN</v>
          </cell>
        </row>
        <row r="98">
          <cell r="A98" t="str">
            <v>C207</v>
          </cell>
          <cell r="B98" t="str">
            <v>Do you release that information to school counselors?</v>
          </cell>
          <cell r="D98" t="str">
            <v>First-Time, First-Year Admission</v>
          </cell>
          <cell r="E98" t="str">
            <v>Wait List</v>
          </cell>
          <cell r="F98" t="str">
            <v>Policy</v>
          </cell>
          <cell r="G98" t="str">
            <v>Undergraduates</v>
          </cell>
          <cell r="H98" t="str">
            <v>First-time, first-year</v>
          </cell>
          <cell r="I98" t="str">
            <v>All</v>
          </cell>
          <cell r="J98" t="str">
            <v>All</v>
          </cell>
          <cell r="K98" t="str">
            <v>All</v>
          </cell>
          <cell r="L98" t="str">
            <v>YN</v>
          </cell>
        </row>
        <row r="110">
          <cell r="A110" t="str">
            <v>C301</v>
          </cell>
          <cell r="B110" t="str">
            <v>High school diploma is required and GED is accepted</v>
          </cell>
          <cell r="C110" t="str">
            <v>X</v>
          </cell>
          <cell r="D110" t="str">
            <v>First-Time, First-Year Admission</v>
          </cell>
          <cell r="E110" t="str">
            <v>Admissions Requirements</v>
          </cell>
          <cell r="F110" t="str">
            <v>High School completion</v>
          </cell>
          <cell r="G110" t="str">
            <v>Undergraduates</v>
          </cell>
          <cell r="H110" t="str">
            <v>First-time, first-year</v>
          </cell>
          <cell r="I110" t="str">
            <v>All</v>
          </cell>
          <cell r="J110" t="str">
            <v>All</v>
          </cell>
          <cell r="K110" t="str">
            <v>All</v>
          </cell>
          <cell r="L110" t="str">
            <v>x</v>
          </cell>
        </row>
        <row r="111">
          <cell r="A111" t="str">
            <v>C302</v>
          </cell>
          <cell r="B111" t="str">
            <v>High school diploma is required and GED is not accepted</v>
          </cell>
          <cell r="D111" t="str">
            <v>First-Time, First-Year Admission</v>
          </cell>
          <cell r="E111" t="str">
            <v>Admissions Requirements</v>
          </cell>
          <cell r="F111" t="str">
            <v>High School completion</v>
          </cell>
          <cell r="G111" t="str">
            <v>Undergraduates</v>
          </cell>
          <cell r="H111" t="str">
            <v>First-time, first-year</v>
          </cell>
          <cell r="I111" t="str">
            <v>All</v>
          </cell>
          <cell r="J111" t="str">
            <v>All</v>
          </cell>
          <cell r="K111" t="str">
            <v>All</v>
          </cell>
          <cell r="L111" t="str">
            <v>x</v>
          </cell>
        </row>
        <row r="112">
          <cell r="A112" t="str">
            <v>C303</v>
          </cell>
          <cell r="B112" t="str">
            <v>High school diploma or equivalent is not required</v>
          </cell>
          <cell r="D112" t="str">
            <v>First-Time, First-Year Admission</v>
          </cell>
          <cell r="E112" t="str">
            <v>Admissions Requirements</v>
          </cell>
          <cell r="F112" t="str">
            <v>High School completion</v>
          </cell>
          <cell r="G112" t="str">
            <v>Undergraduates</v>
          </cell>
          <cell r="H112" t="str">
            <v>First-time, first-year</v>
          </cell>
          <cell r="I112" t="str">
            <v>All</v>
          </cell>
          <cell r="J112" t="str">
            <v>All</v>
          </cell>
          <cell r="K112" t="str">
            <v>All</v>
          </cell>
          <cell r="L112" t="str">
            <v>x</v>
          </cell>
        </row>
        <row r="118">
          <cell r="A118" t="str">
            <v>C401</v>
          </cell>
          <cell r="B118" t="str">
            <v>Require</v>
          </cell>
          <cell r="C118" t="str">
            <v>X</v>
          </cell>
          <cell r="D118" t="str">
            <v>First-Time, First-Year Admission</v>
          </cell>
          <cell r="E118" t="str">
            <v>Admissions Requirements</v>
          </cell>
          <cell r="F118" t="str">
            <v xml:space="preserve">College-preparatory Program </v>
          </cell>
          <cell r="G118" t="str">
            <v>Undergraduates</v>
          </cell>
          <cell r="H118" t="str">
            <v>First-time, first-year</v>
          </cell>
          <cell r="I118" t="str">
            <v>All</v>
          </cell>
          <cell r="J118" t="str">
            <v>All</v>
          </cell>
          <cell r="K118" t="str">
            <v>All</v>
          </cell>
          <cell r="L118" t="str">
            <v>x</v>
          </cell>
        </row>
        <row r="119">
          <cell r="A119" t="str">
            <v>C402</v>
          </cell>
          <cell r="B119" t="str">
            <v>Recommend</v>
          </cell>
          <cell r="D119" t="str">
            <v>First-Time, First-Year Admission</v>
          </cell>
          <cell r="E119" t="str">
            <v>Admissions Requirements</v>
          </cell>
          <cell r="F119" t="str">
            <v xml:space="preserve">College-preparatory Program </v>
          </cell>
          <cell r="G119" t="str">
            <v>Undergraduates</v>
          </cell>
          <cell r="H119" t="str">
            <v>First-time, first-year</v>
          </cell>
          <cell r="I119" t="str">
            <v>All</v>
          </cell>
          <cell r="J119" t="str">
            <v>All</v>
          </cell>
          <cell r="K119" t="str">
            <v>All</v>
          </cell>
          <cell r="L119" t="str">
            <v>x</v>
          </cell>
        </row>
        <row r="120">
          <cell r="A120" t="str">
            <v>C403</v>
          </cell>
          <cell r="B120" t="str">
            <v>Neither require nor recommend</v>
          </cell>
          <cell r="D120" t="str">
            <v>First-Time, First-Year Admission</v>
          </cell>
          <cell r="E120" t="str">
            <v>Admissions Requirements</v>
          </cell>
          <cell r="F120" t="str">
            <v xml:space="preserve">College-preparatory Program </v>
          </cell>
          <cell r="G120" t="str">
            <v>Undergraduates</v>
          </cell>
          <cell r="H120" t="str">
            <v>First-time, first-year</v>
          </cell>
          <cell r="I120" t="str">
            <v>All</v>
          </cell>
          <cell r="J120" t="str">
            <v>All</v>
          </cell>
          <cell r="K120" t="str">
            <v>All</v>
          </cell>
          <cell r="L120" t="str">
            <v>x</v>
          </cell>
        </row>
        <row r="131">
          <cell r="A131" t="str">
            <v>C501</v>
          </cell>
          <cell r="B131" t="str">
            <v>Total academic units</v>
          </cell>
          <cell r="C131">
            <v>19</v>
          </cell>
          <cell r="D131" t="str">
            <v>First-Time, First-Year Admission</v>
          </cell>
          <cell r="E131" t="str">
            <v>Admissions Requirements</v>
          </cell>
          <cell r="F131" t="str">
            <v>High School Units Required</v>
          </cell>
          <cell r="G131" t="str">
            <v>Undergraduates</v>
          </cell>
          <cell r="H131" t="str">
            <v>First-time, first-year</v>
          </cell>
          <cell r="I131" t="str">
            <v>All</v>
          </cell>
          <cell r="J131" t="str">
            <v>All</v>
          </cell>
          <cell r="K131" t="str">
            <v>All</v>
          </cell>
          <cell r="L131" t="str">
            <v>Carnegie units</v>
          </cell>
        </row>
        <row r="132">
          <cell r="A132" t="str">
            <v>C502</v>
          </cell>
          <cell r="B132" t="str">
            <v>English</v>
          </cell>
          <cell r="C132">
            <v>4</v>
          </cell>
          <cell r="D132" t="str">
            <v>First-Time, First-Year Admission</v>
          </cell>
          <cell r="E132" t="str">
            <v>Admissions Requirements</v>
          </cell>
          <cell r="F132" t="str">
            <v>High School Units Required</v>
          </cell>
          <cell r="G132" t="str">
            <v>Undergraduates</v>
          </cell>
          <cell r="H132" t="str">
            <v>First-time, first-year</v>
          </cell>
          <cell r="I132" t="str">
            <v>All</v>
          </cell>
          <cell r="J132" t="str">
            <v>All</v>
          </cell>
          <cell r="K132" t="str">
            <v>All</v>
          </cell>
          <cell r="L132" t="str">
            <v>Carnegie units</v>
          </cell>
        </row>
        <row r="133">
          <cell r="A133" t="str">
            <v>C503</v>
          </cell>
          <cell r="B133" t="str">
            <v>Mathematics</v>
          </cell>
          <cell r="C133">
            <v>4</v>
          </cell>
          <cell r="D133" t="str">
            <v>First-Time, First-Year Admission</v>
          </cell>
          <cell r="E133" t="str">
            <v>Admissions Requirements</v>
          </cell>
          <cell r="F133" t="str">
            <v>High School Units Required</v>
          </cell>
          <cell r="G133" t="str">
            <v>Undergraduates</v>
          </cell>
          <cell r="H133" t="str">
            <v>First-time, first-year</v>
          </cell>
          <cell r="I133" t="str">
            <v>All</v>
          </cell>
          <cell r="J133" t="str">
            <v>All</v>
          </cell>
          <cell r="K133" t="str">
            <v>All</v>
          </cell>
          <cell r="L133" t="str">
            <v>Carnegie units</v>
          </cell>
        </row>
        <row r="134">
          <cell r="A134" t="str">
            <v>C504</v>
          </cell>
          <cell r="B134" t="str">
            <v>Science</v>
          </cell>
          <cell r="C134">
            <v>4</v>
          </cell>
          <cell r="D134" t="str">
            <v>First-Time, First-Year Admission</v>
          </cell>
          <cell r="E134" t="str">
            <v>Admissions Requirements</v>
          </cell>
          <cell r="F134" t="str">
            <v>High School Units Required</v>
          </cell>
          <cell r="G134" t="str">
            <v>Undergraduates</v>
          </cell>
          <cell r="H134" t="str">
            <v>First-time, first-year</v>
          </cell>
          <cell r="I134" t="str">
            <v>All</v>
          </cell>
          <cell r="J134" t="str">
            <v>All</v>
          </cell>
          <cell r="K134" t="str">
            <v>All</v>
          </cell>
          <cell r="L134" t="str">
            <v>Carnegie units</v>
          </cell>
        </row>
        <row r="135">
          <cell r="A135" t="str">
            <v>C505</v>
          </cell>
          <cell r="B135" t="str">
            <v xml:space="preserve">    Of these, units that must be lab</v>
          </cell>
          <cell r="D135" t="str">
            <v>First-Time, First-Year Admission</v>
          </cell>
          <cell r="E135" t="str">
            <v>Admissions Requirements</v>
          </cell>
          <cell r="F135" t="str">
            <v>High School Units Required</v>
          </cell>
          <cell r="G135" t="str">
            <v>Undergraduates</v>
          </cell>
          <cell r="H135" t="str">
            <v>First-time, first-year</v>
          </cell>
          <cell r="I135" t="str">
            <v>All</v>
          </cell>
          <cell r="J135" t="str">
            <v>All</v>
          </cell>
          <cell r="K135" t="str">
            <v>All</v>
          </cell>
          <cell r="L135" t="str">
            <v>Carnegie units</v>
          </cell>
        </row>
        <row r="136">
          <cell r="A136" t="str">
            <v>C506</v>
          </cell>
          <cell r="B136" t="str">
            <v>Foreign language</v>
          </cell>
          <cell r="C136">
            <v>2</v>
          </cell>
          <cell r="D136" t="str">
            <v>First-Time, First-Year Admission</v>
          </cell>
          <cell r="E136" t="str">
            <v>Admissions Requirements</v>
          </cell>
          <cell r="F136" t="str">
            <v>High School Units Required</v>
          </cell>
          <cell r="G136" t="str">
            <v>Undergraduates</v>
          </cell>
          <cell r="H136" t="str">
            <v>First-time, first-year</v>
          </cell>
          <cell r="I136" t="str">
            <v>All</v>
          </cell>
          <cell r="J136" t="str">
            <v>All</v>
          </cell>
          <cell r="K136" t="str">
            <v>All</v>
          </cell>
          <cell r="L136" t="str">
            <v>Carnegie units</v>
          </cell>
        </row>
        <row r="137">
          <cell r="A137" t="str">
            <v>C507</v>
          </cell>
          <cell r="B137" t="str">
            <v>Social studies</v>
          </cell>
          <cell r="C137">
            <v>4</v>
          </cell>
          <cell r="D137" t="str">
            <v>First-Time, First-Year Admission</v>
          </cell>
          <cell r="E137" t="str">
            <v>Admissions Requirements</v>
          </cell>
          <cell r="F137" t="str">
            <v>High School Units Required</v>
          </cell>
          <cell r="G137" t="str">
            <v>Undergraduates</v>
          </cell>
          <cell r="H137" t="str">
            <v>First-time, first-year</v>
          </cell>
          <cell r="I137" t="str">
            <v>All</v>
          </cell>
          <cell r="J137" t="str">
            <v>All</v>
          </cell>
          <cell r="K137" t="str">
            <v>All</v>
          </cell>
          <cell r="L137" t="str">
            <v>Carnegie units</v>
          </cell>
        </row>
        <row r="138">
          <cell r="A138" t="str">
            <v>C508</v>
          </cell>
          <cell r="B138" t="str">
            <v>History</v>
          </cell>
          <cell r="D138" t="str">
            <v>First-Time, First-Year Admission</v>
          </cell>
          <cell r="E138" t="str">
            <v>Admissions Requirements</v>
          </cell>
          <cell r="F138" t="str">
            <v>High School Units Required</v>
          </cell>
          <cell r="G138" t="str">
            <v>Undergraduates</v>
          </cell>
          <cell r="H138" t="str">
            <v>First-time, first-year</v>
          </cell>
          <cell r="I138" t="str">
            <v>All</v>
          </cell>
          <cell r="J138" t="str">
            <v>All</v>
          </cell>
          <cell r="K138" t="str">
            <v>All</v>
          </cell>
          <cell r="L138" t="str">
            <v>Carnegie units</v>
          </cell>
        </row>
        <row r="139">
          <cell r="A139" t="str">
            <v>C509</v>
          </cell>
          <cell r="B139" t="str">
            <v>Academic electives</v>
          </cell>
          <cell r="D139" t="str">
            <v>First-Time, First-Year Admission</v>
          </cell>
          <cell r="E139" t="str">
            <v>Admissions Requirements</v>
          </cell>
          <cell r="F139" t="str">
            <v>High School Units Required</v>
          </cell>
          <cell r="G139" t="str">
            <v>Undergraduates</v>
          </cell>
          <cell r="H139" t="str">
            <v>First-time, first-year</v>
          </cell>
          <cell r="I139" t="str">
            <v>All</v>
          </cell>
          <cell r="J139" t="str">
            <v>All</v>
          </cell>
          <cell r="K139" t="str">
            <v>All</v>
          </cell>
          <cell r="L139" t="str">
            <v>Carnegie units</v>
          </cell>
        </row>
        <row r="140">
          <cell r="A140" t="str">
            <v>C510</v>
          </cell>
          <cell r="B140" t="str">
            <v>Computer Science</v>
          </cell>
          <cell r="D140" t="str">
            <v>First-Time, First-Year Admission</v>
          </cell>
          <cell r="E140" t="str">
            <v>Admissions Requirements</v>
          </cell>
          <cell r="F140" t="str">
            <v>High School Units Required</v>
          </cell>
          <cell r="G140" t="str">
            <v>Undergraduates</v>
          </cell>
          <cell r="H140" t="str">
            <v>First-time, first-year</v>
          </cell>
          <cell r="I140" t="str">
            <v>All</v>
          </cell>
          <cell r="J140" t="str">
            <v>All</v>
          </cell>
          <cell r="K140" t="str">
            <v>All</v>
          </cell>
          <cell r="L140" t="str">
            <v>Carnegie units</v>
          </cell>
        </row>
        <row r="141">
          <cell r="A141" t="str">
            <v>C511</v>
          </cell>
          <cell r="B141" t="str">
            <v>Visual/Performing Arts</v>
          </cell>
          <cell r="C141">
            <v>1</v>
          </cell>
          <cell r="D141" t="str">
            <v>First-Time, First-Year Admission</v>
          </cell>
          <cell r="E141" t="str">
            <v>Admissions Requirements</v>
          </cell>
          <cell r="F141" t="str">
            <v>High School Units Required</v>
          </cell>
          <cell r="G141" t="str">
            <v>Undergraduates</v>
          </cell>
          <cell r="H141" t="str">
            <v>First-time, first-year</v>
          </cell>
          <cell r="I141" t="str">
            <v>All</v>
          </cell>
          <cell r="J141" t="str">
            <v>All</v>
          </cell>
          <cell r="K141" t="str">
            <v>All</v>
          </cell>
          <cell r="L141" t="str">
            <v>Carnegie units</v>
          </cell>
        </row>
        <row r="143">
          <cell r="A143" t="str">
            <v>C512</v>
          </cell>
          <cell r="B143" t="str">
            <v>Other (specify)</v>
          </cell>
          <cell r="D143" t="str">
            <v>First-Time, First-Year Admission</v>
          </cell>
          <cell r="E143" t="str">
            <v>Admissions Requirements</v>
          </cell>
          <cell r="F143" t="str">
            <v>High School Units Required</v>
          </cell>
          <cell r="G143" t="str">
            <v>Undergraduates</v>
          </cell>
          <cell r="H143" t="str">
            <v>First-time, first-year</v>
          </cell>
          <cell r="I143" t="str">
            <v>All</v>
          </cell>
          <cell r="J143" t="str">
            <v>All</v>
          </cell>
          <cell r="K143" t="str">
            <v>All</v>
          </cell>
          <cell r="L143" t="str">
            <v>Text</v>
          </cell>
        </row>
        <row r="145">
          <cell r="A145" t="str">
            <v>C513</v>
          </cell>
          <cell r="B145" t="str">
            <v>Total academic units</v>
          </cell>
          <cell r="D145" t="str">
            <v>First-Time, First-Year Admission</v>
          </cell>
          <cell r="E145" t="str">
            <v>Admissions Requirements</v>
          </cell>
          <cell r="F145" t="str">
            <v>High School Units Recommended</v>
          </cell>
          <cell r="G145" t="str">
            <v>Undergraduates</v>
          </cell>
          <cell r="H145" t="str">
            <v>First-time, first-year</v>
          </cell>
          <cell r="I145" t="str">
            <v>All</v>
          </cell>
          <cell r="J145" t="str">
            <v>All</v>
          </cell>
          <cell r="K145" t="str">
            <v>All</v>
          </cell>
          <cell r="L145" t="str">
            <v>Carnegie units</v>
          </cell>
        </row>
        <row r="146">
          <cell r="A146" t="str">
            <v>C514</v>
          </cell>
          <cell r="B146" t="str">
            <v>English</v>
          </cell>
          <cell r="D146" t="str">
            <v>First-Time, First-Year Admission</v>
          </cell>
          <cell r="E146" t="str">
            <v>Admissions Requirements</v>
          </cell>
          <cell r="F146" t="str">
            <v>High School Units Recommended</v>
          </cell>
          <cell r="G146" t="str">
            <v>Undergraduates</v>
          </cell>
          <cell r="H146" t="str">
            <v>First-time, first-year</v>
          </cell>
          <cell r="I146" t="str">
            <v>All</v>
          </cell>
          <cell r="J146" t="str">
            <v>All</v>
          </cell>
          <cell r="K146" t="str">
            <v>All</v>
          </cell>
          <cell r="L146" t="str">
            <v>Carnegie units</v>
          </cell>
        </row>
        <row r="147">
          <cell r="A147" t="str">
            <v>C515</v>
          </cell>
          <cell r="B147" t="str">
            <v>Mathematics</v>
          </cell>
          <cell r="D147" t="str">
            <v>First-Time, First-Year Admission</v>
          </cell>
          <cell r="E147" t="str">
            <v>Admissions Requirements</v>
          </cell>
          <cell r="F147" t="str">
            <v>High School Units Recommended</v>
          </cell>
          <cell r="G147" t="str">
            <v>Undergraduates</v>
          </cell>
          <cell r="H147" t="str">
            <v>First-time, first-year</v>
          </cell>
          <cell r="I147" t="str">
            <v>All</v>
          </cell>
          <cell r="J147" t="str">
            <v>All</v>
          </cell>
          <cell r="K147" t="str">
            <v>All</v>
          </cell>
          <cell r="L147" t="str">
            <v>Carnegie units</v>
          </cell>
        </row>
        <row r="148">
          <cell r="A148" t="str">
            <v>C516</v>
          </cell>
          <cell r="B148" t="str">
            <v>Science</v>
          </cell>
          <cell r="D148" t="str">
            <v>First-Time, First-Year Admission</v>
          </cell>
          <cell r="E148" t="str">
            <v>Admissions Requirements</v>
          </cell>
          <cell r="F148" t="str">
            <v>High School Units Recommended</v>
          </cell>
          <cell r="G148" t="str">
            <v>Undergraduates</v>
          </cell>
          <cell r="H148" t="str">
            <v>First-time, first-year</v>
          </cell>
          <cell r="I148" t="str">
            <v>All</v>
          </cell>
          <cell r="J148" t="str">
            <v>All</v>
          </cell>
          <cell r="K148" t="str">
            <v>All</v>
          </cell>
          <cell r="L148" t="str">
            <v>Carnegie units</v>
          </cell>
        </row>
        <row r="149">
          <cell r="A149" t="str">
            <v>C517</v>
          </cell>
          <cell r="B149" t="str">
            <v xml:space="preserve">    Of these, units that must be lab</v>
          </cell>
          <cell r="D149" t="str">
            <v>First-Time, First-Year Admission</v>
          </cell>
          <cell r="E149" t="str">
            <v>Admissions Requirements</v>
          </cell>
          <cell r="F149" t="str">
            <v>High School Units Recommended</v>
          </cell>
          <cell r="G149" t="str">
            <v>Undergraduates</v>
          </cell>
          <cell r="H149" t="str">
            <v>First-time, first-year</v>
          </cell>
          <cell r="I149" t="str">
            <v>All</v>
          </cell>
          <cell r="J149" t="str">
            <v>All</v>
          </cell>
          <cell r="K149" t="str">
            <v>All</v>
          </cell>
          <cell r="L149" t="str">
            <v>Carnegie units</v>
          </cell>
        </row>
        <row r="150">
          <cell r="A150" t="str">
            <v>C518</v>
          </cell>
          <cell r="B150" t="str">
            <v>Foreign language</v>
          </cell>
          <cell r="D150" t="str">
            <v>First-Time, First-Year Admission</v>
          </cell>
          <cell r="E150" t="str">
            <v>Admissions Requirements</v>
          </cell>
          <cell r="F150" t="str">
            <v>High School Units Recommended</v>
          </cell>
          <cell r="G150" t="str">
            <v>Undergraduates</v>
          </cell>
          <cell r="H150" t="str">
            <v>First-time, first-year</v>
          </cell>
          <cell r="I150" t="str">
            <v>All</v>
          </cell>
          <cell r="J150" t="str">
            <v>All</v>
          </cell>
          <cell r="K150" t="str">
            <v>All</v>
          </cell>
          <cell r="L150" t="str">
            <v>Carnegie units</v>
          </cell>
        </row>
        <row r="151">
          <cell r="A151" t="str">
            <v>C519</v>
          </cell>
          <cell r="B151" t="str">
            <v>Social studies</v>
          </cell>
          <cell r="D151" t="str">
            <v>First-Time, First-Year Admission</v>
          </cell>
          <cell r="E151" t="str">
            <v>Admissions Requirements</v>
          </cell>
          <cell r="F151" t="str">
            <v>High School Units Recommended</v>
          </cell>
          <cell r="G151" t="str">
            <v>Undergraduates</v>
          </cell>
          <cell r="H151" t="str">
            <v>First-time, first-year</v>
          </cell>
          <cell r="I151" t="str">
            <v>All</v>
          </cell>
          <cell r="J151" t="str">
            <v>All</v>
          </cell>
          <cell r="K151" t="str">
            <v>All</v>
          </cell>
          <cell r="L151" t="str">
            <v>Carnegie units</v>
          </cell>
        </row>
        <row r="152">
          <cell r="A152" t="str">
            <v>C520</v>
          </cell>
          <cell r="B152" t="str">
            <v>History</v>
          </cell>
          <cell r="D152" t="str">
            <v>First-Time, First-Year Admission</v>
          </cell>
          <cell r="E152" t="str">
            <v>Admissions Requirements</v>
          </cell>
          <cell r="F152" t="str">
            <v>High School Units Recommended</v>
          </cell>
          <cell r="G152" t="str">
            <v>Undergraduates</v>
          </cell>
          <cell r="H152" t="str">
            <v>First-time, first-year</v>
          </cell>
          <cell r="I152" t="str">
            <v>All</v>
          </cell>
          <cell r="J152" t="str">
            <v>All</v>
          </cell>
          <cell r="K152" t="str">
            <v>All</v>
          </cell>
          <cell r="L152" t="str">
            <v>Carnegie units</v>
          </cell>
        </row>
        <row r="153">
          <cell r="A153" t="str">
            <v>C521</v>
          </cell>
          <cell r="B153" t="str">
            <v>Academic electives</v>
          </cell>
          <cell r="D153" t="str">
            <v>First-Time, First-Year Admission</v>
          </cell>
          <cell r="E153" t="str">
            <v>Admissions Requirements</v>
          </cell>
          <cell r="F153" t="str">
            <v>High School Units Recommended</v>
          </cell>
          <cell r="G153" t="str">
            <v>Undergraduates</v>
          </cell>
          <cell r="H153" t="str">
            <v>First-time, first-year</v>
          </cell>
          <cell r="I153" t="str">
            <v>All</v>
          </cell>
          <cell r="J153" t="str">
            <v>All</v>
          </cell>
          <cell r="K153" t="str">
            <v>All</v>
          </cell>
          <cell r="L153" t="str">
            <v>Carnegie units</v>
          </cell>
        </row>
        <row r="154">
          <cell r="A154" t="str">
            <v>C522</v>
          </cell>
          <cell r="B154" t="str">
            <v>Computer Science</v>
          </cell>
          <cell r="D154" t="str">
            <v>First-Time, First-Year Admission</v>
          </cell>
          <cell r="E154" t="str">
            <v>Admissions Requirements</v>
          </cell>
          <cell r="F154" t="str">
            <v>High School Units Recommended</v>
          </cell>
          <cell r="G154" t="str">
            <v>Undergraduates</v>
          </cell>
          <cell r="H154" t="str">
            <v>First-time, first-year</v>
          </cell>
          <cell r="I154" t="str">
            <v>All</v>
          </cell>
          <cell r="J154" t="str">
            <v>All</v>
          </cell>
          <cell r="K154" t="str">
            <v>All</v>
          </cell>
          <cell r="L154" t="str">
            <v>Carnegie units</v>
          </cell>
        </row>
        <row r="155">
          <cell r="A155" t="str">
            <v>C523</v>
          </cell>
          <cell r="B155" t="str">
            <v>Visual/Performing Arts</v>
          </cell>
          <cell r="D155" t="str">
            <v>First-Time, First-Year Admission</v>
          </cell>
          <cell r="E155" t="str">
            <v>Admissions Requirements</v>
          </cell>
          <cell r="F155" t="str">
            <v>High School Units Recommended</v>
          </cell>
          <cell r="G155" t="str">
            <v>Undergraduates</v>
          </cell>
          <cell r="H155" t="str">
            <v>First-time, first-year</v>
          </cell>
          <cell r="I155" t="str">
            <v>All</v>
          </cell>
          <cell r="J155" t="str">
            <v>All</v>
          </cell>
          <cell r="K155" t="str">
            <v>All</v>
          </cell>
          <cell r="L155" t="str">
            <v>Carnegie units</v>
          </cell>
        </row>
        <row r="156">
          <cell r="A156" t="str">
            <v>C524</v>
          </cell>
          <cell r="B156" t="str">
            <v>Other (specify)</v>
          </cell>
          <cell r="D156" t="str">
            <v>First-Time, First-Year Admission</v>
          </cell>
          <cell r="E156" t="str">
            <v>Admissions Requirements</v>
          </cell>
          <cell r="F156" t="str">
            <v>High School Units Recommended</v>
          </cell>
          <cell r="G156" t="str">
            <v>Undergraduates</v>
          </cell>
          <cell r="H156" t="str">
            <v>First-time, first-year</v>
          </cell>
          <cell r="I156" t="str">
            <v>All</v>
          </cell>
          <cell r="J156" t="str">
            <v>All</v>
          </cell>
          <cell r="K156" t="str">
            <v>All</v>
          </cell>
          <cell r="L156" t="str">
            <v>Carnegie units</v>
          </cell>
        </row>
        <row r="167">
          <cell r="A167" t="str">
            <v>C601</v>
          </cell>
          <cell r="B167" t="str">
            <v xml:space="preserve">Open admission policy as described above for all students </v>
          </cell>
          <cell r="D167" t="str">
            <v>First-Time, First-Year Admission</v>
          </cell>
          <cell r="E167" t="str">
            <v>Basis for Selection</v>
          </cell>
          <cell r="F167" t="str">
            <v>High School Completion</v>
          </cell>
          <cell r="G167" t="str">
            <v>Undergraduates</v>
          </cell>
          <cell r="H167" t="str">
            <v>First-time, first-year</v>
          </cell>
          <cell r="I167" t="str">
            <v>All</v>
          </cell>
          <cell r="J167" t="str">
            <v>All</v>
          </cell>
          <cell r="K167" t="str">
            <v>All</v>
          </cell>
          <cell r="L167" t="str">
            <v>x</v>
          </cell>
        </row>
        <row r="171">
          <cell r="A171" t="str">
            <v>C602</v>
          </cell>
          <cell r="B171" t="str">
            <v>selective admission for out-of-state students</v>
          </cell>
          <cell r="D171" t="str">
            <v>First-Time, First-Year Admission</v>
          </cell>
          <cell r="E171" t="str">
            <v>Basis for Selection</v>
          </cell>
          <cell r="F171" t="str">
            <v>High School Completion</v>
          </cell>
          <cell r="G171" t="str">
            <v>Undergraduates</v>
          </cell>
          <cell r="H171" t="str">
            <v>First-time, first-year</v>
          </cell>
          <cell r="I171" t="str">
            <v>All</v>
          </cell>
          <cell r="J171" t="str">
            <v>All</v>
          </cell>
          <cell r="K171" t="str">
            <v>All</v>
          </cell>
          <cell r="L171" t="str">
            <v>x</v>
          </cell>
        </row>
        <row r="172">
          <cell r="A172" t="str">
            <v>C603</v>
          </cell>
          <cell r="B172" t="str">
            <v>selective admission to some programs</v>
          </cell>
          <cell r="D172" t="str">
            <v>First-Time, First-Year Admission</v>
          </cell>
          <cell r="E172" t="str">
            <v>Basis for Selection</v>
          </cell>
          <cell r="F172" t="str">
            <v>High School Completion</v>
          </cell>
          <cell r="G172" t="str">
            <v>Undergraduates</v>
          </cell>
          <cell r="H172" t="str">
            <v>First-time, first-year</v>
          </cell>
          <cell r="I172" t="str">
            <v>All</v>
          </cell>
          <cell r="J172" t="str">
            <v>All</v>
          </cell>
          <cell r="K172" t="str">
            <v>All</v>
          </cell>
          <cell r="L172" t="str">
            <v>x</v>
          </cell>
        </row>
        <row r="174">
          <cell r="A174" t="str">
            <v>C604</v>
          </cell>
          <cell r="B174" t="str">
            <v>other (explain):</v>
          </cell>
          <cell r="D174" t="str">
            <v>First-Time, First-Year Admission</v>
          </cell>
          <cell r="E174" t="str">
            <v>Basis for Selection</v>
          </cell>
          <cell r="F174" t="str">
            <v>High School Completion</v>
          </cell>
          <cell r="G174" t="str">
            <v>Undergraduates</v>
          </cell>
          <cell r="H174" t="str">
            <v>First-time, first-year</v>
          </cell>
          <cell r="I174" t="str">
            <v>All</v>
          </cell>
          <cell r="J174" t="str">
            <v>All</v>
          </cell>
          <cell r="K174" t="str">
            <v>All</v>
          </cell>
          <cell r="L174" t="str">
            <v>x</v>
          </cell>
        </row>
        <row r="179">
          <cell r="C179" t="str">
            <v>Very Important</v>
          </cell>
        </row>
        <row r="180">
          <cell r="C180" t="str">
            <v>Important</v>
          </cell>
        </row>
        <row r="181">
          <cell r="C181" t="str">
            <v>Considered</v>
          </cell>
        </row>
        <row r="182">
          <cell r="C182" t="str">
            <v>Not Considered</v>
          </cell>
        </row>
        <row r="186">
          <cell r="A186" t="str">
            <v>C701</v>
          </cell>
          <cell r="B186" t="str">
            <v>Rigor of secondary school record</v>
          </cell>
          <cell r="C186" t="str">
            <v>Very Important</v>
          </cell>
          <cell r="D186" t="str">
            <v>First-Time, First-Year Admission</v>
          </cell>
          <cell r="E186" t="str">
            <v>Basis for Selection</v>
          </cell>
          <cell r="F186" t="str">
            <v>Academic Factors</v>
          </cell>
          <cell r="G186" t="str">
            <v>Undergraduates</v>
          </cell>
          <cell r="H186" t="str">
            <v>First-time, first-year</v>
          </cell>
          <cell r="I186" t="str">
            <v>All</v>
          </cell>
          <cell r="J186" t="str">
            <v>All</v>
          </cell>
          <cell r="K186" t="str">
            <v>All</v>
          </cell>
          <cell r="L186" t="str">
            <v>Text</v>
          </cell>
        </row>
        <row r="187">
          <cell r="A187" t="str">
            <v>C702</v>
          </cell>
          <cell r="B187" t="str">
            <v>Class rank</v>
          </cell>
          <cell r="C187" t="str">
            <v>Considered</v>
          </cell>
          <cell r="D187" t="str">
            <v>First-Time, First-Year Admission</v>
          </cell>
          <cell r="E187" t="str">
            <v>Basis for Selection</v>
          </cell>
          <cell r="F187" t="str">
            <v>Academic Factors</v>
          </cell>
          <cell r="G187" t="str">
            <v>Undergraduates</v>
          </cell>
          <cell r="H187" t="str">
            <v>First-time, first-year</v>
          </cell>
          <cell r="I187" t="str">
            <v>All</v>
          </cell>
          <cell r="J187" t="str">
            <v>All</v>
          </cell>
          <cell r="K187" t="str">
            <v>All</v>
          </cell>
          <cell r="L187" t="str">
            <v>Text</v>
          </cell>
        </row>
        <row r="188">
          <cell r="A188" t="str">
            <v>C703</v>
          </cell>
          <cell r="B188" t="str">
            <v>Academic GPA</v>
          </cell>
          <cell r="C188" t="str">
            <v>Very Important</v>
          </cell>
          <cell r="D188" t="str">
            <v>First-Time, First-Year Admission</v>
          </cell>
          <cell r="E188" t="str">
            <v>Basis for Selection</v>
          </cell>
          <cell r="F188" t="str">
            <v>Academic Factors</v>
          </cell>
          <cell r="G188" t="str">
            <v>Undergraduates</v>
          </cell>
          <cell r="H188" t="str">
            <v>First-time, first-year</v>
          </cell>
          <cell r="I188" t="str">
            <v>All</v>
          </cell>
          <cell r="J188" t="str">
            <v>All</v>
          </cell>
          <cell r="K188" t="str">
            <v>All</v>
          </cell>
          <cell r="L188" t="str">
            <v>Text</v>
          </cell>
        </row>
        <row r="189">
          <cell r="A189" t="str">
            <v>C704</v>
          </cell>
          <cell r="B189" t="str">
            <v>Standardized test scores</v>
          </cell>
          <cell r="C189" t="str">
            <v>Very Important</v>
          </cell>
          <cell r="D189" t="str">
            <v>First-Time, First-Year Admission</v>
          </cell>
          <cell r="E189" t="str">
            <v>Basis for Selection</v>
          </cell>
          <cell r="F189" t="str">
            <v>Academic Factors</v>
          </cell>
          <cell r="G189" t="str">
            <v>Undergraduates</v>
          </cell>
          <cell r="H189" t="str">
            <v>First-time, first-year</v>
          </cell>
          <cell r="I189" t="str">
            <v>All</v>
          </cell>
          <cell r="J189" t="str">
            <v>All</v>
          </cell>
          <cell r="K189" t="str">
            <v>All</v>
          </cell>
          <cell r="L189" t="str">
            <v>Text</v>
          </cell>
        </row>
        <row r="190">
          <cell r="A190" t="str">
            <v>C705</v>
          </cell>
          <cell r="B190" t="str">
            <v>Application Essay</v>
          </cell>
          <cell r="C190" t="str">
            <v>Not Considered</v>
          </cell>
          <cell r="D190" t="str">
            <v>First-Time, First-Year Admission</v>
          </cell>
          <cell r="E190" t="str">
            <v>Basis for Selection</v>
          </cell>
          <cell r="F190" t="str">
            <v>Academic Factors</v>
          </cell>
          <cell r="G190" t="str">
            <v>Undergraduates</v>
          </cell>
          <cell r="H190" t="str">
            <v>First-time, first-year</v>
          </cell>
          <cell r="I190" t="str">
            <v>All</v>
          </cell>
          <cell r="J190" t="str">
            <v>All</v>
          </cell>
          <cell r="K190" t="str">
            <v>All</v>
          </cell>
          <cell r="L190" t="str">
            <v>Text</v>
          </cell>
        </row>
        <row r="191">
          <cell r="A191" t="str">
            <v>C706</v>
          </cell>
          <cell r="B191" t="str">
            <v>Recommendation(s)</v>
          </cell>
          <cell r="C191" t="str">
            <v>Not Considered</v>
          </cell>
          <cell r="D191" t="str">
            <v>First-Time, First-Year Admission</v>
          </cell>
          <cell r="E191" t="str">
            <v>Basis for Selection</v>
          </cell>
          <cell r="F191" t="str">
            <v>Academic Factors</v>
          </cell>
          <cell r="G191" t="str">
            <v>Undergraduates</v>
          </cell>
          <cell r="H191" t="str">
            <v>First-time, first-year</v>
          </cell>
          <cell r="I191" t="str">
            <v>All</v>
          </cell>
          <cell r="J191" t="str">
            <v>All</v>
          </cell>
          <cell r="K191" t="str">
            <v>All</v>
          </cell>
          <cell r="L191" t="str">
            <v>Text</v>
          </cell>
        </row>
        <row r="194">
          <cell r="A194" t="str">
            <v>C707</v>
          </cell>
          <cell r="B194" t="str">
            <v>Interview</v>
          </cell>
          <cell r="C194" t="str">
            <v>Not Considered</v>
          </cell>
          <cell r="D194" t="str">
            <v>First-Time, First-Year Admission</v>
          </cell>
          <cell r="E194" t="str">
            <v>Basis for Selection</v>
          </cell>
          <cell r="F194" t="str">
            <v>Nonacademic Factors</v>
          </cell>
          <cell r="G194" t="str">
            <v>Undergraduates</v>
          </cell>
          <cell r="H194" t="str">
            <v>First-time, first-year</v>
          </cell>
          <cell r="I194" t="str">
            <v>All</v>
          </cell>
          <cell r="J194" t="str">
            <v>All</v>
          </cell>
          <cell r="K194" t="str">
            <v>All</v>
          </cell>
          <cell r="L194" t="str">
            <v>Text</v>
          </cell>
        </row>
        <row r="195">
          <cell r="A195" t="str">
            <v>C708</v>
          </cell>
          <cell r="B195" t="str">
            <v>Extracurricular activities</v>
          </cell>
          <cell r="C195" t="str">
            <v>Considered</v>
          </cell>
          <cell r="D195" t="str">
            <v>First-Time, First-Year Admission</v>
          </cell>
          <cell r="E195" t="str">
            <v>Basis for Selection</v>
          </cell>
          <cell r="F195" t="str">
            <v>Nonacademic Factors</v>
          </cell>
          <cell r="G195" t="str">
            <v>Undergraduates</v>
          </cell>
          <cell r="H195" t="str">
            <v>First-time, first-year</v>
          </cell>
          <cell r="I195" t="str">
            <v>All</v>
          </cell>
          <cell r="J195" t="str">
            <v>All</v>
          </cell>
          <cell r="K195" t="str">
            <v>All</v>
          </cell>
          <cell r="L195" t="str">
            <v>Text</v>
          </cell>
        </row>
        <row r="196">
          <cell r="A196" t="str">
            <v>C709</v>
          </cell>
          <cell r="B196" t="str">
            <v>Talent/ability</v>
          </cell>
          <cell r="C196" t="str">
            <v>Important</v>
          </cell>
          <cell r="D196" t="str">
            <v>First-Time, First-Year Admission</v>
          </cell>
          <cell r="E196" t="str">
            <v>Basis for Selection</v>
          </cell>
          <cell r="F196" t="str">
            <v>Nonacademic Factors</v>
          </cell>
          <cell r="G196" t="str">
            <v>Undergraduates</v>
          </cell>
          <cell r="H196" t="str">
            <v>First-time, first-year</v>
          </cell>
          <cell r="I196" t="str">
            <v>All</v>
          </cell>
          <cell r="J196" t="str">
            <v>All</v>
          </cell>
          <cell r="K196" t="str">
            <v>All</v>
          </cell>
          <cell r="L196" t="str">
            <v>Text</v>
          </cell>
        </row>
        <row r="197">
          <cell r="A197" t="str">
            <v>C710</v>
          </cell>
          <cell r="B197" t="str">
            <v>Character/personal qualities</v>
          </cell>
          <cell r="C197" t="str">
            <v>Not Considered</v>
          </cell>
          <cell r="D197" t="str">
            <v>First-Time, First-Year Admission</v>
          </cell>
          <cell r="E197" t="str">
            <v>Basis for Selection</v>
          </cell>
          <cell r="F197" t="str">
            <v>Nonacademic Factors</v>
          </cell>
          <cell r="G197" t="str">
            <v>Undergraduates</v>
          </cell>
          <cell r="H197" t="str">
            <v>First-time, first-year</v>
          </cell>
          <cell r="I197" t="str">
            <v>All</v>
          </cell>
          <cell r="J197" t="str">
            <v>All</v>
          </cell>
          <cell r="K197" t="str">
            <v>All</v>
          </cell>
          <cell r="L197" t="str">
            <v>Text</v>
          </cell>
        </row>
        <row r="198">
          <cell r="A198" t="str">
            <v>C711</v>
          </cell>
          <cell r="B198" t="str">
            <v xml:space="preserve">First generation </v>
          </cell>
          <cell r="C198" t="str">
            <v>Considered</v>
          </cell>
          <cell r="D198" t="str">
            <v>First-Time, First-Year Admission</v>
          </cell>
          <cell r="E198" t="str">
            <v>Basis for Selection</v>
          </cell>
          <cell r="F198" t="str">
            <v>Nonacademic Factors</v>
          </cell>
          <cell r="G198" t="str">
            <v>Undergraduates</v>
          </cell>
          <cell r="H198" t="str">
            <v>First-time, first-year</v>
          </cell>
          <cell r="I198" t="str">
            <v>All</v>
          </cell>
          <cell r="J198" t="str">
            <v>All</v>
          </cell>
          <cell r="K198" t="str">
            <v>All</v>
          </cell>
          <cell r="L198" t="str">
            <v>Text</v>
          </cell>
        </row>
        <row r="199">
          <cell r="A199" t="str">
            <v>C712</v>
          </cell>
          <cell r="B199" t="str">
            <v>Alumni/ae relation</v>
          </cell>
          <cell r="C199" t="str">
            <v>Considered</v>
          </cell>
          <cell r="D199" t="str">
            <v>First-Time, First-Year Admission</v>
          </cell>
          <cell r="E199" t="str">
            <v>Basis for Selection</v>
          </cell>
          <cell r="F199" t="str">
            <v>Nonacademic Factors</v>
          </cell>
          <cell r="G199" t="str">
            <v>Undergraduates</v>
          </cell>
          <cell r="H199" t="str">
            <v>First-time, first-year</v>
          </cell>
          <cell r="I199" t="str">
            <v>All</v>
          </cell>
          <cell r="J199" t="str">
            <v>All</v>
          </cell>
          <cell r="K199" t="str">
            <v>All</v>
          </cell>
          <cell r="L199" t="str">
            <v>Text</v>
          </cell>
        </row>
        <row r="200">
          <cell r="A200" t="str">
            <v>C713</v>
          </cell>
          <cell r="B200" t="str">
            <v>Geographical residence</v>
          </cell>
          <cell r="C200" t="str">
            <v>Not Considered</v>
          </cell>
          <cell r="D200" t="str">
            <v>First-Time, First-Year Admission</v>
          </cell>
          <cell r="E200" t="str">
            <v>Basis for Selection</v>
          </cell>
          <cell r="F200" t="str">
            <v>Nonacademic Factors</v>
          </cell>
          <cell r="G200" t="str">
            <v>Undergraduates</v>
          </cell>
          <cell r="H200" t="str">
            <v>First-time, first-year</v>
          </cell>
          <cell r="I200" t="str">
            <v>All</v>
          </cell>
          <cell r="J200" t="str">
            <v>All</v>
          </cell>
          <cell r="K200" t="str">
            <v>All</v>
          </cell>
          <cell r="L200" t="str">
            <v>Text</v>
          </cell>
        </row>
        <row r="201">
          <cell r="A201" t="str">
            <v>C714</v>
          </cell>
          <cell r="B201" t="str">
            <v>State residency</v>
          </cell>
          <cell r="C201" t="str">
            <v>Not Considered</v>
          </cell>
          <cell r="D201" t="str">
            <v>First-Time, First-Year Admission</v>
          </cell>
          <cell r="E201" t="str">
            <v>Basis for Selection</v>
          </cell>
          <cell r="F201" t="str">
            <v>Nonacademic Factors</v>
          </cell>
          <cell r="G201" t="str">
            <v>Undergraduates</v>
          </cell>
          <cell r="H201" t="str">
            <v>First-time, first-year</v>
          </cell>
          <cell r="I201" t="str">
            <v>All</v>
          </cell>
          <cell r="J201" t="str">
            <v>All</v>
          </cell>
          <cell r="K201" t="str">
            <v>All</v>
          </cell>
          <cell r="L201" t="str">
            <v>Text</v>
          </cell>
        </row>
        <row r="202">
          <cell r="A202" t="str">
            <v>C715</v>
          </cell>
          <cell r="B202" t="str">
            <v>Religious affiliation/commitment</v>
          </cell>
          <cell r="C202" t="str">
            <v>Not Considered</v>
          </cell>
          <cell r="D202" t="str">
            <v>First-Time, First-Year Admission</v>
          </cell>
          <cell r="E202" t="str">
            <v>Basis for Selection</v>
          </cell>
          <cell r="F202" t="str">
            <v>Nonacademic Factors</v>
          </cell>
          <cell r="G202" t="str">
            <v>Undergraduates</v>
          </cell>
          <cell r="H202" t="str">
            <v>First-time, first-year</v>
          </cell>
          <cell r="I202" t="str">
            <v>All</v>
          </cell>
          <cell r="J202" t="str">
            <v>All</v>
          </cell>
          <cell r="K202" t="str">
            <v>All</v>
          </cell>
          <cell r="L202" t="str">
            <v>Text</v>
          </cell>
        </row>
        <row r="203">
          <cell r="A203" t="str">
            <v>C716</v>
          </cell>
          <cell r="B203" t="str">
            <v>Volunteer work</v>
          </cell>
          <cell r="C203" t="str">
            <v>Not Considered</v>
          </cell>
          <cell r="D203" t="str">
            <v>First-Time, First-Year Admission</v>
          </cell>
          <cell r="E203" t="str">
            <v>Basis for Selection</v>
          </cell>
          <cell r="F203" t="str">
            <v>Nonacademic Factors</v>
          </cell>
          <cell r="G203" t="str">
            <v>Undergraduates</v>
          </cell>
          <cell r="H203" t="str">
            <v>First-time, first-year</v>
          </cell>
          <cell r="I203" t="str">
            <v>All</v>
          </cell>
          <cell r="J203" t="str">
            <v>All</v>
          </cell>
          <cell r="K203" t="str">
            <v>All</v>
          </cell>
          <cell r="L203" t="str">
            <v>Text</v>
          </cell>
        </row>
        <row r="204">
          <cell r="A204" t="str">
            <v>C717</v>
          </cell>
          <cell r="B204" t="str">
            <v>Work experience</v>
          </cell>
          <cell r="C204" t="str">
            <v>Not Considered</v>
          </cell>
          <cell r="D204" t="str">
            <v>First-Time, First-Year Admission</v>
          </cell>
          <cell r="E204" t="str">
            <v>Basis for Selection</v>
          </cell>
          <cell r="F204" t="str">
            <v>Nonacademic Factors</v>
          </cell>
          <cell r="G204" t="str">
            <v>Undergraduates</v>
          </cell>
          <cell r="H204" t="str">
            <v>First-time, first-year</v>
          </cell>
          <cell r="I204" t="str">
            <v>All</v>
          </cell>
          <cell r="J204" t="str">
            <v>All</v>
          </cell>
          <cell r="K204" t="str">
            <v>All</v>
          </cell>
          <cell r="L204" t="str">
            <v>Text</v>
          </cell>
        </row>
        <row r="205">
          <cell r="A205" t="str">
            <v>C718</v>
          </cell>
          <cell r="B205" t="str">
            <v>Level of applicant’s interest</v>
          </cell>
          <cell r="C205" t="str">
            <v>Important</v>
          </cell>
          <cell r="D205" t="str">
            <v>First-Time, First-Year Admission</v>
          </cell>
          <cell r="E205" t="str">
            <v>Basis for Selection</v>
          </cell>
          <cell r="F205" t="str">
            <v>Nonacademic Factors</v>
          </cell>
          <cell r="G205" t="str">
            <v>Undergraduates</v>
          </cell>
          <cell r="H205" t="str">
            <v>First-time, first-year</v>
          </cell>
          <cell r="I205" t="str">
            <v>All</v>
          </cell>
          <cell r="J205" t="str">
            <v>All</v>
          </cell>
          <cell r="K205" t="str">
            <v>All</v>
          </cell>
          <cell r="L205" t="str">
            <v>Text</v>
          </cell>
        </row>
        <row r="211">
          <cell r="A211" t="str">
            <v>C801</v>
          </cell>
          <cell r="B211" t="str">
            <v xml:space="preserve">Does your institution make use of SAT or ACT scores in admission decisions for first-time, first-year, degree-seeking applicants?   </v>
          </cell>
          <cell r="C211" t="str">
            <v>Y</v>
          </cell>
          <cell r="D211" t="str">
            <v>First-Time, First-Year Admission</v>
          </cell>
          <cell r="E211" t="str">
            <v>Entrance Exams</v>
          </cell>
          <cell r="F211" t="str">
            <v>SAT and ACT Policies</v>
          </cell>
          <cell r="G211" t="str">
            <v>Undergraduates</v>
          </cell>
          <cell r="H211" t="str">
            <v>First-time, first-year</v>
          </cell>
          <cell r="I211" t="str">
            <v>All</v>
          </cell>
          <cell r="J211" t="str">
            <v>All</v>
          </cell>
          <cell r="K211" t="str">
            <v>All</v>
          </cell>
          <cell r="L211" t="str">
            <v>YN</v>
          </cell>
        </row>
        <row r="213">
          <cell r="C213" t="str">
            <v>Required to be considered for admission</v>
          </cell>
        </row>
        <row r="214">
          <cell r="C214" t="str">
            <v>Required for some</v>
          </cell>
        </row>
        <row r="215">
          <cell r="C215" t="str">
            <v>Recommended</v>
          </cell>
        </row>
        <row r="216">
          <cell r="C216" t="str">
            <v>Not required for admission, but considered if submitted</v>
          </cell>
        </row>
        <row r="217">
          <cell r="C217" t="str">
            <v xml:space="preserve">Not considered for admission, even if submitted </v>
          </cell>
        </row>
        <row r="221">
          <cell r="A221" t="str">
            <v>C802</v>
          </cell>
          <cell r="B221" t="str">
            <v>SAT or ACT</v>
          </cell>
          <cell r="D221" t="str">
            <v>First-Time, First-Year Admission</v>
          </cell>
          <cell r="E221" t="str">
            <v>Entrance Exams</v>
          </cell>
          <cell r="F221" t="str">
            <v>SAT and ACT Policies</v>
          </cell>
          <cell r="G221" t="str">
            <v>Undergraduates</v>
          </cell>
          <cell r="H221" t="str">
            <v>First-time, first-year</v>
          </cell>
          <cell r="I221" t="str">
            <v>All</v>
          </cell>
          <cell r="J221" t="str">
            <v>All</v>
          </cell>
          <cell r="K221" t="str">
            <v>All</v>
          </cell>
          <cell r="L221" t="str">
            <v>Text</v>
          </cell>
        </row>
        <row r="222">
          <cell r="A222" t="str">
            <v>C803</v>
          </cell>
          <cell r="B222" t="str">
            <v>ACT Only</v>
          </cell>
          <cell r="D222" t="str">
            <v>First-Time, First-Year Admission</v>
          </cell>
          <cell r="E222" t="str">
            <v>Entrance Exams</v>
          </cell>
          <cell r="F222" t="str">
            <v>SAT and ACT Policies</v>
          </cell>
          <cell r="G222" t="str">
            <v>Undergraduates</v>
          </cell>
          <cell r="H222" t="str">
            <v>First-time, first-year</v>
          </cell>
          <cell r="I222" t="str">
            <v>All</v>
          </cell>
          <cell r="J222" t="str">
            <v>All</v>
          </cell>
          <cell r="K222" t="str">
            <v>All</v>
          </cell>
          <cell r="L222" t="str">
            <v>Text</v>
          </cell>
        </row>
        <row r="223">
          <cell r="A223" t="str">
            <v>C804</v>
          </cell>
          <cell r="B223" t="str">
            <v>SAT Only</v>
          </cell>
          <cell r="D223" t="str">
            <v>First-Time, First-Year Admission</v>
          </cell>
          <cell r="E223" t="str">
            <v>Entrance Exams</v>
          </cell>
          <cell r="F223" t="str">
            <v>SAT and ACT Policies</v>
          </cell>
          <cell r="G223" t="str">
            <v>Undergraduates</v>
          </cell>
          <cell r="H223" t="str">
            <v>First-time, first-year</v>
          </cell>
          <cell r="I223" t="str">
            <v>All</v>
          </cell>
          <cell r="J223" t="str">
            <v>All</v>
          </cell>
          <cell r="K223" t="str">
            <v>All</v>
          </cell>
          <cell r="L223" t="str">
            <v>Text</v>
          </cell>
        </row>
        <row r="230">
          <cell r="A230" t="str">
            <v>C8D</v>
          </cell>
          <cell r="B230" t="str">
            <v>In addition, does your institution use applicants' test scores for academic advising?</v>
          </cell>
          <cell r="D230" t="str">
            <v>First-Time, First-Year Admission</v>
          </cell>
          <cell r="E230" t="str">
            <v>Entrance Exams</v>
          </cell>
          <cell r="F230" t="str">
            <v>SAT and ACT Policies</v>
          </cell>
          <cell r="G230" t="str">
            <v>Undergraduates</v>
          </cell>
          <cell r="H230" t="str">
            <v>First-time, first-year</v>
          </cell>
          <cell r="I230" t="str">
            <v>All</v>
          </cell>
          <cell r="J230" t="str">
            <v>All</v>
          </cell>
          <cell r="K230" t="str">
            <v>All</v>
          </cell>
          <cell r="L230" t="str">
            <v>YN</v>
          </cell>
        </row>
        <row r="232">
          <cell r="A232" t="str">
            <v>C8E</v>
          </cell>
          <cell r="B232" t="str">
            <v>Latest date by which SAT or ACT scores must be received for fall-term admission</v>
          </cell>
          <cell r="D232" t="str">
            <v>First-Time, First-Year Admission</v>
          </cell>
          <cell r="E232" t="str">
            <v>Entrance Exams</v>
          </cell>
          <cell r="F232" t="str">
            <v>SAT and ACT Policies</v>
          </cell>
          <cell r="G232" t="str">
            <v>Undergraduates</v>
          </cell>
          <cell r="H232" t="str">
            <v>First-time, first-year</v>
          </cell>
          <cell r="I232" t="str">
            <v>All</v>
          </cell>
          <cell r="J232" t="str">
            <v>All</v>
          </cell>
          <cell r="K232" t="str">
            <v>All</v>
          </cell>
          <cell r="L232" t="str">
            <v>YN</v>
          </cell>
        </row>
        <row r="234">
          <cell r="A234" t="str">
            <v>C8F</v>
          </cell>
          <cell r="B234" t="str">
            <v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v>
          </cell>
          <cell r="D234" t="str">
            <v>First-Time, First-Year Admission</v>
          </cell>
          <cell r="E234" t="str">
            <v>Entrance Exams</v>
          </cell>
          <cell r="F234" t="str">
            <v>SAT and ACT Policies</v>
          </cell>
          <cell r="G234" t="str">
            <v>Undergraduates</v>
          </cell>
          <cell r="H234" t="str">
            <v>First-time, first-year</v>
          </cell>
          <cell r="I234" t="str">
            <v>All</v>
          </cell>
          <cell r="J234" t="str">
            <v>All</v>
          </cell>
          <cell r="K234" t="str">
            <v>All</v>
          </cell>
          <cell r="L234" t="str">
            <v>YN</v>
          </cell>
        </row>
        <row r="237">
          <cell r="A237" t="str">
            <v>C8G</v>
          </cell>
          <cell r="B237" t="str">
            <v>Please indicate which tests your institution uses for placement (e.g., state tests):</v>
          </cell>
          <cell r="D237" t="str">
            <v>First-Time, First-Year Admission</v>
          </cell>
          <cell r="E237" t="str">
            <v>Entrance Exams</v>
          </cell>
          <cell r="F237" t="str">
            <v>SAT and ACT Policies</v>
          </cell>
          <cell r="G237" t="str">
            <v>Undergraduates</v>
          </cell>
          <cell r="H237" t="str">
            <v>First-time, first-year</v>
          </cell>
          <cell r="I237" t="str">
            <v>All</v>
          </cell>
          <cell r="J237" t="str">
            <v>All</v>
          </cell>
          <cell r="K237" t="str">
            <v>All</v>
          </cell>
          <cell r="L237" t="str">
            <v>x</v>
          </cell>
        </row>
        <row r="238">
          <cell r="A238" t="str">
            <v>C8G01</v>
          </cell>
          <cell r="B238" t="str">
            <v>SAT</v>
          </cell>
          <cell r="C238" t="str">
            <v>X</v>
          </cell>
          <cell r="D238" t="str">
            <v>First-Time, First-Year Admission</v>
          </cell>
          <cell r="E238" t="str">
            <v>Entrance Exams</v>
          </cell>
          <cell r="F238" t="str">
            <v>SAT and ACT Policies</v>
          </cell>
          <cell r="G238" t="str">
            <v>Undergraduates</v>
          </cell>
          <cell r="H238" t="str">
            <v>First-time, first-year</v>
          </cell>
          <cell r="I238" t="str">
            <v>All</v>
          </cell>
          <cell r="J238" t="str">
            <v>All</v>
          </cell>
          <cell r="K238" t="str">
            <v>All</v>
          </cell>
          <cell r="L238" t="str">
            <v>x</v>
          </cell>
        </row>
        <row r="239">
          <cell r="A239" t="str">
            <v>C8G02</v>
          </cell>
          <cell r="B239" t="str">
            <v>ACT</v>
          </cell>
          <cell r="C239" t="str">
            <v>X</v>
          </cell>
          <cell r="D239" t="str">
            <v>First-Time, First-Year Admission</v>
          </cell>
          <cell r="E239" t="str">
            <v>Entrance Exams</v>
          </cell>
          <cell r="F239" t="str">
            <v>SAT and ACT Policies</v>
          </cell>
          <cell r="G239" t="str">
            <v>Undergraduates</v>
          </cell>
          <cell r="H239" t="str">
            <v>First-time, first-year</v>
          </cell>
          <cell r="I239" t="str">
            <v>All</v>
          </cell>
          <cell r="J239" t="str">
            <v>All</v>
          </cell>
          <cell r="K239" t="str">
            <v>All</v>
          </cell>
          <cell r="L239" t="str">
            <v>x</v>
          </cell>
        </row>
        <row r="240">
          <cell r="A240" t="str">
            <v>C8G03</v>
          </cell>
          <cell r="B240" t="str">
            <v>AP</v>
          </cell>
          <cell r="D240" t="str">
            <v>First-Time, First-Year Admission</v>
          </cell>
          <cell r="E240" t="str">
            <v>Entrance Exams</v>
          </cell>
          <cell r="F240" t="str">
            <v>SAT and ACT Policies</v>
          </cell>
          <cell r="G240" t="str">
            <v>Undergraduates</v>
          </cell>
          <cell r="H240" t="str">
            <v>First-time, first-year</v>
          </cell>
          <cell r="I240" t="str">
            <v>All</v>
          </cell>
          <cell r="J240" t="str">
            <v>All</v>
          </cell>
          <cell r="K240" t="str">
            <v>All</v>
          </cell>
          <cell r="L240" t="str">
            <v>x</v>
          </cell>
        </row>
        <row r="241">
          <cell r="A241" t="str">
            <v>C8G04</v>
          </cell>
          <cell r="B241" t="str">
            <v>CLEP</v>
          </cell>
          <cell r="C241" t="str">
            <v>X</v>
          </cell>
          <cell r="D241" t="str">
            <v>First-Time, First-Year Admission</v>
          </cell>
          <cell r="E241" t="str">
            <v>Entrance Exams</v>
          </cell>
          <cell r="F241" t="str">
            <v>SAT and ACT Policies</v>
          </cell>
          <cell r="G241" t="str">
            <v>Undergraduates</v>
          </cell>
          <cell r="H241" t="str">
            <v>First-time, first-year</v>
          </cell>
          <cell r="I241" t="str">
            <v>All</v>
          </cell>
          <cell r="J241" t="str">
            <v>All</v>
          </cell>
          <cell r="K241" t="str">
            <v>All</v>
          </cell>
          <cell r="L241" t="str">
            <v>x</v>
          </cell>
        </row>
        <row r="242">
          <cell r="A242" t="str">
            <v>C8G05</v>
          </cell>
          <cell r="B242" t="str">
            <v>Institutional Exam</v>
          </cell>
          <cell r="C242" t="str">
            <v>X</v>
          </cell>
          <cell r="D242" t="str">
            <v>First-Time, First-Year Admission</v>
          </cell>
          <cell r="E242" t="str">
            <v>Entrance Exams</v>
          </cell>
          <cell r="F242" t="str">
            <v>SAT and ACT Policies</v>
          </cell>
          <cell r="G242" t="str">
            <v>Undergraduates</v>
          </cell>
          <cell r="H242" t="str">
            <v>First-time, first-year</v>
          </cell>
          <cell r="I242" t="str">
            <v>All</v>
          </cell>
          <cell r="J242" t="str">
            <v>All</v>
          </cell>
          <cell r="K242" t="str">
            <v>All</v>
          </cell>
          <cell r="L242" t="str">
            <v>x</v>
          </cell>
        </row>
        <row r="243">
          <cell r="A243" t="str">
            <v>C8G06</v>
          </cell>
          <cell r="B243" t="str">
            <v>State Exam (specify):</v>
          </cell>
          <cell r="D243" t="str">
            <v>First-Time, First-Year Admission</v>
          </cell>
          <cell r="E243" t="str">
            <v>Entrance Exams</v>
          </cell>
          <cell r="F243" t="str">
            <v>SAT and ACT Policies</v>
          </cell>
          <cell r="G243" t="str">
            <v>Undergraduates</v>
          </cell>
          <cell r="H243" t="str">
            <v>First-time, first-year</v>
          </cell>
          <cell r="I243" t="str">
            <v>All</v>
          </cell>
          <cell r="J243" t="str">
            <v>All</v>
          </cell>
          <cell r="K243" t="str">
            <v>All</v>
          </cell>
          <cell r="L243" t="str">
            <v>x</v>
          </cell>
        </row>
        <row r="244">
          <cell r="D244" t="str">
            <v>First-Time, First-Year Admission</v>
          </cell>
          <cell r="E244" t="str">
            <v>Entrance Exams</v>
          </cell>
          <cell r="F244" t="str">
            <v>SAT and ACT Policies</v>
          </cell>
          <cell r="G244" t="str">
            <v>Undergraduates</v>
          </cell>
          <cell r="H244" t="str">
            <v>First-time, first-year</v>
          </cell>
          <cell r="I244" t="str">
            <v>All</v>
          </cell>
          <cell r="J244" t="str">
            <v>All</v>
          </cell>
          <cell r="K244" t="str">
            <v>All</v>
          </cell>
          <cell r="L244" t="str">
            <v>Text</v>
          </cell>
        </row>
        <row r="262">
          <cell r="A262" t="str">
            <v>C901</v>
          </cell>
          <cell r="B262" t="str">
            <v>Submitting SAT Scores</v>
          </cell>
          <cell r="C262">
            <v>4.7699999999999999E-2</v>
          </cell>
          <cell r="D262" t="str">
            <v>First-Time, First-Year Admission</v>
          </cell>
          <cell r="E262" t="str">
            <v>First-time, first-year Profile</v>
          </cell>
          <cell r="F262" t="str">
            <v>Test Scores</v>
          </cell>
          <cell r="G262" t="str">
            <v>Undergraduates</v>
          </cell>
          <cell r="H262" t="str">
            <v>First-time, first-year</v>
          </cell>
          <cell r="I262" t="str">
            <v>All</v>
          </cell>
          <cell r="J262" t="str">
            <v>All</v>
          </cell>
          <cell r="K262" t="str">
            <v>All</v>
          </cell>
          <cell r="L262" t="str">
            <v>Whole Number or Round to Nearest Tenths</v>
          </cell>
        </row>
        <row r="263">
          <cell r="A263" t="str">
            <v>C902</v>
          </cell>
          <cell r="B263" t="str">
            <v>Submitting ACT Scores</v>
          </cell>
          <cell r="C263">
            <v>0.7974</v>
          </cell>
          <cell r="D263" t="str">
            <v>First-Time, First-Year Admission</v>
          </cell>
          <cell r="E263" t="str">
            <v>First-time, first-year Profile</v>
          </cell>
          <cell r="F263" t="str">
            <v>Test Scores</v>
          </cell>
          <cell r="G263" t="str">
            <v>Undergraduates</v>
          </cell>
          <cell r="H263" t="str">
            <v>First-time, first-year</v>
          </cell>
          <cell r="I263" t="str">
            <v>All</v>
          </cell>
          <cell r="J263" t="str">
            <v>All</v>
          </cell>
          <cell r="K263" t="str">
            <v>All</v>
          </cell>
          <cell r="L263" t="str">
            <v>Whole Number or Round to Nearest Tenths</v>
          </cell>
        </row>
        <row r="265">
          <cell r="A265" t="str">
            <v>C903</v>
          </cell>
          <cell r="B265" t="str">
            <v>Submitting SAT Scores</v>
          </cell>
          <cell r="C265">
            <v>117</v>
          </cell>
          <cell r="D265" t="str">
            <v>First-Time, First-Year Admission</v>
          </cell>
          <cell r="E265" t="str">
            <v>First-time, first-year Profile</v>
          </cell>
          <cell r="F265" t="str">
            <v>Test Scores</v>
          </cell>
          <cell r="G265" t="str">
            <v>Undergraduates</v>
          </cell>
          <cell r="H265" t="str">
            <v>First-time, first-year</v>
          </cell>
          <cell r="I265" t="str">
            <v>All</v>
          </cell>
          <cell r="J265" t="str">
            <v>All</v>
          </cell>
          <cell r="K265" t="str">
            <v>All</v>
          </cell>
          <cell r="L265" t="str">
            <v>Number</v>
          </cell>
        </row>
        <row r="266">
          <cell r="A266" t="str">
            <v>C904</v>
          </cell>
          <cell r="B266" t="str">
            <v>Submitting ACT Scores</v>
          </cell>
          <cell r="C266">
            <v>1956</v>
          </cell>
          <cell r="D266" t="str">
            <v>First-Time, First-Year Admission</v>
          </cell>
          <cell r="E266" t="str">
            <v>First-time, first-year Profile</v>
          </cell>
          <cell r="F266" t="str">
            <v>Test Scores</v>
          </cell>
          <cell r="G266" t="str">
            <v>Undergraduates</v>
          </cell>
          <cell r="H266" t="str">
            <v>First-time, first-year</v>
          </cell>
          <cell r="I266" t="str">
            <v>All</v>
          </cell>
          <cell r="J266" t="str">
            <v>All</v>
          </cell>
          <cell r="K266" t="str">
            <v>All</v>
          </cell>
          <cell r="L266" t="str">
            <v>Number</v>
          </cell>
        </row>
        <row r="275">
          <cell r="A275" t="str">
            <v>C905</v>
          </cell>
          <cell r="B275" t="str">
            <v>SAT Composite: 25th Percentile</v>
          </cell>
          <cell r="C275">
            <v>1120</v>
          </cell>
          <cell r="D275" t="str">
            <v>First-Time, First-Year Admission</v>
          </cell>
          <cell r="E275" t="str">
            <v>First-time, first-year Profile</v>
          </cell>
          <cell r="F275" t="str">
            <v>Test Scores</v>
          </cell>
          <cell r="G275" t="str">
            <v>Undergraduates</v>
          </cell>
          <cell r="H275" t="str">
            <v>First-time, first-year</v>
          </cell>
          <cell r="I275" t="str">
            <v>All</v>
          </cell>
          <cell r="J275" t="str">
            <v>All</v>
          </cell>
          <cell r="K275" t="str">
            <v>All</v>
          </cell>
          <cell r="L275" t="str">
            <v>Whole Number or Round to Nearest Tenths</v>
          </cell>
        </row>
        <row r="276">
          <cell r="A276" t="str">
            <v>C906</v>
          </cell>
          <cell r="B276" t="str">
            <v>SAT Composite: 50th Percentile</v>
          </cell>
          <cell r="C276">
            <v>1220</v>
          </cell>
          <cell r="D276" t="str">
            <v>First-Time, First-Year Admission</v>
          </cell>
          <cell r="E276" t="str">
            <v>First-time, first-year Profile</v>
          </cell>
          <cell r="F276" t="str">
            <v>Test Scores</v>
          </cell>
          <cell r="G276" t="str">
            <v>Undergraduates</v>
          </cell>
          <cell r="H276" t="str">
            <v>First-time, first-year</v>
          </cell>
          <cell r="I276" t="str">
            <v>All</v>
          </cell>
          <cell r="J276" t="str">
            <v>All</v>
          </cell>
          <cell r="K276" t="str">
            <v>All</v>
          </cell>
          <cell r="L276" t="str">
            <v>Whole Number or Round to Nearest Tenths</v>
          </cell>
        </row>
        <row r="277">
          <cell r="A277" t="str">
            <v>C907</v>
          </cell>
          <cell r="B277" t="str">
            <v>SAT Composite: 75th Percentile</v>
          </cell>
          <cell r="C277">
            <v>1300</v>
          </cell>
          <cell r="D277" t="str">
            <v>First-Time, First-Year Admission</v>
          </cell>
          <cell r="E277" t="str">
            <v>First-time, first-year Profile</v>
          </cell>
          <cell r="F277" t="str">
            <v>Test Scores</v>
          </cell>
          <cell r="G277" t="str">
            <v>Undergraduates</v>
          </cell>
          <cell r="H277" t="str">
            <v>First-time, first-year</v>
          </cell>
          <cell r="I277" t="str">
            <v>All</v>
          </cell>
          <cell r="J277" t="str">
            <v>All</v>
          </cell>
          <cell r="K277" t="str">
            <v>All</v>
          </cell>
          <cell r="L277" t="str">
            <v>Whole Number or Round to Nearest Tenths</v>
          </cell>
        </row>
        <row r="279">
          <cell r="A279" t="str">
            <v>C908</v>
          </cell>
          <cell r="B279" t="str">
            <v>SAT Evidence-Based Reading and Writing: 25th Percentile</v>
          </cell>
          <cell r="C279">
            <v>550</v>
          </cell>
          <cell r="D279" t="str">
            <v>First-Time, First-Year Admission</v>
          </cell>
          <cell r="E279" t="str">
            <v>First-time, first-year Profile</v>
          </cell>
          <cell r="F279" t="str">
            <v>Test Scores</v>
          </cell>
          <cell r="G279" t="str">
            <v>Undergraduates</v>
          </cell>
          <cell r="H279" t="str">
            <v>First-time, first-year</v>
          </cell>
          <cell r="I279" t="str">
            <v>All</v>
          </cell>
          <cell r="J279" t="str">
            <v>All</v>
          </cell>
          <cell r="K279" t="str">
            <v>All</v>
          </cell>
          <cell r="L279" t="str">
            <v>Whole Number or Round to Nearest Tenths</v>
          </cell>
        </row>
        <row r="280">
          <cell r="A280" t="str">
            <v>C909</v>
          </cell>
          <cell r="B280" t="str">
            <v>SAT Evidence-Based Reading and Writing: 50th Percentile</v>
          </cell>
          <cell r="C280">
            <v>580</v>
          </cell>
          <cell r="D280" t="str">
            <v>First-Time, First-Year Admission</v>
          </cell>
          <cell r="E280" t="str">
            <v>First-time, first-year Profile</v>
          </cell>
          <cell r="F280" t="str">
            <v>Test Scores</v>
          </cell>
          <cell r="G280" t="str">
            <v>Undergraduates</v>
          </cell>
          <cell r="H280" t="str">
            <v>First-time, first-year</v>
          </cell>
          <cell r="I280" t="str">
            <v>All</v>
          </cell>
          <cell r="J280" t="str">
            <v>All</v>
          </cell>
          <cell r="K280" t="str">
            <v>All</v>
          </cell>
          <cell r="L280" t="str">
            <v>Whole Number or Round to Nearest Tenths</v>
          </cell>
        </row>
        <row r="281">
          <cell r="A281" t="str">
            <v>C910</v>
          </cell>
          <cell r="B281" t="str">
            <v>SAT Evidence-Based Reading and Writing: 75th Percentile</v>
          </cell>
          <cell r="C281">
            <v>630</v>
          </cell>
          <cell r="D281" t="str">
            <v>First-Time, First-Year Admission</v>
          </cell>
          <cell r="E281" t="str">
            <v>First-time, first-year Profile</v>
          </cell>
          <cell r="F281" t="str">
            <v>Test Scores</v>
          </cell>
          <cell r="G281" t="str">
            <v>Undergraduates</v>
          </cell>
          <cell r="H281" t="str">
            <v>First-time, first-year</v>
          </cell>
          <cell r="I281" t="str">
            <v>All</v>
          </cell>
          <cell r="J281" t="str">
            <v>All</v>
          </cell>
          <cell r="K281" t="str">
            <v>All</v>
          </cell>
          <cell r="L281" t="str">
            <v>Whole Number or Round to Nearest Tenths</v>
          </cell>
        </row>
        <row r="283">
          <cell r="A283" t="str">
            <v>C911</v>
          </cell>
          <cell r="B283" t="str">
            <v>SAT Math: 25th Percentile</v>
          </cell>
          <cell r="C283">
            <v>550</v>
          </cell>
          <cell r="D283" t="str">
            <v>First-Time, First-Year Admission</v>
          </cell>
          <cell r="E283" t="str">
            <v>First-time, first-year Profile</v>
          </cell>
          <cell r="F283" t="str">
            <v>Test Scores</v>
          </cell>
          <cell r="G283" t="str">
            <v>Undergraduates</v>
          </cell>
          <cell r="H283" t="str">
            <v>First-time, first-year</v>
          </cell>
          <cell r="I283" t="str">
            <v>All</v>
          </cell>
          <cell r="J283" t="str">
            <v>All</v>
          </cell>
          <cell r="K283" t="str">
            <v>All</v>
          </cell>
          <cell r="L283" t="str">
            <v>Whole Number or Round to Nearest Tenths</v>
          </cell>
        </row>
        <row r="284">
          <cell r="A284" t="str">
            <v>C912</v>
          </cell>
          <cell r="B284" t="str">
            <v>SAT Math: 50th Percentile</v>
          </cell>
          <cell r="C284">
            <v>630</v>
          </cell>
          <cell r="D284" t="str">
            <v>First-Time, First-Year Admission</v>
          </cell>
          <cell r="E284" t="str">
            <v>First-time, first-year Profile</v>
          </cell>
          <cell r="F284" t="str">
            <v>Test Scores</v>
          </cell>
          <cell r="G284" t="str">
            <v>Undergraduates</v>
          </cell>
          <cell r="H284" t="str">
            <v>First-time, first-year</v>
          </cell>
          <cell r="I284" t="str">
            <v>All</v>
          </cell>
          <cell r="J284" t="str">
            <v>All</v>
          </cell>
          <cell r="K284" t="str">
            <v>All</v>
          </cell>
          <cell r="L284" t="str">
            <v>Whole Number or Round to Nearest Tenths</v>
          </cell>
        </row>
        <row r="285">
          <cell r="A285" t="str">
            <v>C913</v>
          </cell>
          <cell r="B285" t="str">
            <v>SAT Math: 75th Percentile</v>
          </cell>
          <cell r="C285">
            <v>680</v>
          </cell>
          <cell r="D285" t="str">
            <v>First-Time, First-Year Admission</v>
          </cell>
          <cell r="E285" t="str">
            <v>First-time, first-year Profile</v>
          </cell>
          <cell r="F285" t="str">
            <v>Test Scores</v>
          </cell>
          <cell r="G285" t="str">
            <v>Undergraduates</v>
          </cell>
          <cell r="H285" t="str">
            <v>First-time, first-year</v>
          </cell>
          <cell r="I285" t="str">
            <v>All</v>
          </cell>
          <cell r="J285" t="str">
            <v>All</v>
          </cell>
          <cell r="K285" t="str">
            <v>All</v>
          </cell>
          <cell r="L285" t="str">
            <v>Whole Number or Round to Nearest Tenths</v>
          </cell>
        </row>
        <row r="288">
          <cell r="A288" t="str">
            <v>C914</v>
          </cell>
          <cell r="B288" t="str">
            <v>ACT Composite: 25th Percentile</v>
          </cell>
          <cell r="C288">
            <v>21</v>
          </cell>
          <cell r="D288" t="str">
            <v>First-Time, First-Year Admission</v>
          </cell>
          <cell r="E288" t="str">
            <v>First-time, first-year Profile</v>
          </cell>
          <cell r="F288" t="str">
            <v>Test Scores</v>
          </cell>
          <cell r="G288" t="str">
            <v>Undergraduates</v>
          </cell>
          <cell r="H288" t="str">
            <v>First-time, first-year</v>
          </cell>
          <cell r="I288" t="str">
            <v>All</v>
          </cell>
          <cell r="J288" t="str">
            <v>All</v>
          </cell>
          <cell r="K288" t="str">
            <v>All</v>
          </cell>
          <cell r="L288" t="str">
            <v>Whole Number or Round to Nearest Tenths</v>
          </cell>
        </row>
        <row r="289">
          <cell r="A289" t="str">
            <v>C915</v>
          </cell>
          <cell r="B289" t="str">
            <v>ACT Composite: 50th Percentile</v>
          </cell>
          <cell r="C289">
            <v>24</v>
          </cell>
          <cell r="D289" t="str">
            <v>First-Time, First-Year Admission</v>
          </cell>
          <cell r="E289" t="str">
            <v>First-time, first-year Profile</v>
          </cell>
          <cell r="F289" t="str">
            <v>Test Scores</v>
          </cell>
          <cell r="G289" t="str">
            <v>Undergraduates</v>
          </cell>
          <cell r="H289" t="str">
            <v>First-time, first-year</v>
          </cell>
          <cell r="I289" t="str">
            <v>All</v>
          </cell>
          <cell r="J289" t="str">
            <v>All</v>
          </cell>
          <cell r="K289" t="str">
            <v>All</v>
          </cell>
          <cell r="L289" t="str">
            <v>Whole Number or Round to Nearest Tenths</v>
          </cell>
        </row>
        <row r="290">
          <cell r="A290" t="str">
            <v>C916</v>
          </cell>
          <cell r="B290" t="str">
            <v>ACT Composite: 75th Percentile</v>
          </cell>
          <cell r="C290">
            <v>27</v>
          </cell>
          <cell r="D290" t="str">
            <v>First-Time, First-Year Admission</v>
          </cell>
          <cell r="E290" t="str">
            <v>First-time, first-year Profile</v>
          </cell>
          <cell r="F290" t="str">
            <v>Test Scores</v>
          </cell>
          <cell r="G290" t="str">
            <v>Undergraduates</v>
          </cell>
          <cell r="H290" t="str">
            <v>First-time, first-year</v>
          </cell>
          <cell r="I290" t="str">
            <v>All</v>
          </cell>
          <cell r="J290" t="str">
            <v>All</v>
          </cell>
          <cell r="K290" t="str">
            <v>All</v>
          </cell>
          <cell r="L290" t="str">
            <v>Whole Number or Round to Nearest Tenths</v>
          </cell>
        </row>
        <row r="292">
          <cell r="A292" t="str">
            <v>C917</v>
          </cell>
          <cell r="B292" t="str">
            <v>ACT Math: 25th Percentile</v>
          </cell>
          <cell r="C292">
            <v>20</v>
          </cell>
          <cell r="D292" t="str">
            <v>First-Time, First-Year Admission</v>
          </cell>
          <cell r="E292" t="str">
            <v>First-time, first-year Profile</v>
          </cell>
          <cell r="F292" t="str">
            <v>Test Scores</v>
          </cell>
          <cell r="G292" t="str">
            <v>Undergraduates</v>
          </cell>
          <cell r="H292" t="str">
            <v>First-time, first-year</v>
          </cell>
          <cell r="I292" t="str">
            <v>All</v>
          </cell>
          <cell r="J292" t="str">
            <v>All</v>
          </cell>
          <cell r="K292" t="str">
            <v>All</v>
          </cell>
          <cell r="L292" t="str">
            <v>Whole Number or Round to Nearest Tenths</v>
          </cell>
        </row>
        <row r="293">
          <cell r="A293" t="str">
            <v>C918</v>
          </cell>
          <cell r="B293" t="str">
            <v>ACT Math: 50th Percentile</v>
          </cell>
          <cell r="C293">
            <v>23</v>
          </cell>
          <cell r="D293" t="str">
            <v>First-Time, First-Year Admission</v>
          </cell>
          <cell r="E293" t="str">
            <v>First-time, first-year Profile</v>
          </cell>
          <cell r="F293" t="str">
            <v>Test Scores</v>
          </cell>
          <cell r="G293" t="str">
            <v>Undergraduates</v>
          </cell>
          <cell r="H293" t="str">
            <v>First-time, first-year</v>
          </cell>
          <cell r="I293" t="str">
            <v>All</v>
          </cell>
          <cell r="J293" t="str">
            <v>All</v>
          </cell>
          <cell r="K293" t="str">
            <v>All</v>
          </cell>
          <cell r="L293" t="str">
            <v>Whole Number or Round to Nearest Tenths</v>
          </cell>
        </row>
        <row r="294">
          <cell r="A294" t="str">
            <v>C919</v>
          </cell>
          <cell r="B294" t="str">
            <v>ACT Math: 75th Percentile</v>
          </cell>
          <cell r="C294">
            <v>26</v>
          </cell>
          <cell r="D294" t="str">
            <v>First-Time, First-Year Admission</v>
          </cell>
          <cell r="E294" t="str">
            <v>First-time, first-year Profile</v>
          </cell>
          <cell r="F294" t="str">
            <v>Test Scores</v>
          </cell>
          <cell r="G294" t="str">
            <v>Undergraduates</v>
          </cell>
          <cell r="H294" t="str">
            <v>First-time, first-year</v>
          </cell>
          <cell r="I294" t="str">
            <v>All</v>
          </cell>
          <cell r="J294" t="str">
            <v>All</v>
          </cell>
          <cell r="K294" t="str">
            <v>All</v>
          </cell>
          <cell r="L294" t="str">
            <v>Whole Number or Round to Nearest Tenths</v>
          </cell>
        </row>
        <row r="296">
          <cell r="A296" t="str">
            <v>C920</v>
          </cell>
          <cell r="B296" t="str">
            <v>ACT English: 25th Percentile</v>
          </cell>
          <cell r="C296">
            <v>21</v>
          </cell>
          <cell r="D296" t="str">
            <v>First-Time, First-Year Admission</v>
          </cell>
          <cell r="E296" t="str">
            <v>First-time, first-year Profile</v>
          </cell>
          <cell r="F296" t="str">
            <v>Test Scores</v>
          </cell>
          <cell r="G296" t="str">
            <v>Undergraduates</v>
          </cell>
          <cell r="H296" t="str">
            <v>First-time, first-year</v>
          </cell>
          <cell r="I296" t="str">
            <v>All</v>
          </cell>
          <cell r="J296" t="str">
            <v>All</v>
          </cell>
          <cell r="K296" t="str">
            <v>All</v>
          </cell>
          <cell r="L296" t="str">
            <v>Whole Number or Round to Nearest Tenths</v>
          </cell>
        </row>
        <row r="297">
          <cell r="A297" t="str">
            <v>C921</v>
          </cell>
          <cell r="B297" t="str">
            <v>ACT English: 50th Percentile</v>
          </cell>
          <cell r="C297">
            <v>24</v>
          </cell>
          <cell r="D297" t="str">
            <v>First-Time, First-Year Admission</v>
          </cell>
          <cell r="E297" t="str">
            <v>First-time, first-year Profile</v>
          </cell>
          <cell r="F297" t="str">
            <v>Test Scores</v>
          </cell>
          <cell r="G297" t="str">
            <v>Undergraduates</v>
          </cell>
          <cell r="H297" t="str">
            <v>First-time, first-year</v>
          </cell>
          <cell r="I297" t="str">
            <v>All</v>
          </cell>
          <cell r="J297" t="str">
            <v>All</v>
          </cell>
          <cell r="K297" t="str">
            <v>All</v>
          </cell>
          <cell r="L297" t="str">
            <v>Whole Number or Round to Nearest Tenths</v>
          </cell>
        </row>
        <row r="298">
          <cell r="A298" t="str">
            <v>C922</v>
          </cell>
          <cell r="B298" t="str">
            <v>ACT English: 75th Percentile</v>
          </cell>
          <cell r="C298">
            <v>29</v>
          </cell>
          <cell r="D298" t="str">
            <v>First-Time, First-Year Admission</v>
          </cell>
          <cell r="E298" t="str">
            <v>First-time, first-year Profile</v>
          </cell>
          <cell r="F298" t="str">
            <v>Test Scores</v>
          </cell>
          <cell r="G298" t="str">
            <v>Undergraduates</v>
          </cell>
          <cell r="H298" t="str">
            <v>First-time, first-year</v>
          </cell>
          <cell r="I298" t="str">
            <v>All</v>
          </cell>
          <cell r="J298" t="str">
            <v>All</v>
          </cell>
          <cell r="K298" t="str">
            <v>All</v>
          </cell>
          <cell r="L298" t="str">
            <v>Whole Number or Round to Nearest Tenths</v>
          </cell>
        </row>
        <row r="300">
          <cell r="A300" t="str">
            <v>C923</v>
          </cell>
          <cell r="B300" t="str">
            <v>ACT Writing: 25th Percentile</v>
          </cell>
          <cell r="D300" t="str">
            <v>First-Time, First-Year Admission</v>
          </cell>
          <cell r="E300" t="str">
            <v>First-time, first-year Profile</v>
          </cell>
          <cell r="F300" t="str">
            <v>Test Scores</v>
          </cell>
          <cell r="G300" t="str">
            <v>Undergraduates</v>
          </cell>
          <cell r="H300" t="str">
            <v>First-time, first-year</v>
          </cell>
          <cell r="I300" t="str">
            <v>All</v>
          </cell>
          <cell r="J300" t="str">
            <v>All</v>
          </cell>
          <cell r="K300" t="str">
            <v>All</v>
          </cell>
          <cell r="L300" t="str">
            <v>Whole Number or Round to Nearest Tenths</v>
          </cell>
        </row>
        <row r="301">
          <cell r="A301" t="str">
            <v>C924</v>
          </cell>
          <cell r="B301" t="str">
            <v>ACT Writing: 50th Percentile</v>
          </cell>
          <cell r="D301" t="str">
            <v>First-Time, First-Year Admission</v>
          </cell>
          <cell r="E301" t="str">
            <v>First-time, first-year Profile</v>
          </cell>
          <cell r="F301" t="str">
            <v>Test Scores</v>
          </cell>
          <cell r="G301" t="str">
            <v>Undergraduates</v>
          </cell>
          <cell r="H301" t="str">
            <v>First-time, first-year</v>
          </cell>
          <cell r="I301" t="str">
            <v>All</v>
          </cell>
          <cell r="J301" t="str">
            <v>All</v>
          </cell>
          <cell r="K301" t="str">
            <v>All</v>
          </cell>
          <cell r="L301" t="str">
            <v>Whole Number or Round to Nearest Tenths</v>
          </cell>
        </row>
        <row r="302">
          <cell r="A302" t="str">
            <v>C925</v>
          </cell>
          <cell r="B302" t="str">
            <v>ACT Writing: 75th Percentile</v>
          </cell>
          <cell r="D302" t="str">
            <v>First-Time, First-Year Admission</v>
          </cell>
          <cell r="E302" t="str">
            <v>First-time, first-year Profile</v>
          </cell>
          <cell r="F302" t="str">
            <v>Test Scores</v>
          </cell>
          <cell r="G302" t="str">
            <v>Undergraduates</v>
          </cell>
          <cell r="H302" t="str">
            <v>First-time, first-year</v>
          </cell>
          <cell r="I302" t="str">
            <v>All</v>
          </cell>
          <cell r="J302" t="str">
            <v>All</v>
          </cell>
          <cell r="K302" t="str">
            <v>All</v>
          </cell>
          <cell r="L302" t="str">
            <v>Whole Number or Round to Nearest Tenths</v>
          </cell>
        </row>
        <row r="304">
          <cell r="A304" t="str">
            <v>C926</v>
          </cell>
          <cell r="B304" t="str">
            <v>ACT Science: 25th Percentile</v>
          </cell>
          <cell r="C304">
            <v>22</v>
          </cell>
          <cell r="D304" t="str">
            <v>First-Time, First-Year Admission</v>
          </cell>
          <cell r="E304" t="str">
            <v>First-time, first-year Profile</v>
          </cell>
          <cell r="F304" t="str">
            <v>Test Scores</v>
          </cell>
          <cell r="G304" t="str">
            <v>Undergraduates</v>
          </cell>
          <cell r="H304" t="str">
            <v>First-time, first-year</v>
          </cell>
          <cell r="I304" t="str">
            <v>All</v>
          </cell>
          <cell r="J304" t="str">
            <v>All</v>
          </cell>
          <cell r="K304" t="str">
            <v>All</v>
          </cell>
          <cell r="L304" t="str">
            <v>Whole Number or Round to Nearest Tenths</v>
          </cell>
        </row>
        <row r="305">
          <cell r="A305" t="str">
            <v>C927</v>
          </cell>
          <cell r="B305" t="str">
            <v>ACT Science: 50th Percentile</v>
          </cell>
          <cell r="C305">
            <v>26</v>
          </cell>
          <cell r="D305" t="str">
            <v>First-Time, First-Year Admission</v>
          </cell>
          <cell r="E305" t="str">
            <v>First-time, first-year Profile</v>
          </cell>
          <cell r="F305" t="str">
            <v>Test Scores</v>
          </cell>
          <cell r="G305" t="str">
            <v>Undergraduates</v>
          </cell>
          <cell r="H305" t="str">
            <v>First-time, first-year</v>
          </cell>
          <cell r="I305" t="str">
            <v>All</v>
          </cell>
          <cell r="J305" t="str">
            <v>All</v>
          </cell>
          <cell r="K305" t="str">
            <v>All</v>
          </cell>
          <cell r="L305" t="str">
            <v>Whole Number or Round to Nearest Tenths</v>
          </cell>
        </row>
        <row r="306">
          <cell r="A306" t="str">
            <v>C928</v>
          </cell>
          <cell r="B306" t="str">
            <v>ACT Science: 75th Percentile</v>
          </cell>
          <cell r="C306">
            <v>30</v>
          </cell>
          <cell r="D306" t="str">
            <v>First-Time, First-Year Admission</v>
          </cell>
          <cell r="E306" t="str">
            <v>First-time, first-year Profile</v>
          </cell>
          <cell r="F306" t="str">
            <v>Test Scores</v>
          </cell>
          <cell r="G306" t="str">
            <v>Undergraduates</v>
          </cell>
          <cell r="H306" t="str">
            <v>First-time, first-year</v>
          </cell>
          <cell r="I306" t="str">
            <v>All</v>
          </cell>
          <cell r="J306" t="str">
            <v>All</v>
          </cell>
          <cell r="K306" t="str">
            <v>All</v>
          </cell>
          <cell r="L306" t="str">
            <v>Whole Number or Round to Nearest Tenths</v>
          </cell>
        </row>
        <row r="308">
          <cell r="A308" t="str">
            <v>C929</v>
          </cell>
          <cell r="B308" t="str">
            <v>ACT Reading: 25th Percentile</v>
          </cell>
          <cell r="C308">
            <v>22</v>
          </cell>
          <cell r="D308" t="str">
            <v>First-Time, First-Year Admission</v>
          </cell>
          <cell r="E308" t="str">
            <v>First-time, first-year Profile</v>
          </cell>
          <cell r="F308" t="str">
            <v>Test Scores</v>
          </cell>
          <cell r="G308" t="str">
            <v>Undergraduates</v>
          </cell>
          <cell r="H308" t="str">
            <v>First-time, first-year</v>
          </cell>
          <cell r="I308" t="str">
            <v>All</v>
          </cell>
          <cell r="J308" t="str">
            <v>All</v>
          </cell>
          <cell r="K308" t="str">
            <v>All</v>
          </cell>
          <cell r="L308" t="str">
            <v>Whole Number or Round to Nearest Tenths</v>
          </cell>
        </row>
        <row r="309">
          <cell r="A309" t="str">
            <v>C930</v>
          </cell>
          <cell r="B309" t="str">
            <v>ACT Reading: 50th Percentile</v>
          </cell>
          <cell r="C309">
            <v>24</v>
          </cell>
          <cell r="D309" t="str">
            <v>First-Time, First-Year Admission</v>
          </cell>
          <cell r="E309" t="str">
            <v>First-time, first-year Profile</v>
          </cell>
          <cell r="F309" t="str">
            <v>Test Scores</v>
          </cell>
          <cell r="G309" t="str">
            <v>Undergraduates</v>
          </cell>
          <cell r="H309" t="str">
            <v>First-time, first-year</v>
          </cell>
          <cell r="I309" t="str">
            <v>All</v>
          </cell>
          <cell r="J309" t="str">
            <v>All</v>
          </cell>
          <cell r="K309" t="str">
            <v>All</v>
          </cell>
          <cell r="L309" t="str">
            <v>Whole Number or Round to Nearest Tenths</v>
          </cell>
        </row>
        <row r="310">
          <cell r="A310" t="str">
            <v>C931</v>
          </cell>
          <cell r="B310" t="str">
            <v>ACT Reading: 75th Percentile</v>
          </cell>
          <cell r="C310">
            <v>27</v>
          </cell>
          <cell r="D310" t="str">
            <v>First-Time, First-Year Admission</v>
          </cell>
          <cell r="E310" t="str">
            <v>First-time, first-year Profile</v>
          </cell>
          <cell r="F310" t="str">
            <v>Test Scores</v>
          </cell>
          <cell r="G310" t="str">
            <v>Undergraduates</v>
          </cell>
          <cell r="H310" t="str">
            <v>First-time, first-year</v>
          </cell>
          <cell r="I310" t="str">
            <v>All</v>
          </cell>
          <cell r="J310" t="str">
            <v>All</v>
          </cell>
          <cell r="K310" t="str">
            <v>All</v>
          </cell>
          <cell r="L310" t="str">
            <v>Whole Number or Round to Nearest Tenths</v>
          </cell>
        </row>
        <row r="315">
          <cell r="A315" t="str">
            <v>C932</v>
          </cell>
          <cell r="B315" t="str">
            <v>SAT Evidence-Based Reading and Writing: 700-800</v>
          </cell>
          <cell r="C315">
            <v>9.4E-2</v>
          </cell>
          <cell r="D315" t="str">
            <v>First-Time, First-Year Admission</v>
          </cell>
          <cell r="E315" t="str">
            <v>First-time, first-year Profile</v>
          </cell>
          <cell r="F315" t="str">
            <v>Test Scores</v>
          </cell>
          <cell r="G315" t="str">
            <v>Undergraduates</v>
          </cell>
          <cell r="H315" t="str">
            <v>First-time, first-year</v>
          </cell>
          <cell r="I315" t="str">
            <v>All</v>
          </cell>
          <cell r="J315" t="str">
            <v>All</v>
          </cell>
          <cell r="K315" t="str">
            <v>All</v>
          </cell>
          <cell r="L315" t="str">
            <v>Whole Number or Round to Nearest Tenths</v>
          </cell>
        </row>
        <row r="316">
          <cell r="A316" t="str">
            <v>C933</v>
          </cell>
          <cell r="B316" t="str">
            <v>SAT Evidence-Based Reading and Writing: 600-699</v>
          </cell>
          <cell r="C316">
            <v>0.33300000000000002</v>
          </cell>
          <cell r="D316" t="str">
            <v>First-Time, First-Year Admission</v>
          </cell>
          <cell r="E316" t="str">
            <v>First-time, first-year Profile</v>
          </cell>
          <cell r="F316" t="str">
            <v>Test Scores</v>
          </cell>
          <cell r="G316" t="str">
            <v>Undergraduates</v>
          </cell>
          <cell r="H316" t="str">
            <v>First-time, first-year</v>
          </cell>
          <cell r="I316" t="str">
            <v>All</v>
          </cell>
          <cell r="J316" t="str">
            <v>All</v>
          </cell>
          <cell r="K316" t="str">
            <v>All</v>
          </cell>
          <cell r="L316" t="str">
            <v>Whole Number or Round to Nearest Tenths</v>
          </cell>
        </row>
        <row r="317">
          <cell r="A317" t="str">
            <v>C934</v>
          </cell>
          <cell r="B317" t="str">
            <v>SAT Evidence-Based Reading and Writing: 500-599</v>
          </cell>
          <cell r="C317">
            <v>0.47</v>
          </cell>
          <cell r="D317" t="str">
            <v>First-Time, First-Year Admission</v>
          </cell>
          <cell r="E317" t="str">
            <v>First-time, first-year Profile</v>
          </cell>
          <cell r="F317" t="str">
            <v>Test Scores</v>
          </cell>
          <cell r="G317" t="str">
            <v>Undergraduates</v>
          </cell>
          <cell r="H317" t="str">
            <v>First-time, first-year</v>
          </cell>
          <cell r="I317" t="str">
            <v>All</v>
          </cell>
          <cell r="J317" t="str">
            <v>All</v>
          </cell>
          <cell r="K317" t="str">
            <v>All</v>
          </cell>
          <cell r="L317" t="str">
            <v>Whole Number or Round to Nearest Tenths</v>
          </cell>
        </row>
        <row r="318">
          <cell r="A318" t="str">
            <v>C935</v>
          </cell>
          <cell r="B318" t="str">
            <v>SAT Evidence-Based Reading and Writing: 400-499</v>
          </cell>
          <cell r="C318">
            <v>0.10299999999999999</v>
          </cell>
          <cell r="D318" t="str">
            <v>First-Time, First-Year Admission</v>
          </cell>
          <cell r="E318" t="str">
            <v>First-time, first-year Profile</v>
          </cell>
          <cell r="F318" t="str">
            <v>Test Scores</v>
          </cell>
          <cell r="G318" t="str">
            <v>Undergraduates</v>
          </cell>
          <cell r="H318" t="str">
            <v>First-time, first-year</v>
          </cell>
          <cell r="I318" t="str">
            <v>All</v>
          </cell>
          <cell r="J318" t="str">
            <v>All</v>
          </cell>
          <cell r="K318" t="str">
            <v>All</v>
          </cell>
          <cell r="L318" t="str">
            <v>Whole Number or Round to Nearest Tenths</v>
          </cell>
        </row>
        <row r="319">
          <cell r="A319" t="str">
            <v>C936</v>
          </cell>
          <cell r="B319" t="str">
            <v>SAT Evidence-Based Reading and Writing: 300-399</v>
          </cell>
          <cell r="C319">
            <v>0</v>
          </cell>
          <cell r="D319" t="str">
            <v>First-Time, First-Year Admission</v>
          </cell>
          <cell r="E319" t="str">
            <v>First-time, first-year Profile</v>
          </cell>
          <cell r="F319" t="str">
            <v>Test Scores</v>
          </cell>
          <cell r="G319" t="str">
            <v>Undergraduates</v>
          </cell>
          <cell r="H319" t="str">
            <v>First-time, first-year</v>
          </cell>
          <cell r="I319" t="str">
            <v>All</v>
          </cell>
          <cell r="J319" t="str">
            <v>All</v>
          </cell>
          <cell r="K319" t="str">
            <v>All</v>
          </cell>
          <cell r="L319" t="str">
            <v>Whole Number or Round to Nearest Tenths</v>
          </cell>
        </row>
        <row r="320">
          <cell r="A320" t="str">
            <v>C937</v>
          </cell>
          <cell r="B320" t="str">
            <v>SAT Evidence-Based Reading and Writing: 200-299</v>
          </cell>
          <cell r="C320">
            <v>0</v>
          </cell>
          <cell r="D320" t="str">
            <v>First-Time, First-Year Admission</v>
          </cell>
          <cell r="E320" t="str">
            <v>First-time, first-year Profile</v>
          </cell>
          <cell r="F320" t="str">
            <v>Test Scores</v>
          </cell>
          <cell r="G320" t="str">
            <v>Undergraduates</v>
          </cell>
          <cell r="H320" t="str">
            <v>First-time, first-year</v>
          </cell>
          <cell r="I320" t="str">
            <v>All</v>
          </cell>
          <cell r="J320" t="str">
            <v>All</v>
          </cell>
          <cell r="K320" t="str">
            <v>All</v>
          </cell>
          <cell r="L320" t="str">
            <v>Whole Number or Round to Nearest Tenths</v>
          </cell>
        </row>
        <row r="321">
          <cell r="A321" t="str">
            <v>C938</v>
          </cell>
          <cell r="B321" t="str">
            <v>SAT Evidence-Based Reading and Writing: Total</v>
          </cell>
          <cell r="C321">
            <v>1</v>
          </cell>
          <cell r="D321" t="str">
            <v>First-Time, First-Year Admission</v>
          </cell>
          <cell r="E321" t="str">
            <v>First-time, first-year Profile</v>
          </cell>
          <cell r="F321" t="str">
            <v>Test Scores</v>
          </cell>
          <cell r="G321" t="str">
            <v>Undergraduates</v>
          </cell>
          <cell r="H321" t="str">
            <v>First-time, first-year</v>
          </cell>
          <cell r="I321" t="str">
            <v>All</v>
          </cell>
          <cell r="J321" t="str">
            <v>All</v>
          </cell>
          <cell r="K321" t="str">
            <v>All</v>
          </cell>
          <cell r="L321" t="str">
            <v>Whole Number or Round to Nearest Tenths</v>
          </cell>
        </row>
        <row r="324">
          <cell r="A324" t="str">
            <v>C939</v>
          </cell>
          <cell r="B324" t="str">
            <v>SAT Math: 700-800</v>
          </cell>
          <cell r="C324">
            <v>0.18</v>
          </cell>
          <cell r="D324" t="str">
            <v>First-Time, First-Year Admission</v>
          </cell>
          <cell r="E324" t="str">
            <v>First-time, first-year Profile</v>
          </cell>
          <cell r="F324" t="str">
            <v>Test Scores</v>
          </cell>
          <cell r="G324" t="str">
            <v>Undergraduates</v>
          </cell>
          <cell r="H324" t="str">
            <v>First-time, first-year</v>
          </cell>
          <cell r="I324" t="str">
            <v>All</v>
          </cell>
          <cell r="J324" t="str">
            <v>All</v>
          </cell>
          <cell r="K324" t="str">
            <v>All</v>
          </cell>
          <cell r="L324" t="str">
            <v>Whole Number or Round to Nearest Tenths</v>
          </cell>
        </row>
        <row r="325">
          <cell r="A325" t="str">
            <v>C940</v>
          </cell>
          <cell r="B325" t="str">
            <v>SAT Math: 600-699</v>
          </cell>
          <cell r="C325">
            <v>0.42699999999999999</v>
          </cell>
          <cell r="D325" t="str">
            <v>First-Time, First-Year Admission</v>
          </cell>
          <cell r="E325" t="str">
            <v>First-time, first-year Profile</v>
          </cell>
          <cell r="F325" t="str">
            <v>Test Scores</v>
          </cell>
          <cell r="G325" t="str">
            <v>Undergraduates</v>
          </cell>
          <cell r="H325" t="str">
            <v>First-time, first-year</v>
          </cell>
          <cell r="I325" t="str">
            <v>All</v>
          </cell>
          <cell r="J325" t="str">
            <v>All</v>
          </cell>
          <cell r="K325" t="str">
            <v>All</v>
          </cell>
          <cell r="L325" t="str">
            <v>Whole Number or Round to Nearest Tenths</v>
          </cell>
        </row>
        <row r="326">
          <cell r="A326" t="str">
            <v>C941</v>
          </cell>
          <cell r="B326" t="str">
            <v>SAT Math: 500-599</v>
          </cell>
          <cell r="C326">
            <v>0.29899999999999999</v>
          </cell>
          <cell r="D326" t="str">
            <v>First-Time, First-Year Admission</v>
          </cell>
          <cell r="E326" t="str">
            <v>First-time, first-year Profile</v>
          </cell>
          <cell r="F326" t="str">
            <v>Test Scores</v>
          </cell>
          <cell r="G326" t="str">
            <v>Undergraduates</v>
          </cell>
          <cell r="H326" t="str">
            <v>First-time, first-year</v>
          </cell>
          <cell r="I326" t="str">
            <v>All</v>
          </cell>
          <cell r="J326" t="str">
            <v>All</v>
          </cell>
          <cell r="K326" t="str">
            <v>All</v>
          </cell>
          <cell r="L326" t="str">
            <v>Whole Number or Round to Nearest Tenths</v>
          </cell>
        </row>
        <row r="327">
          <cell r="A327" t="str">
            <v>C942</v>
          </cell>
          <cell r="B327" t="str">
            <v>SAT Math: 400-499</v>
          </cell>
          <cell r="C327">
            <v>7.6999999999999999E-2</v>
          </cell>
          <cell r="D327" t="str">
            <v>First-Time, First-Year Admission</v>
          </cell>
          <cell r="E327" t="str">
            <v>First-time, first-year Profile</v>
          </cell>
          <cell r="F327" t="str">
            <v>Test Scores</v>
          </cell>
          <cell r="G327" t="str">
            <v>Undergraduates</v>
          </cell>
          <cell r="H327" t="str">
            <v>First-time, first-year</v>
          </cell>
          <cell r="I327" t="str">
            <v>All</v>
          </cell>
          <cell r="J327" t="str">
            <v>All</v>
          </cell>
          <cell r="K327" t="str">
            <v>All</v>
          </cell>
          <cell r="L327" t="str">
            <v>Whole Number or Round to Nearest Tenths</v>
          </cell>
        </row>
        <row r="328">
          <cell r="A328" t="str">
            <v>C943</v>
          </cell>
          <cell r="B328" t="str">
            <v>SAT Math: 300-399</v>
          </cell>
          <cell r="C328">
            <v>1.7000000000000001E-2</v>
          </cell>
          <cell r="D328" t="str">
            <v>First-Time, First-Year Admission</v>
          </cell>
          <cell r="E328" t="str">
            <v>First-time, first-year Profile</v>
          </cell>
          <cell r="F328" t="str">
            <v>Test Scores</v>
          </cell>
          <cell r="G328" t="str">
            <v>Undergraduates</v>
          </cell>
          <cell r="H328" t="str">
            <v>First-time, first-year</v>
          </cell>
          <cell r="I328" t="str">
            <v>All</v>
          </cell>
          <cell r="J328" t="str">
            <v>All</v>
          </cell>
          <cell r="K328" t="str">
            <v>All</v>
          </cell>
          <cell r="L328" t="str">
            <v>Whole Number or Round to Nearest Tenths</v>
          </cell>
        </row>
        <row r="329">
          <cell r="A329" t="str">
            <v>C944</v>
          </cell>
          <cell r="B329" t="str">
            <v>SAT Math: 200-299</v>
          </cell>
          <cell r="C329">
            <v>0</v>
          </cell>
          <cell r="D329" t="str">
            <v>First-Time, First-Year Admission</v>
          </cell>
          <cell r="E329" t="str">
            <v>First-time, first-year Profile</v>
          </cell>
          <cell r="F329" t="str">
            <v>Test Scores</v>
          </cell>
          <cell r="G329" t="str">
            <v>Undergraduates</v>
          </cell>
          <cell r="H329" t="str">
            <v>First-time, first-year</v>
          </cell>
          <cell r="I329" t="str">
            <v>All</v>
          </cell>
          <cell r="J329" t="str">
            <v>All</v>
          </cell>
          <cell r="K329" t="str">
            <v>All</v>
          </cell>
          <cell r="L329" t="str">
            <v>Whole Number or Round to Nearest Tenths</v>
          </cell>
        </row>
        <row r="330">
          <cell r="A330" t="str">
            <v>C945</v>
          </cell>
          <cell r="B330" t="str">
            <v>SAT Math: Total</v>
          </cell>
          <cell r="C330">
            <v>0.99999999999999989</v>
          </cell>
          <cell r="D330" t="str">
            <v>First-Time, First-Year Admission</v>
          </cell>
          <cell r="E330" t="str">
            <v>First-time, first-year Profile</v>
          </cell>
          <cell r="F330" t="str">
            <v>Test Scores</v>
          </cell>
          <cell r="G330" t="str">
            <v>Undergraduates</v>
          </cell>
          <cell r="H330" t="str">
            <v>First-time, first-year</v>
          </cell>
          <cell r="I330" t="str">
            <v>All</v>
          </cell>
          <cell r="J330" t="str">
            <v>All</v>
          </cell>
          <cell r="K330" t="str">
            <v>All</v>
          </cell>
          <cell r="L330" t="str">
            <v>Whole Number or Round to Nearest Tenths</v>
          </cell>
        </row>
        <row r="333">
          <cell r="A333" t="str">
            <v>C946</v>
          </cell>
          <cell r="B333" t="str">
            <v>SAT Composite: 1400-1600</v>
          </cell>
          <cell r="C333">
            <v>6.8000000000000005E-2</v>
          </cell>
          <cell r="D333" t="str">
            <v>First-Time, First-Year Admission</v>
          </cell>
          <cell r="E333" t="str">
            <v>First-time, first-year Profile</v>
          </cell>
          <cell r="F333" t="str">
            <v>Test Scores</v>
          </cell>
          <cell r="G333" t="str">
            <v>Undergraduates</v>
          </cell>
          <cell r="H333" t="str">
            <v>First-time, first-year</v>
          </cell>
          <cell r="I333" t="str">
            <v>All</v>
          </cell>
          <cell r="J333" t="str">
            <v>All</v>
          </cell>
          <cell r="K333" t="str">
            <v>All</v>
          </cell>
          <cell r="L333" t="str">
            <v>Whole Number or Round to Nearest Tenths</v>
          </cell>
        </row>
        <row r="334">
          <cell r="A334" t="str">
            <v>C947</v>
          </cell>
          <cell r="B334" t="str">
            <v>SAT Composite: 1200-1399</v>
          </cell>
          <cell r="C334">
            <v>0.48699999999999999</v>
          </cell>
          <cell r="D334" t="str">
            <v>First-Time, First-Year Admission</v>
          </cell>
          <cell r="E334" t="str">
            <v>First-time, first-year Profile</v>
          </cell>
          <cell r="F334" t="str">
            <v>Test Scores</v>
          </cell>
          <cell r="G334" t="str">
            <v>Undergraduates</v>
          </cell>
          <cell r="H334" t="str">
            <v>First-time, first-year</v>
          </cell>
          <cell r="I334" t="str">
            <v>All</v>
          </cell>
          <cell r="J334" t="str">
            <v>All</v>
          </cell>
          <cell r="K334" t="str">
            <v>All</v>
          </cell>
          <cell r="L334" t="str">
            <v>Whole Number or Round to Nearest Tenths</v>
          </cell>
        </row>
        <row r="335">
          <cell r="A335" t="str">
            <v>C948</v>
          </cell>
          <cell r="B335" t="str">
            <v>SAT Composite: 1000-1199</v>
          </cell>
          <cell r="C335">
            <v>0.34200000000000003</v>
          </cell>
          <cell r="D335" t="str">
            <v>First-Time, First-Year Admission</v>
          </cell>
          <cell r="E335" t="str">
            <v>First-time, first-year Profile</v>
          </cell>
          <cell r="F335" t="str">
            <v>Test Scores</v>
          </cell>
          <cell r="G335" t="str">
            <v>Undergraduates</v>
          </cell>
          <cell r="H335" t="str">
            <v>First-time, first-year</v>
          </cell>
          <cell r="I335" t="str">
            <v>All</v>
          </cell>
          <cell r="J335" t="str">
            <v>All</v>
          </cell>
          <cell r="K335" t="str">
            <v>All</v>
          </cell>
          <cell r="L335" t="str">
            <v>Whole Number or Round to Nearest Tenths</v>
          </cell>
        </row>
        <row r="336">
          <cell r="A336" t="str">
            <v>C949</v>
          </cell>
          <cell r="B336" t="str">
            <v>SAT Composite: 800-999</v>
          </cell>
          <cell r="C336">
            <v>0.10299999999999999</v>
          </cell>
          <cell r="D336" t="str">
            <v>First-Time, First-Year Admission</v>
          </cell>
          <cell r="E336" t="str">
            <v>First-time, first-year Profile</v>
          </cell>
          <cell r="F336" t="str">
            <v>Test Scores</v>
          </cell>
          <cell r="G336" t="str">
            <v>Undergraduates</v>
          </cell>
          <cell r="H336" t="str">
            <v>First-time, first-year</v>
          </cell>
          <cell r="I336" t="str">
            <v>All</v>
          </cell>
          <cell r="J336" t="str">
            <v>All</v>
          </cell>
          <cell r="K336" t="str">
            <v>All</v>
          </cell>
          <cell r="L336" t="str">
            <v>Whole Number or Round to Nearest Tenths</v>
          </cell>
        </row>
        <row r="337">
          <cell r="A337" t="str">
            <v>C950</v>
          </cell>
          <cell r="B337" t="str">
            <v>SAT Composite: 600-799</v>
          </cell>
          <cell r="C337">
            <v>0</v>
          </cell>
          <cell r="D337" t="str">
            <v>First-Time, First-Year Admission</v>
          </cell>
          <cell r="E337" t="str">
            <v>First-time, first-year Profile</v>
          </cell>
          <cell r="F337" t="str">
            <v>Test Scores</v>
          </cell>
          <cell r="G337" t="str">
            <v>Undergraduates</v>
          </cell>
          <cell r="H337" t="str">
            <v>First-time, first-year</v>
          </cell>
          <cell r="I337" t="str">
            <v>All</v>
          </cell>
          <cell r="J337" t="str">
            <v>All</v>
          </cell>
          <cell r="K337" t="str">
            <v>All</v>
          </cell>
          <cell r="L337" t="str">
            <v>Whole Number or Round to Nearest Tenths</v>
          </cell>
        </row>
        <row r="338">
          <cell r="A338" t="str">
            <v>C951</v>
          </cell>
          <cell r="B338" t="str">
            <v>SAT Composite: 400-599</v>
          </cell>
          <cell r="C338">
            <v>0</v>
          </cell>
          <cell r="D338" t="str">
            <v>First-Time, First-Year Admission</v>
          </cell>
          <cell r="E338" t="str">
            <v>First-time, first-year Profile</v>
          </cell>
          <cell r="F338" t="str">
            <v>Test Scores</v>
          </cell>
          <cell r="G338" t="str">
            <v>Undergraduates</v>
          </cell>
          <cell r="H338" t="str">
            <v>First-time, first-year</v>
          </cell>
          <cell r="I338" t="str">
            <v>All</v>
          </cell>
          <cell r="J338" t="str">
            <v>All</v>
          </cell>
          <cell r="K338" t="str">
            <v>All</v>
          </cell>
          <cell r="L338" t="str">
            <v>Whole Number or Round to Nearest Tenths</v>
          </cell>
        </row>
        <row r="339">
          <cell r="A339" t="str">
            <v>C952</v>
          </cell>
          <cell r="B339" t="str">
            <v>SAT Composite: Total</v>
          </cell>
          <cell r="C339">
            <v>1</v>
          </cell>
          <cell r="D339" t="str">
            <v>First-Time, First-Year Admission</v>
          </cell>
          <cell r="E339" t="str">
            <v>First-time, first-year Profile</v>
          </cell>
          <cell r="F339" t="str">
            <v>Test Scores</v>
          </cell>
          <cell r="G339" t="str">
            <v>Undergraduates</v>
          </cell>
          <cell r="H339" t="str">
            <v>First-time, first-year</v>
          </cell>
          <cell r="I339" t="str">
            <v>All</v>
          </cell>
          <cell r="J339" t="str">
            <v>All</v>
          </cell>
          <cell r="K339" t="str">
            <v>All</v>
          </cell>
          <cell r="L339" t="str">
            <v>Whole Number or Round to Nearest Tenths</v>
          </cell>
        </row>
        <row r="342">
          <cell r="A342" t="str">
            <v>C953</v>
          </cell>
          <cell r="B342" t="str">
            <v>ACT Composite: 30-36</v>
          </cell>
          <cell r="C342">
            <v>0.128</v>
          </cell>
          <cell r="D342" t="str">
            <v>First-Time, First-Year Admission</v>
          </cell>
          <cell r="E342" t="str">
            <v>First-time, first-year Profile</v>
          </cell>
          <cell r="F342" t="str">
            <v>Test Scores</v>
          </cell>
          <cell r="G342" t="str">
            <v>Undergraduates</v>
          </cell>
          <cell r="H342" t="str">
            <v>First-time, first-year</v>
          </cell>
          <cell r="I342" t="str">
            <v>All</v>
          </cell>
          <cell r="J342" t="str">
            <v>All</v>
          </cell>
          <cell r="K342" t="str">
            <v>All</v>
          </cell>
          <cell r="L342" t="str">
            <v>Whole Number or Round to Nearest Tenths</v>
          </cell>
        </row>
        <row r="343">
          <cell r="A343" t="str">
            <v>C954</v>
          </cell>
          <cell r="B343" t="str">
            <v>ACT Composite: 24-29</v>
          </cell>
          <cell r="C343">
            <v>0.40100000000000002</v>
          </cell>
          <cell r="D343" t="str">
            <v>First-Time, First-Year Admission</v>
          </cell>
          <cell r="E343" t="str">
            <v>First-time, first-year Profile</v>
          </cell>
          <cell r="F343" t="str">
            <v>Test Scores</v>
          </cell>
          <cell r="G343" t="str">
            <v>Undergraduates</v>
          </cell>
          <cell r="H343" t="str">
            <v>First-time, first-year</v>
          </cell>
          <cell r="I343" t="str">
            <v>All</v>
          </cell>
          <cell r="J343" t="str">
            <v>All</v>
          </cell>
          <cell r="K343" t="str">
            <v>All</v>
          </cell>
          <cell r="L343" t="str">
            <v>Whole Number or Round to Nearest Tenths</v>
          </cell>
        </row>
        <row r="344">
          <cell r="A344" t="str">
            <v>C955</v>
          </cell>
          <cell r="B344" t="str">
            <v>ACT Composite: 18-23</v>
          </cell>
          <cell r="C344">
            <v>0.42299999999999999</v>
          </cell>
          <cell r="D344" t="str">
            <v>First-Time, First-Year Admission</v>
          </cell>
          <cell r="E344" t="str">
            <v>First-time, first-year Profile</v>
          </cell>
          <cell r="F344" t="str">
            <v>Test Scores</v>
          </cell>
          <cell r="G344" t="str">
            <v>Undergraduates</v>
          </cell>
          <cell r="H344" t="str">
            <v>First-time, first-year</v>
          </cell>
          <cell r="I344" t="str">
            <v>All</v>
          </cell>
          <cell r="J344" t="str">
            <v>All</v>
          </cell>
          <cell r="K344" t="str">
            <v>All</v>
          </cell>
          <cell r="L344" t="str">
            <v>Whole Number or Round to Nearest Tenths</v>
          </cell>
        </row>
        <row r="345">
          <cell r="A345" t="str">
            <v>C956</v>
          </cell>
          <cell r="B345" t="str">
            <v>ACT Composite: 12-17</v>
          </cell>
          <cell r="C345">
            <v>4.8000000000000001E-2</v>
          </cell>
          <cell r="D345" t="str">
            <v>First-Time, First-Year Admission</v>
          </cell>
          <cell r="E345" t="str">
            <v>First-time, first-year Profile</v>
          </cell>
          <cell r="F345" t="str">
            <v>Test Scores</v>
          </cell>
          <cell r="G345" t="str">
            <v>Undergraduates</v>
          </cell>
          <cell r="H345" t="str">
            <v>First-time, first-year</v>
          </cell>
          <cell r="I345" t="str">
            <v>All</v>
          </cell>
          <cell r="J345" t="str">
            <v>All</v>
          </cell>
          <cell r="K345" t="str">
            <v>All</v>
          </cell>
          <cell r="L345" t="str">
            <v>Whole Number or Round to Nearest Tenths</v>
          </cell>
        </row>
        <row r="346">
          <cell r="A346" t="str">
            <v>C957</v>
          </cell>
          <cell r="B346" t="str">
            <v>ACT Composite: 6-11</v>
          </cell>
          <cell r="C346">
            <v>0</v>
          </cell>
          <cell r="D346" t="str">
            <v>First-Time, First-Year Admission</v>
          </cell>
          <cell r="E346" t="str">
            <v>First-time, first-year Profile</v>
          </cell>
          <cell r="F346" t="str">
            <v>Test Scores</v>
          </cell>
          <cell r="G346" t="str">
            <v>Undergraduates</v>
          </cell>
          <cell r="H346" t="str">
            <v>First-time, first-year</v>
          </cell>
          <cell r="I346" t="str">
            <v>All</v>
          </cell>
          <cell r="J346" t="str">
            <v>All</v>
          </cell>
          <cell r="K346" t="str">
            <v>All</v>
          </cell>
          <cell r="L346" t="str">
            <v>Whole Number or Round to Nearest Tenths</v>
          </cell>
        </row>
        <row r="347">
          <cell r="A347" t="str">
            <v>C958</v>
          </cell>
          <cell r="B347" t="str">
            <v>ACT Composite: Below 6</v>
          </cell>
          <cell r="C347">
            <v>0</v>
          </cell>
          <cell r="D347" t="str">
            <v>First-Time, First-Year Admission</v>
          </cell>
          <cell r="E347" t="str">
            <v>First-time, first-year Profile</v>
          </cell>
          <cell r="F347" t="str">
            <v>Test Scores</v>
          </cell>
          <cell r="G347" t="str">
            <v>Undergraduates</v>
          </cell>
          <cell r="H347" t="str">
            <v>First-time, first-year</v>
          </cell>
          <cell r="I347" t="str">
            <v>All</v>
          </cell>
          <cell r="J347" t="str">
            <v>All</v>
          </cell>
          <cell r="K347" t="str">
            <v>All</v>
          </cell>
          <cell r="L347" t="str">
            <v>Whole Number or Round to Nearest Tenths</v>
          </cell>
        </row>
        <row r="348">
          <cell r="A348" t="str">
            <v>C959</v>
          </cell>
          <cell r="B348" t="str">
            <v>ACT Composite: Total</v>
          </cell>
          <cell r="C348">
            <v>1</v>
          </cell>
          <cell r="D348" t="str">
            <v>First-Time, First-Year Admission</v>
          </cell>
          <cell r="E348" t="str">
            <v>First-time, first-year Profile</v>
          </cell>
          <cell r="F348" t="str">
            <v>Test Scores</v>
          </cell>
          <cell r="G348" t="str">
            <v>Undergraduates</v>
          </cell>
          <cell r="H348" t="str">
            <v>First-time, first-year</v>
          </cell>
          <cell r="I348" t="str">
            <v>All</v>
          </cell>
          <cell r="J348" t="str">
            <v>All</v>
          </cell>
          <cell r="K348" t="str">
            <v>All</v>
          </cell>
          <cell r="L348" t="str">
            <v>Whole Number or Round to Nearest Tenths</v>
          </cell>
        </row>
        <row r="351">
          <cell r="A351" t="str">
            <v>C960</v>
          </cell>
          <cell r="B351" t="str">
            <v>ACT Math: 30-36</v>
          </cell>
          <cell r="C351">
            <v>0.10299999999999999</v>
          </cell>
          <cell r="D351" t="str">
            <v>First-Time, First-Year Admission</v>
          </cell>
          <cell r="E351" t="str">
            <v>First-time, first-year Profile</v>
          </cell>
          <cell r="F351" t="str">
            <v>Test Scores</v>
          </cell>
          <cell r="G351" t="str">
            <v>Undergraduates</v>
          </cell>
          <cell r="H351" t="str">
            <v>First-time, first-year</v>
          </cell>
          <cell r="I351" t="str">
            <v>All</v>
          </cell>
          <cell r="J351" t="str">
            <v>All</v>
          </cell>
          <cell r="K351" t="str">
            <v>All</v>
          </cell>
          <cell r="L351" t="str">
            <v>Whole Number or Round to Nearest Tenths</v>
          </cell>
        </row>
        <row r="352">
          <cell r="A352" t="str">
            <v>C961</v>
          </cell>
          <cell r="B352" t="str">
            <v>ACT Math: 24-29</v>
          </cell>
          <cell r="C352">
            <v>0.39600000000000002</v>
          </cell>
          <cell r="D352" t="str">
            <v>First-Time, First-Year Admission</v>
          </cell>
          <cell r="E352" t="str">
            <v>First-time, first-year Profile</v>
          </cell>
          <cell r="F352" t="str">
            <v>Test Scores</v>
          </cell>
          <cell r="G352" t="str">
            <v>Undergraduates</v>
          </cell>
          <cell r="H352" t="str">
            <v>First-time, first-year</v>
          </cell>
          <cell r="I352" t="str">
            <v>All</v>
          </cell>
          <cell r="J352" t="str">
            <v>All</v>
          </cell>
          <cell r="K352" t="str">
            <v>All</v>
          </cell>
          <cell r="L352" t="str">
            <v>Whole Number or Round to Nearest Tenths</v>
          </cell>
        </row>
        <row r="353">
          <cell r="A353" t="str">
            <v>C962</v>
          </cell>
          <cell r="B353" t="str">
            <v>ACT Math: 18-23</v>
          </cell>
          <cell r="C353">
            <v>0.38500000000000001</v>
          </cell>
          <cell r="D353" t="str">
            <v>First-Time, First-Year Admission</v>
          </cell>
          <cell r="E353" t="str">
            <v>First-time, first-year Profile</v>
          </cell>
          <cell r="F353" t="str">
            <v>Test Scores</v>
          </cell>
          <cell r="G353" t="str">
            <v>Undergraduates</v>
          </cell>
          <cell r="H353" t="str">
            <v>First-time, first-year</v>
          </cell>
          <cell r="I353" t="str">
            <v>All</v>
          </cell>
          <cell r="J353" t="str">
            <v>All</v>
          </cell>
          <cell r="K353" t="str">
            <v>All</v>
          </cell>
          <cell r="L353" t="str">
            <v>Whole Number or Round to Nearest Tenths</v>
          </cell>
        </row>
        <row r="354">
          <cell r="A354" t="str">
            <v>C963</v>
          </cell>
          <cell r="B354" t="str">
            <v>ACT Math: 12-17</v>
          </cell>
          <cell r="C354">
            <v>0.11600000000000001</v>
          </cell>
          <cell r="D354" t="str">
            <v>First-Time, First-Year Admission</v>
          </cell>
          <cell r="E354" t="str">
            <v>First-time, first-year Profile</v>
          </cell>
          <cell r="F354" t="str">
            <v>Test Scores</v>
          </cell>
          <cell r="G354" t="str">
            <v>Undergraduates</v>
          </cell>
          <cell r="H354" t="str">
            <v>First-time, first-year</v>
          </cell>
          <cell r="I354" t="str">
            <v>All</v>
          </cell>
          <cell r="J354" t="str">
            <v>All</v>
          </cell>
          <cell r="K354" t="str">
            <v>All</v>
          </cell>
          <cell r="L354" t="str">
            <v>Whole Number or Round to Nearest Tenths</v>
          </cell>
        </row>
        <row r="355">
          <cell r="A355" t="str">
            <v>C964</v>
          </cell>
          <cell r="B355" t="str">
            <v>ACT Math: 6-11</v>
          </cell>
          <cell r="C355">
            <v>0</v>
          </cell>
          <cell r="D355" t="str">
            <v>First-Time, First-Year Admission</v>
          </cell>
          <cell r="E355" t="str">
            <v>First-time, first-year Profile</v>
          </cell>
          <cell r="F355" t="str">
            <v>Test Scores</v>
          </cell>
          <cell r="G355" t="str">
            <v>Undergraduates</v>
          </cell>
          <cell r="H355" t="str">
            <v>First-time, first-year</v>
          </cell>
          <cell r="I355" t="str">
            <v>All</v>
          </cell>
          <cell r="J355" t="str">
            <v>All</v>
          </cell>
          <cell r="K355" t="str">
            <v>All</v>
          </cell>
          <cell r="L355" t="str">
            <v>Whole Number or Round to Nearest Tenths</v>
          </cell>
        </row>
        <row r="356">
          <cell r="A356" t="str">
            <v>C965</v>
          </cell>
          <cell r="B356" t="str">
            <v>ACT Math: Below 6</v>
          </cell>
          <cell r="C356">
            <v>0</v>
          </cell>
          <cell r="D356" t="str">
            <v>First-Time, First-Year Admission</v>
          </cell>
          <cell r="E356" t="str">
            <v>First-time, first-year Profile</v>
          </cell>
          <cell r="F356" t="str">
            <v>Test Scores</v>
          </cell>
          <cell r="G356" t="str">
            <v>Undergraduates</v>
          </cell>
          <cell r="H356" t="str">
            <v>First-time, first-year</v>
          </cell>
          <cell r="I356" t="str">
            <v>All</v>
          </cell>
          <cell r="J356" t="str">
            <v>All</v>
          </cell>
          <cell r="K356" t="str">
            <v>All</v>
          </cell>
          <cell r="L356" t="str">
            <v>Whole Number or Round to Nearest Tenths</v>
          </cell>
        </row>
        <row r="357">
          <cell r="A357" t="str">
            <v>C966</v>
          </cell>
          <cell r="B357" t="str">
            <v>ACT Math: Total</v>
          </cell>
          <cell r="C357">
            <v>1</v>
          </cell>
          <cell r="D357" t="str">
            <v>First-Time, First-Year Admission</v>
          </cell>
          <cell r="E357" t="str">
            <v>First-time, first-year Profile</v>
          </cell>
          <cell r="F357" t="str">
            <v>Test Scores</v>
          </cell>
          <cell r="G357" t="str">
            <v>Undergraduates</v>
          </cell>
          <cell r="H357" t="str">
            <v>First-time, first-year</v>
          </cell>
          <cell r="I357" t="str">
            <v>All</v>
          </cell>
          <cell r="J357" t="str">
            <v>All</v>
          </cell>
          <cell r="K357" t="str">
            <v>All</v>
          </cell>
          <cell r="L357" t="str">
            <v>Whole Number or Round to Nearest Tenths</v>
          </cell>
        </row>
        <row r="360">
          <cell r="A360" t="str">
            <v>C967</v>
          </cell>
          <cell r="B360" t="str">
            <v>ACT English: 30-36</v>
          </cell>
          <cell r="C360">
            <v>0.218</v>
          </cell>
          <cell r="D360" t="str">
            <v>First-Time, First-Year Admission</v>
          </cell>
          <cell r="E360" t="str">
            <v>First-time, first-year Profile</v>
          </cell>
          <cell r="F360" t="str">
            <v>Test Scores</v>
          </cell>
          <cell r="G360" t="str">
            <v>Undergraduates</v>
          </cell>
          <cell r="H360" t="str">
            <v>First-time, first-year</v>
          </cell>
          <cell r="I360" t="str">
            <v>All</v>
          </cell>
          <cell r="J360" t="str">
            <v>All</v>
          </cell>
          <cell r="K360" t="str">
            <v>All</v>
          </cell>
          <cell r="L360" t="str">
            <v>Whole Number or Round to Nearest Tenths</v>
          </cell>
        </row>
        <row r="361">
          <cell r="A361" t="str">
            <v>C968</v>
          </cell>
          <cell r="B361" t="str">
            <v>ACT English: 24-29</v>
          </cell>
          <cell r="C361">
            <v>0.34699999999999998</v>
          </cell>
          <cell r="D361" t="str">
            <v>First-Time, First-Year Admission</v>
          </cell>
          <cell r="E361" t="str">
            <v>First-time, first-year Profile</v>
          </cell>
          <cell r="F361" t="str">
            <v>Test Scores</v>
          </cell>
          <cell r="G361" t="str">
            <v>Undergraduates</v>
          </cell>
          <cell r="H361" t="str">
            <v>First-time, first-year</v>
          </cell>
          <cell r="I361" t="str">
            <v>All</v>
          </cell>
          <cell r="J361" t="str">
            <v>All</v>
          </cell>
          <cell r="K361" t="str">
            <v>All</v>
          </cell>
          <cell r="L361" t="str">
            <v>Whole Number or Round to Nearest Tenths</v>
          </cell>
        </row>
        <row r="362">
          <cell r="A362" t="str">
            <v>C969</v>
          </cell>
          <cell r="B362" t="str">
            <v>ACT English: 18-23</v>
          </cell>
          <cell r="C362">
            <v>0.36899999999999999</v>
          </cell>
          <cell r="D362" t="str">
            <v>First-Time, First-Year Admission</v>
          </cell>
          <cell r="E362" t="str">
            <v>First-time, first-year Profile</v>
          </cell>
          <cell r="F362" t="str">
            <v>Test Scores</v>
          </cell>
          <cell r="G362" t="str">
            <v>Undergraduates</v>
          </cell>
          <cell r="H362" t="str">
            <v>First-time, first-year</v>
          </cell>
          <cell r="I362" t="str">
            <v>All</v>
          </cell>
          <cell r="J362" t="str">
            <v>All</v>
          </cell>
          <cell r="K362" t="str">
            <v>All</v>
          </cell>
          <cell r="L362" t="str">
            <v>Whole Number or Round to Nearest Tenths</v>
          </cell>
        </row>
        <row r="363">
          <cell r="A363" t="str">
            <v>C970</v>
          </cell>
          <cell r="B363" t="str">
            <v>ACT English: 12-17</v>
          </cell>
          <cell r="C363">
            <v>6.4000000000000001E-2</v>
          </cell>
          <cell r="D363" t="str">
            <v>First-Time, First-Year Admission</v>
          </cell>
          <cell r="E363" t="str">
            <v>First-time, first-year Profile</v>
          </cell>
          <cell r="F363" t="str">
            <v>Test Scores</v>
          </cell>
          <cell r="G363" t="str">
            <v>Undergraduates</v>
          </cell>
          <cell r="H363" t="str">
            <v>First-time, first-year</v>
          </cell>
          <cell r="I363" t="str">
            <v>All</v>
          </cell>
          <cell r="J363" t="str">
            <v>All</v>
          </cell>
          <cell r="K363" t="str">
            <v>All</v>
          </cell>
          <cell r="L363" t="str">
            <v>Whole Number or Round to Nearest Tenths</v>
          </cell>
        </row>
        <row r="364">
          <cell r="A364" t="str">
            <v>C971</v>
          </cell>
          <cell r="B364" t="str">
            <v>ACT English: 6-11</v>
          </cell>
          <cell r="C364">
            <v>2E-3</v>
          </cell>
          <cell r="D364" t="str">
            <v>First-Time, First-Year Admission</v>
          </cell>
          <cell r="E364" t="str">
            <v>First-time, first-year Profile</v>
          </cell>
          <cell r="F364" t="str">
            <v>Test Scores</v>
          </cell>
          <cell r="G364" t="str">
            <v>Undergraduates</v>
          </cell>
          <cell r="H364" t="str">
            <v>First-time, first-year</v>
          </cell>
          <cell r="I364" t="str">
            <v>All</v>
          </cell>
          <cell r="J364" t="str">
            <v>All</v>
          </cell>
          <cell r="K364" t="str">
            <v>All</v>
          </cell>
          <cell r="L364" t="str">
            <v>Whole Number or Round to Nearest Tenths</v>
          </cell>
        </row>
        <row r="365">
          <cell r="A365" t="str">
            <v>C972</v>
          </cell>
          <cell r="B365" t="str">
            <v>ACT English: Below 6</v>
          </cell>
          <cell r="C365">
            <v>0</v>
          </cell>
          <cell r="D365" t="str">
            <v>First-Time, First-Year Admission</v>
          </cell>
          <cell r="E365" t="str">
            <v>First-time, first-year Profile</v>
          </cell>
          <cell r="F365" t="str">
            <v>Test Scores</v>
          </cell>
          <cell r="G365" t="str">
            <v>Undergraduates</v>
          </cell>
          <cell r="H365" t="str">
            <v>First-time, first-year</v>
          </cell>
          <cell r="I365" t="str">
            <v>All</v>
          </cell>
          <cell r="J365" t="str">
            <v>All</v>
          </cell>
          <cell r="K365" t="str">
            <v>All</v>
          </cell>
          <cell r="L365" t="str">
            <v>Whole Number or Round to Nearest Tenths</v>
          </cell>
        </row>
        <row r="366">
          <cell r="A366" t="str">
            <v>C973</v>
          </cell>
          <cell r="B366" t="str">
            <v>ACT English: Total</v>
          </cell>
          <cell r="C366">
            <v>1</v>
          </cell>
          <cell r="D366" t="str">
            <v>First-Time, First-Year Admission</v>
          </cell>
          <cell r="E366" t="str">
            <v>First-time, first-year Profile</v>
          </cell>
          <cell r="F366" t="str">
            <v>Test Scores</v>
          </cell>
          <cell r="G366" t="str">
            <v>Undergraduates</v>
          </cell>
          <cell r="H366" t="str">
            <v>First-time, first-year</v>
          </cell>
          <cell r="I366" t="str">
            <v>All</v>
          </cell>
          <cell r="J366" t="str">
            <v>All</v>
          </cell>
          <cell r="K366" t="str">
            <v>All</v>
          </cell>
          <cell r="L366" t="str">
            <v>Whole Number or Round to Nearest Tenths</v>
          </cell>
        </row>
        <row r="369">
          <cell r="A369" t="str">
            <v>C974</v>
          </cell>
          <cell r="B369" t="str">
            <v>ACT Writing: 30-36</v>
          </cell>
          <cell r="D369" t="str">
            <v>First-Time, First-Year Admission</v>
          </cell>
          <cell r="E369" t="str">
            <v>First-time, first-year Profile</v>
          </cell>
          <cell r="F369" t="str">
            <v>Test Scores</v>
          </cell>
          <cell r="G369" t="str">
            <v>Undergraduates</v>
          </cell>
          <cell r="H369" t="str">
            <v>First-time, first-year</v>
          </cell>
          <cell r="I369" t="str">
            <v>All</v>
          </cell>
          <cell r="J369" t="str">
            <v>All</v>
          </cell>
          <cell r="K369" t="str">
            <v>All</v>
          </cell>
          <cell r="L369" t="str">
            <v>Whole Number or Round to Nearest Tenths</v>
          </cell>
        </row>
        <row r="370">
          <cell r="A370" t="str">
            <v>C975</v>
          </cell>
          <cell r="B370" t="str">
            <v>ACT Writing: 24-29</v>
          </cell>
          <cell r="D370" t="str">
            <v>First-Time, First-Year Admission</v>
          </cell>
          <cell r="E370" t="str">
            <v>First-time, first-year Profile</v>
          </cell>
          <cell r="F370" t="str">
            <v>Test Scores</v>
          </cell>
          <cell r="G370" t="str">
            <v>Undergraduates</v>
          </cell>
          <cell r="H370" t="str">
            <v>First-time, first-year</v>
          </cell>
          <cell r="I370" t="str">
            <v>All</v>
          </cell>
          <cell r="J370" t="str">
            <v>All</v>
          </cell>
          <cell r="K370" t="str">
            <v>All</v>
          </cell>
          <cell r="L370" t="str">
            <v>Whole Number or Round to Nearest Tenths</v>
          </cell>
        </row>
        <row r="371">
          <cell r="A371" t="str">
            <v>C976</v>
          </cell>
          <cell r="B371" t="str">
            <v>ACT Writing: 18-23</v>
          </cell>
          <cell r="D371" t="str">
            <v>First-Time, First-Year Admission</v>
          </cell>
          <cell r="E371" t="str">
            <v>First-time, first-year Profile</v>
          </cell>
          <cell r="F371" t="str">
            <v>Test Scores</v>
          </cell>
          <cell r="G371" t="str">
            <v>Undergraduates</v>
          </cell>
          <cell r="H371" t="str">
            <v>First-time, first-year</v>
          </cell>
          <cell r="I371" t="str">
            <v>All</v>
          </cell>
          <cell r="J371" t="str">
            <v>All</v>
          </cell>
          <cell r="K371" t="str">
            <v>All</v>
          </cell>
          <cell r="L371" t="str">
            <v>Whole Number or Round to Nearest Tenths</v>
          </cell>
        </row>
        <row r="372">
          <cell r="A372" t="str">
            <v>C977</v>
          </cell>
          <cell r="B372" t="str">
            <v>ACT Writing: 12-17</v>
          </cell>
          <cell r="D372" t="str">
            <v>First-Time, First-Year Admission</v>
          </cell>
          <cell r="E372" t="str">
            <v>First-time, first-year Profile</v>
          </cell>
          <cell r="F372" t="str">
            <v>Test Scores</v>
          </cell>
          <cell r="G372" t="str">
            <v>Undergraduates</v>
          </cell>
          <cell r="H372" t="str">
            <v>First-time, first-year</v>
          </cell>
          <cell r="I372" t="str">
            <v>All</v>
          </cell>
          <cell r="J372" t="str">
            <v>All</v>
          </cell>
          <cell r="K372" t="str">
            <v>All</v>
          </cell>
          <cell r="L372" t="str">
            <v>Whole Number or Round to Nearest Tenths</v>
          </cell>
        </row>
        <row r="373">
          <cell r="A373" t="str">
            <v>C978</v>
          </cell>
          <cell r="B373" t="str">
            <v>ACT Writing: 6-11</v>
          </cell>
          <cell r="D373" t="str">
            <v>First-Time, First-Year Admission</v>
          </cell>
          <cell r="E373" t="str">
            <v>First-time, first-year Profile</v>
          </cell>
          <cell r="F373" t="str">
            <v>Test Scores</v>
          </cell>
          <cell r="G373" t="str">
            <v>Undergraduates</v>
          </cell>
          <cell r="H373" t="str">
            <v>First-time, first-year</v>
          </cell>
          <cell r="I373" t="str">
            <v>All</v>
          </cell>
          <cell r="J373" t="str">
            <v>All</v>
          </cell>
          <cell r="K373" t="str">
            <v>All</v>
          </cell>
          <cell r="L373" t="str">
            <v>Whole Number or Round to Nearest Tenths</v>
          </cell>
        </row>
        <row r="374">
          <cell r="A374" t="str">
            <v>C979</v>
          </cell>
          <cell r="B374" t="str">
            <v>ACT Writing: Below 6</v>
          </cell>
          <cell r="D374" t="str">
            <v>First-Time, First-Year Admission</v>
          </cell>
          <cell r="E374" t="str">
            <v>First-time, first-year Profile</v>
          </cell>
          <cell r="F374" t="str">
            <v>Test Scores</v>
          </cell>
          <cell r="G374" t="str">
            <v>Undergraduates</v>
          </cell>
          <cell r="H374" t="str">
            <v>First-time, first-year</v>
          </cell>
          <cell r="I374" t="str">
            <v>All</v>
          </cell>
          <cell r="J374" t="str">
            <v>All</v>
          </cell>
          <cell r="K374" t="str">
            <v>All</v>
          </cell>
          <cell r="L374" t="str">
            <v>Whole Number or Round to Nearest Tenths</v>
          </cell>
        </row>
        <row r="375">
          <cell r="A375" t="str">
            <v>C980</v>
          </cell>
          <cell r="B375" t="str">
            <v>ACT Writing: Total</v>
          </cell>
          <cell r="C375">
            <v>0</v>
          </cell>
          <cell r="D375" t="str">
            <v>First-Time, First-Year Admission</v>
          </cell>
          <cell r="E375" t="str">
            <v>First-time, first-year Profile</v>
          </cell>
          <cell r="F375" t="str">
            <v>Test Scores</v>
          </cell>
          <cell r="G375" t="str">
            <v>Undergraduates</v>
          </cell>
          <cell r="H375" t="str">
            <v>First-time, first-year</v>
          </cell>
          <cell r="I375" t="str">
            <v>All</v>
          </cell>
          <cell r="J375" t="str">
            <v>All</v>
          </cell>
          <cell r="K375" t="str">
            <v>All</v>
          </cell>
          <cell r="L375" t="str">
            <v>Whole Number or Round to Nearest Tenths</v>
          </cell>
        </row>
        <row r="378">
          <cell r="A378" t="str">
            <v>C981</v>
          </cell>
          <cell r="B378" t="str">
            <v>ACT Science: 30-36</v>
          </cell>
          <cell r="C378">
            <v>0.156</v>
          </cell>
          <cell r="D378" t="str">
            <v>First-Time, First-Year Admission</v>
          </cell>
          <cell r="E378" t="str">
            <v>First-time, first-year Profile</v>
          </cell>
          <cell r="F378" t="str">
            <v>Test Scores</v>
          </cell>
          <cell r="G378" t="str">
            <v>Undergraduates</v>
          </cell>
          <cell r="H378" t="str">
            <v>First-time, first-year</v>
          </cell>
          <cell r="I378" t="str">
            <v>All</v>
          </cell>
          <cell r="J378" t="str">
            <v>All</v>
          </cell>
          <cell r="K378" t="str">
            <v>All</v>
          </cell>
          <cell r="L378" t="str">
            <v>Whole Number or Round to Nearest Tenths</v>
          </cell>
        </row>
        <row r="379">
          <cell r="A379" t="str">
            <v>C982</v>
          </cell>
          <cell r="B379" t="str">
            <v>ACT Science: 24-29</v>
          </cell>
          <cell r="C379">
            <v>0.41499999999999998</v>
          </cell>
          <cell r="D379" t="str">
            <v>First-Time, First-Year Admission</v>
          </cell>
          <cell r="E379" t="str">
            <v>First-time, first-year Profile</v>
          </cell>
          <cell r="F379" t="str">
            <v>Test Scores</v>
          </cell>
          <cell r="G379" t="str">
            <v>Undergraduates</v>
          </cell>
          <cell r="H379" t="str">
            <v>First-time, first-year</v>
          </cell>
          <cell r="I379" t="str">
            <v>All</v>
          </cell>
          <cell r="J379" t="str">
            <v>All</v>
          </cell>
          <cell r="K379" t="str">
            <v>All</v>
          </cell>
          <cell r="L379" t="str">
            <v>Whole Number or Round to Nearest Tenths</v>
          </cell>
        </row>
        <row r="380">
          <cell r="A380" t="str">
            <v>C983</v>
          </cell>
          <cell r="B380" t="str">
            <v>ACT Science: 18-23</v>
          </cell>
          <cell r="C380">
            <v>0.39100000000000001</v>
          </cell>
          <cell r="D380" t="str">
            <v>First-Time, First-Year Admission</v>
          </cell>
          <cell r="E380" t="str">
            <v>First-time, first-year Profile</v>
          </cell>
          <cell r="F380" t="str">
            <v>Test Scores</v>
          </cell>
          <cell r="G380" t="str">
            <v>Undergraduates</v>
          </cell>
          <cell r="H380" t="str">
            <v>First-time, first-year</v>
          </cell>
          <cell r="I380" t="str">
            <v>All</v>
          </cell>
          <cell r="J380" t="str">
            <v>All</v>
          </cell>
          <cell r="K380" t="str">
            <v>All</v>
          </cell>
          <cell r="L380" t="str">
            <v>Whole Number or Round to Nearest Tenths</v>
          </cell>
        </row>
        <row r="381">
          <cell r="A381" t="str">
            <v>C984</v>
          </cell>
          <cell r="B381" t="str">
            <v>ACT Science: 12-17</v>
          </cell>
          <cell r="C381">
            <v>3.7999999999999999E-2</v>
          </cell>
          <cell r="D381" t="str">
            <v>First-Time, First-Year Admission</v>
          </cell>
          <cell r="E381" t="str">
            <v>First-time, first-year Profile</v>
          </cell>
          <cell r="F381" t="str">
            <v>Test Scores</v>
          </cell>
          <cell r="G381" t="str">
            <v>Undergraduates</v>
          </cell>
          <cell r="H381" t="str">
            <v>First-time, first-year</v>
          </cell>
          <cell r="I381" t="str">
            <v>All</v>
          </cell>
          <cell r="J381" t="str">
            <v>All</v>
          </cell>
          <cell r="K381" t="str">
            <v>All</v>
          </cell>
          <cell r="L381" t="str">
            <v>Whole Number or Round to Nearest Tenths</v>
          </cell>
        </row>
        <row r="382">
          <cell r="A382" t="str">
            <v>C985</v>
          </cell>
          <cell r="B382" t="str">
            <v>ACT Science: 6-11</v>
          </cell>
          <cell r="C382">
            <v>0</v>
          </cell>
          <cell r="D382" t="str">
            <v>First-Time, First-Year Admission</v>
          </cell>
          <cell r="E382" t="str">
            <v>First-time, first-year Profile</v>
          </cell>
          <cell r="F382" t="str">
            <v>Test Scores</v>
          </cell>
          <cell r="G382" t="str">
            <v>Undergraduates</v>
          </cell>
          <cell r="H382" t="str">
            <v>First-time, first-year</v>
          </cell>
          <cell r="I382" t="str">
            <v>All</v>
          </cell>
          <cell r="J382" t="str">
            <v>All</v>
          </cell>
          <cell r="K382" t="str">
            <v>All</v>
          </cell>
          <cell r="L382" t="str">
            <v>Whole Number or Round to Nearest Tenths</v>
          </cell>
        </row>
        <row r="383">
          <cell r="A383" t="str">
            <v>C986</v>
          </cell>
          <cell r="B383" t="str">
            <v>ACT Science: Below 6</v>
          </cell>
          <cell r="C383">
            <v>0</v>
          </cell>
          <cell r="D383" t="str">
            <v>First-Time, First-Year Admission</v>
          </cell>
          <cell r="E383" t="str">
            <v>First-time, first-year Profile</v>
          </cell>
          <cell r="F383" t="str">
            <v>Test Scores</v>
          </cell>
          <cell r="G383" t="str">
            <v>Undergraduates</v>
          </cell>
          <cell r="H383" t="str">
            <v>First-time, first-year</v>
          </cell>
          <cell r="I383" t="str">
            <v>All</v>
          </cell>
          <cell r="J383" t="str">
            <v>All</v>
          </cell>
          <cell r="K383" t="str">
            <v>All</v>
          </cell>
          <cell r="L383" t="str">
            <v>Whole Number or Round to Nearest Tenths</v>
          </cell>
        </row>
        <row r="384">
          <cell r="A384" t="str">
            <v>C987</v>
          </cell>
          <cell r="B384" t="str">
            <v>ACT Science: Total</v>
          </cell>
          <cell r="C384">
            <v>1</v>
          </cell>
          <cell r="D384" t="str">
            <v>First-Time, First-Year Admission</v>
          </cell>
          <cell r="E384" t="str">
            <v>First-time, first-year Profile</v>
          </cell>
          <cell r="F384" t="str">
            <v>Test Scores</v>
          </cell>
          <cell r="G384" t="str">
            <v>Undergraduates</v>
          </cell>
          <cell r="H384" t="str">
            <v>First-time, first-year</v>
          </cell>
          <cell r="I384" t="str">
            <v>All</v>
          </cell>
          <cell r="J384" t="str">
            <v>All</v>
          </cell>
          <cell r="K384" t="str">
            <v>All</v>
          </cell>
          <cell r="L384" t="str">
            <v>Whole Number or Round to Nearest Tenths</v>
          </cell>
        </row>
        <row r="387">
          <cell r="A387" t="str">
            <v>C988</v>
          </cell>
          <cell r="B387" t="str">
            <v>ACT Reading: 30-36</v>
          </cell>
          <cell r="C387">
            <v>0.29399999999999998</v>
          </cell>
          <cell r="D387" t="str">
            <v>First-Time, First-Year Admission</v>
          </cell>
          <cell r="E387" t="str">
            <v>First-time, first-year Profile</v>
          </cell>
          <cell r="F387" t="str">
            <v>Test Scores</v>
          </cell>
          <cell r="G387" t="str">
            <v>Undergraduates</v>
          </cell>
          <cell r="H387" t="str">
            <v>First-time, first-year</v>
          </cell>
          <cell r="I387" t="str">
            <v>All</v>
          </cell>
          <cell r="J387" t="str">
            <v>All</v>
          </cell>
          <cell r="K387" t="str">
            <v>All</v>
          </cell>
          <cell r="L387" t="str">
            <v>Whole Number or Round to Nearest Tenths</v>
          </cell>
        </row>
        <row r="388">
          <cell r="A388" t="str">
            <v>C989</v>
          </cell>
          <cell r="B388" t="str">
            <v>ACT Reading: 24-29</v>
          </cell>
          <cell r="C388">
            <v>0.34300000000000003</v>
          </cell>
          <cell r="D388" t="str">
            <v>First-Time, First-Year Admission</v>
          </cell>
          <cell r="E388" t="str">
            <v>First-time, first-year Profile</v>
          </cell>
          <cell r="F388" t="str">
            <v>Test Scores</v>
          </cell>
          <cell r="G388" t="str">
            <v>Undergraduates</v>
          </cell>
          <cell r="H388" t="str">
            <v>First-time, first-year</v>
          </cell>
          <cell r="I388" t="str">
            <v>All</v>
          </cell>
          <cell r="J388" t="str">
            <v>All</v>
          </cell>
          <cell r="K388" t="str">
            <v>All</v>
          </cell>
          <cell r="L388" t="str">
            <v>Whole Number or Round to Nearest Tenths</v>
          </cell>
        </row>
        <row r="389">
          <cell r="A389" t="str">
            <v>C990</v>
          </cell>
          <cell r="B389" t="str">
            <v>ACT Reading: 18-23</v>
          </cell>
          <cell r="C389">
            <v>0.312</v>
          </cell>
          <cell r="D389" t="str">
            <v>First-Time, First-Year Admission</v>
          </cell>
          <cell r="E389" t="str">
            <v>First-time, first-year Profile</v>
          </cell>
          <cell r="F389" t="str">
            <v>Test Scores</v>
          </cell>
          <cell r="G389" t="str">
            <v>Undergraduates</v>
          </cell>
          <cell r="H389" t="str">
            <v>First-time, first-year</v>
          </cell>
          <cell r="I389" t="str">
            <v>All</v>
          </cell>
          <cell r="J389" t="str">
            <v>All</v>
          </cell>
          <cell r="K389" t="str">
            <v>All</v>
          </cell>
          <cell r="L389" t="str">
            <v>Whole Number or Round to Nearest Tenths</v>
          </cell>
        </row>
        <row r="390">
          <cell r="A390" t="str">
            <v>C991</v>
          </cell>
          <cell r="B390" t="str">
            <v>ACT Reading: 12-17</v>
          </cell>
          <cell r="C390">
            <v>5.0999999999999997E-2</v>
          </cell>
          <cell r="D390" t="str">
            <v>First-Time, First-Year Admission</v>
          </cell>
          <cell r="E390" t="str">
            <v>First-time, first-year Profile</v>
          </cell>
          <cell r="F390" t="str">
            <v>Test Scores</v>
          </cell>
          <cell r="G390" t="str">
            <v>Undergraduates</v>
          </cell>
          <cell r="H390" t="str">
            <v>First-time, first-year</v>
          </cell>
          <cell r="I390" t="str">
            <v>All</v>
          </cell>
          <cell r="J390" t="str">
            <v>All</v>
          </cell>
          <cell r="K390" t="str">
            <v>All</v>
          </cell>
          <cell r="L390" t="str">
            <v>Whole Number or Round to Nearest Tenths</v>
          </cell>
        </row>
        <row r="391">
          <cell r="A391" t="str">
            <v>C992</v>
          </cell>
          <cell r="B391" t="str">
            <v>ACT Reading: 6-11</v>
          </cell>
          <cell r="C391">
            <v>0</v>
          </cell>
          <cell r="D391" t="str">
            <v>First-Time, First-Year Admission</v>
          </cell>
          <cell r="E391" t="str">
            <v>First-time, first-year Profile</v>
          </cell>
          <cell r="F391" t="str">
            <v>Test Scores</v>
          </cell>
          <cell r="G391" t="str">
            <v>Undergraduates</v>
          </cell>
          <cell r="H391" t="str">
            <v>First-time, first-year</v>
          </cell>
          <cell r="I391" t="str">
            <v>All</v>
          </cell>
          <cell r="J391" t="str">
            <v>All</v>
          </cell>
          <cell r="K391" t="str">
            <v>All</v>
          </cell>
          <cell r="L391" t="str">
            <v>Whole Number or Round to Nearest Tenths</v>
          </cell>
        </row>
        <row r="392">
          <cell r="A392" t="str">
            <v>C993</v>
          </cell>
          <cell r="B392" t="str">
            <v>ACT Reading: Below 6</v>
          </cell>
          <cell r="C392">
            <v>0</v>
          </cell>
          <cell r="D392" t="str">
            <v>First-Time, First-Year Admission</v>
          </cell>
          <cell r="E392" t="str">
            <v>First-time, first-year Profile</v>
          </cell>
          <cell r="F392" t="str">
            <v>Test Scores</v>
          </cell>
          <cell r="G392" t="str">
            <v>Undergraduates</v>
          </cell>
          <cell r="H392" t="str">
            <v>First-time, first-year</v>
          </cell>
          <cell r="I392" t="str">
            <v>All</v>
          </cell>
          <cell r="J392" t="str">
            <v>All</v>
          </cell>
          <cell r="K392" t="str">
            <v>All</v>
          </cell>
          <cell r="L392" t="str">
            <v>Whole Number or Round to Nearest Tenths</v>
          </cell>
        </row>
        <row r="393">
          <cell r="A393" t="str">
            <v>C994</v>
          </cell>
          <cell r="B393" t="str">
            <v>ACT Reading: Total</v>
          </cell>
          <cell r="C393">
            <v>1</v>
          </cell>
          <cell r="D393" t="str">
            <v>First-Time, First-Year Admission</v>
          </cell>
          <cell r="E393" t="str">
            <v>First-time, first-year Profile</v>
          </cell>
          <cell r="F393" t="str">
            <v>Test Scores</v>
          </cell>
          <cell r="G393" t="str">
            <v>Undergraduates</v>
          </cell>
          <cell r="H393" t="str">
            <v>First-time, first-year</v>
          </cell>
          <cell r="I393" t="str">
            <v>All</v>
          </cell>
          <cell r="J393" t="str">
            <v>All</v>
          </cell>
          <cell r="K393" t="str">
            <v>All</v>
          </cell>
          <cell r="L393" t="str">
            <v>Whole Number or Round to Nearest Tenths</v>
          </cell>
        </row>
        <row r="402">
          <cell r="A402" t="str">
            <v>C1001</v>
          </cell>
          <cell r="B402" t="str">
            <v>Percent in top tenth of high school graduating class</v>
          </cell>
          <cell r="C402">
            <v>0.19800000000000001</v>
          </cell>
          <cell r="D402" t="str">
            <v>First-Time, First-Year Admission</v>
          </cell>
          <cell r="E402" t="str">
            <v>First-time, first-year Profile</v>
          </cell>
          <cell r="F402" t="str">
            <v>Test Scores</v>
          </cell>
          <cell r="G402" t="str">
            <v>Undergraduates</v>
          </cell>
          <cell r="H402" t="str">
            <v>First-time, first-year</v>
          </cell>
          <cell r="I402" t="str">
            <v>All</v>
          </cell>
          <cell r="J402" t="str">
            <v>All</v>
          </cell>
          <cell r="K402" t="str">
            <v>All</v>
          </cell>
          <cell r="L402" t="str">
            <v>Whole Number or Round to Nearest Tenths</v>
          </cell>
        </row>
        <row r="403">
          <cell r="A403" t="str">
            <v>C1002</v>
          </cell>
          <cell r="B403" t="str">
            <v>Percent in top quarter of high school graduating class</v>
          </cell>
          <cell r="C403">
            <v>0.46100000000000002</v>
          </cell>
          <cell r="D403" t="str">
            <v>First-Time, First-Year Admission</v>
          </cell>
          <cell r="E403" t="str">
            <v>First-time, first-year Profile</v>
          </cell>
          <cell r="F403" t="str">
            <v>Test Scores</v>
          </cell>
          <cell r="G403" t="str">
            <v>Undergraduates</v>
          </cell>
          <cell r="H403" t="str">
            <v>First-time, first-year</v>
          </cell>
          <cell r="I403" t="str">
            <v>All</v>
          </cell>
          <cell r="J403" t="str">
            <v>All</v>
          </cell>
          <cell r="K403" t="str">
            <v>All</v>
          </cell>
          <cell r="L403" t="str">
            <v>Whole Number or Round to Nearest Tenths</v>
          </cell>
        </row>
        <row r="404">
          <cell r="A404" t="str">
            <v>C1003</v>
          </cell>
          <cell r="B404" t="str">
            <v>Percent in top half of high school graduating class</v>
          </cell>
          <cell r="C404">
            <v>0.76100000000000001</v>
          </cell>
          <cell r="D404" t="str">
            <v>First-Time, First-Year Admission</v>
          </cell>
          <cell r="E404" t="str">
            <v>First-time, first-year Profile</v>
          </cell>
          <cell r="F404" t="str">
            <v>Test Scores</v>
          </cell>
          <cell r="G404" t="str">
            <v>Undergraduates</v>
          </cell>
          <cell r="H404" t="str">
            <v>First-time, first-year</v>
          </cell>
          <cell r="I404" t="str">
            <v>All</v>
          </cell>
          <cell r="J404" t="str">
            <v>All</v>
          </cell>
          <cell r="K404" t="str">
            <v>All</v>
          </cell>
          <cell r="L404" t="str">
            <v>Whole Number or Round to Nearest Tenths</v>
          </cell>
        </row>
        <row r="405">
          <cell r="A405" t="str">
            <v>C1004</v>
          </cell>
          <cell r="B405" t="str">
            <v>Percent in bottom half of high school graduating class</v>
          </cell>
          <cell r="C405">
            <v>0.23899999999999999</v>
          </cell>
          <cell r="D405" t="str">
            <v>First-Time, First-Year Admission</v>
          </cell>
          <cell r="E405" t="str">
            <v>First-time, first-year Profile</v>
          </cell>
          <cell r="F405" t="str">
            <v>Test Scores</v>
          </cell>
          <cell r="G405" t="str">
            <v>Undergraduates</v>
          </cell>
          <cell r="H405" t="str">
            <v>First-time, first-year</v>
          </cell>
          <cell r="I405" t="str">
            <v>All</v>
          </cell>
          <cell r="J405" t="str">
            <v>All</v>
          </cell>
          <cell r="K405" t="str">
            <v>All</v>
          </cell>
          <cell r="L405" t="str">
            <v>Whole Number or Round to Nearest Tenths</v>
          </cell>
        </row>
        <row r="406">
          <cell r="A406" t="str">
            <v>C1005</v>
          </cell>
          <cell r="B406" t="str">
            <v>Percent in bottom quarter of high school graduating class</v>
          </cell>
          <cell r="C406">
            <v>8.7999999999999995E-2</v>
          </cell>
          <cell r="D406" t="str">
            <v>First-Time, First-Year Admission</v>
          </cell>
          <cell r="E406" t="str">
            <v>First-time, first-year Profile</v>
          </cell>
          <cell r="F406" t="str">
            <v>Test Scores</v>
          </cell>
          <cell r="G406" t="str">
            <v>Undergraduates</v>
          </cell>
          <cell r="H406" t="str">
            <v>First-time, first-year</v>
          </cell>
          <cell r="I406" t="str">
            <v>All</v>
          </cell>
          <cell r="J406" t="str">
            <v>All</v>
          </cell>
          <cell r="K406" t="str">
            <v>All</v>
          </cell>
          <cell r="L406" t="str">
            <v>Whole Number or Round to Nearest Tenths</v>
          </cell>
        </row>
        <row r="407">
          <cell r="A407" t="str">
            <v>C1006</v>
          </cell>
          <cell r="B407" t="str">
            <v>Percent of total first-time, first-year students who submitted high school class rank:</v>
          </cell>
          <cell r="C407">
            <v>0.81799999999999995</v>
          </cell>
          <cell r="D407" t="str">
            <v>First-Time, First-Year Admission</v>
          </cell>
          <cell r="E407" t="str">
            <v>First-time, first-year Profile</v>
          </cell>
          <cell r="F407" t="str">
            <v>Test Scores</v>
          </cell>
          <cell r="G407" t="str">
            <v>Undergraduates</v>
          </cell>
          <cell r="H407" t="str">
            <v>First-time, first-year</v>
          </cell>
          <cell r="I407" t="str">
            <v>All</v>
          </cell>
          <cell r="J407" t="str">
            <v>All</v>
          </cell>
          <cell r="K407" t="str">
            <v>All</v>
          </cell>
          <cell r="L407" t="str">
            <v>Whole Number or Round to Nearest Tenths</v>
          </cell>
        </row>
        <row r="408">
          <cell r="E408">
            <v>1</v>
          </cell>
        </row>
        <row r="422">
          <cell r="A422" t="str">
            <v>C1101</v>
          </cell>
          <cell r="B422" t="str">
            <v>Percent who had GPA of 4.0</v>
          </cell>
          <cell r="C422">
            <v>0.1293</v>
          </cell>
          <cell r="D422" t="str">
            <v>First-Time, First-Year Admission</v>
          </cell>
          <cell r="E422" t="str">
            <v>First-time, first-year Profile</v>
          </cell>
          <cell r="F422" t="str">
            <v>High School GPA</v>
          </cell>
          <cell r="G422" t="str">
            <v>Undergraduates</v>
          </cell>
          <cell r="H422" t="str">
            <v>First-time, first-year</v>
          </cell>
          <cell r="I422" t="str">
            <v>All</v>
          </cell>
          <cell r="J422" t="str">
            <v>All</v>
          </cell>
          <cell r="K422" t="str">
            <v>All</v>
          </cell>
          <cell r="L422" t="str">
            <v>Whole Number or Round to Nearest Tenths</v>
          </cell>
        </row>
        <row r="423">
          <cell r="A423" t="str">
            <v>C1102</v>
          </cell>
          <cell r="B423" t="str">
            <v>Percent who had GPA between 3.75 and 3.99</v>
          </cell>
          <cell r="C423">
            <v>0.31669999999999998</v>
          </cell>
          <cell r="D423" t="str">
            <v>First-Time, First-Year Admission</v>
          </cell>
          <cell r="E423" t="str">
            <v>First-time, first-year Profile</v>
          </cell>
          <cell r="F423" t="str">
            <v>High School GPA</v>
          </cell>
          <cell r="G423" t="str">
            <v>Undergraduates</v>
          </cell>
          <cell r="H423" t="str">
            <v>First-time, first-year</v>
          </cell>
          <cell r="I423" t="str">
            <v>All</v>
          </cell>
          <cell r="J423" t="str">
            <v>All</v>
          </cell>
          <cell r="K423" t="str">
            <v>All</v>
          </cell>
          <cell r="L423" t="str">
            <v>Whole Number or Round to Nearest Tenths</v>
          </cell>
        </row>
        <row r="424">
          <cell r="A424" t="str">
            <v>C1103</v>
          </cell>
          <cell r="B424" t="str">
            <v>Percent who had GPA between 3.50 and 3.74</v>
          </cell>
          <cell r="C424">
            <v>0.24079999999999999</v>
          </cell>
          <cell r="D424" t="str">
            <v>First-Time, First-Year Admission</v>
          </cell>
          <cell r="E424" t="str">
            <v>First-time, first-year Profile</v>
          </cell>
          <cell r="F424" t="str">
            <v>High School GPA</v>
          </cell>
          <cell r="G424" t="str">
            <v>Undergraduates</v>
          </cell>
          <cell r="H424" t="str">
            <v>First-time, first-year</v>
          </cell>
          <cell r="I424" t="str">
            <v>All</v>
          </cell>
          <cell r="J424" t="str">
            <v>All</v>
          </cell>
          <cell r="K424" t="str">
            <v>All</v>
          </cell>
          <cell r="L424" t="str">
            <v>Whole Number or Round to Nearest Tenths</v>
          </cell>
        </row>
        <row r="425">
          <cell r="A425" t="str">
            <v>C1104</v>
          </cell>
          <cell r="B425" t="str">
            <v>Percent who had GPA between 3.25 and 3.49</v>
          </cell>
          <cell r="C425">
            <v>0.15970000000000001</v>
          </cell>
          <cell r="D425" t="str">
            <v>First-Time, First-Year Admission</v>
          </cell>
          <cell r="E425" t="str">
            <v>First-time, first-year Profile</v>
          </cell>
          <cell r="F425" t="str">
            <v>High School GPA</v>
          </cell>
          <cell r="G425" t="str">
            <v>Undergraduates</v>
          </cell>
          <cell r="H425" t="str">
            <v>First-time, first-year</v>
          </cell>
          <cell r="I425" t="str">
            <v>All</v>
          </cell>
          <cell r="J425" t="str">
            <v>All</v>
          </cell>
          <cell r="K425" t="str">
            <v>All</v>
          </cell>
          <cell r="L425" t="str">
            <v>Whole Number or Round to Nearest Tenths</v>
          </cell>
        </row>
        <row r="426">
          <cell r="A426" t="str">
            <v>C1105</v>
          </cell>
          <cell r="B426" t="str">
            <v>Percent who had GPA between 3.00 and 3.24</v>
          </cell>
          <cell r="C426">
            <v>0.1057</v>
          </cell>
          <cell r="D426" t="str">
            <v>First-Time, First-Year Admission</v>
          </cell>
          <cell r="E426" t="str">
            <v>First-time, first-year Profile</v>
          </cell>
          <cell r="F426" t="str">
            <v>High School GPA</v>
          </cell>
          <cell r="G426" t="str">
            <v>Undergraduates</v>
          </cell>
          <cell r="H426" t="str">
            <v>First-time, first-year</v>
          </cell>
          <cell r="I426" t="str">
            <v>All</v>
          </cell>
          <cell r="J426" t="str">
            <v>All</v>
          </cell>
          <cell r="K426" t="str">
            <v>All</v>
          </cell>
          <cell r="L426" t="str">
            <v>Whole Number or Round to Nearest Tenths</v>
          </cell>
        </row>
        <row r="427">
          <cell r="A427" t="str">
            <v>C1106</v>
          </cell>
          <cell r="B427" t="str">
            <v>Percent who had GPA between 2.50 and 2.99</v>
          </cell>
          <cell r="C427">
            <v>4.5400000000000003E-2</v>
          </cell>
          <cell r="D427" t="str">
            <v>First-Time, First-Year Admission</v>
          </cell>
          <cell r="E427" t="str">
            <v>First-time, first-year Profile</v>
          </cell>
          <cell r="F427" t="str">
            <v>High School GPA</v>
          </cell>
          <cell r="G427" t="str">
            <v>Undergraduates</v>
          </cell>
          <cell r="H427" t="str">
            <v>First-time, first-year</v>
          </cell>
          <cell r="I427" t="str">
            <v>All</v>
          </cell>
          <cell r="J427" t="str">
            <v>All</v>
          </cell>
          <cell r="K427" t="str">
            <v>All</v>
          </cell>
          <cell r="L427" t="str">
            <v>Whole Number or Round to Nearest Tenths</v>
          </cell>
        </row>
        <row r="428">
          <cell r="A428" t="str">
            <v>C1107</v>
          </cell>
          <cell r="B428" t="str">
            <v>Percent who had GPA between 2.0 and 2.49</v>
          </cell>
          <cell r="C428">
            <v>2.3999999999999998E-3</v>
          </cell>
          <cell r="D428" t="str">
            <v>First-Time, First-Year Admission</v>
          </cell>
          <cell r="E428" t="str">
            <v>First-time, first-year Profile</v>
          </cell>
          <cell r="F428" t="str">
            <v>High School GPA</v>
          </cell>
          <cell r="G428" t="str">
            <v>Undergraduates</v>
          </cell>
          <cell r="H428" t="str">
            <v>First-time, first-year</v>
          </cell>
          <cell r="I428" t="str">
            <v>All</v>
          </cell>
          <cell r="J428" t="str">
            <v>All</v>
          </cell>
          <cell r="K428" t="str">
            <v>All</v>
          </cell>
          <cell r="L428" t="str">
            <v>Whole Number or Round to Nearest Tenths</v>
          </cell>
        </row>
        <row r="429">
          <cell r="A429" t="str">
            <v>C1108</v>
          </cell>
          <cell r="B429" t="str">
            <v>Percent who had GPA between 1.0 and 1.99</v>
          </cell>
          <cell r="C429">
            <v>0</v>
          </cell>
          <cell r="D429" t="str">
            <v>First-Time, First-Year Admission</v>
          </cell>
          <cell r="E429" t="str">
            <v>First-time, first-year Profile</v>
          </cell>
          <cell r="F429" t="str">
            <v>High School GPA</v>
          </cell>
          <cell r="G429" t="str">
            <v>Undergraduates</v>
          </cell>
          <cell r="H429" t="str">
            <v>First-time, first-year</v>
          </cell>
          <cell r="I429" t="str">
            <v>All</v>
          </cell>
          <cell r="J429" t="str">
            <v>All</v>
          </cell>
          <cell r="K429" t="str">
            <v>All</v>
          </cell>
          <cell r="L429" t="str">
            <v>Whole Number or Round to Nearest Tenths</v>
          </cell>
        </row>
        <row r="430">
          <cell r="A430" t="str">
            <v>C1109</v>
          </cell>
          <cell r="B430" t="str">
            <v>Percent who had GPA below 1.0</v>
          </cell>
          <cell r="C430">
            <v>0</v>
          </cell>
          <cell r="D430" t="str">
            <v>First-Time, First-Year Admission</v>
          </cell>
          <cell r="E430" t="str">
            <v>First-time, first-year Profile</v>
          </cell>
          <cell r="F430" t="str">
            <v>High School GPA</v>
          </cell>
          <cell r="G430" t="str">
            <v>Undergraduates</v>
          </cell>
          <cell r="H430" t="str">
            <v>First-time, first-year</v>
          </cell>
          <cell r="I430" t="str">
            <v>All</v>
          </cell>
          <cell r="J430" t="str">
            <v>All</v>
          </cell>
          <cell r="K430" t="str">
            <v>All</v>
          </cell>
          <cell r="L430" t="str">
            <v>Whole Number or Round to Nearest Tenths</v>
          </cell>
        </row>
        <row r="431">
          <cell r="A431" t="str">
            <v>C1110</v>
          </cell>
          <cell r="B431" t="str">
            <v>Total</v>
          </cell>
          <cell r="C431">
            <v>1</v>
          </cell>
          <cell r="D431" t="str">
            <v>First-Time, First-Year Admission</v>
          </cell>
          <cell r="E431" t="str">
            <v>First-time, first-year Profile</v>
          </cell>
          <cell r="F431" t="str">
            <v>High School GPA</v>
          </cell>
          <cell r="G431" t="str">
            <v>Undergraduates</v>
          </cell>
          <cell r="H431" t="str">
            <v>First-time, first-year</v>
          </cell>
          <cell r="I431" t="str">
            <v>All</v>
          </cell>
          <cell r="J431" t="str">
            <v>All</v>
          </cell>
          <cell r="K431" t="str">
            <v>All</v>
          </cell>
          <cell r="L431" t="str">
            <v>Whole Number or Round to Nearest Tenths</v>
          </cell>
        </row>
        <row r="434">
          <cell r="A434" t="str">
            <v>C1111</v>
          </cell>
          <cell r="B434" t="str">
            <v>Percent who had GPA of 4.0</v>
          </cell>
          <cell r="C434">
            <v>1.5800000000000002E-2</v>
          </cell>
          <cell r="D434" t="str">
            <v>First-Time, First-Year Admission</v>
          </cell>
          <cell r="E434" t="str">
            <v>First-time, first-year Profile</v>
          </cell>
          <cell r="F434" t="str">
            <v>High School GPA</v>
          </cell>
          <cell r="G434" t="str">
            <v>Undergraduates</v>
          </cell>
          <cell r="H434" t="str">
            <v>First-time, first-year</v>
          </cell>
          <cell r="I434" t="str">
            <v>All</v>
          </cell>
          <cell r="J434" t="str">
            <v>All</v>
          </cell>
          <cell r="K434" t="str">
            <v>All</v>
          </cell>
          <cell r="L434" t="str">
            <v>Whole Number or Round to Nearest Tenths</v>
          </cell>
        </row>
        <row r="435">
          <cell r="A435" t="str">
            <v>C1112</v>
          </cell>
          <cell r="B435" t="str">
            <v>Percent who had GPA between 3.75 and 3.99</v>
          </cell>
          <cell r="C435">
            <v>0.184</v>
          </cell>
          <cell r="D435" t="str">
            <v>First-Time, First-Year Admission</v>
          </cell>
          <cell r="E435" t="str">
            <v>First-time, first-year Profile</v>
          </cell>
          <cell r="F435" t="str">
            <v>High School GPA</v>
          </cell>
          <cell r="G435" t="str">
            <v>Undergraduates</v>
          </cell>
          <cell r="H435" t="str">
            <v>First-time, first-year</v>
          </cell>
          <cell r="I435" t="str">
            <v>All</v>
          </cell>
          <cell r="J435" t="str">
            <v>All</v>
          </cell>
          <cell r="K435" t="str">
            <v>All</v>
          </cell>
          <cell r="L435" t="str">
            <v>Whole Number or Round to Nearest Tenths</v>
          </cell>
        </row>
        <row r="436">
          <cell r="A436" t="str">
            <v>C1113</v>
          </cell>
          <cell r="B436" t="str">
            <v>Percent who had GPA between 3.50 and 3.74</v>
          </cell>
          <cell r="C436">
            <v>0.17069999999999999</v>
          </cell>
          <cell r="D436" t="str">
            <v>First-Time, First-Year Admission</v>
          </cell>
          <cell r="E436" t="str">
            <v>First-time, first-year Profile</v>
          </cell>
          <cell r="F436" t="str">
            <v>High School GPA</v>
          </cell>
          <cell r="G436" t="str">
            <v>Undergraduates</v>
          </cell>
          <cell r="H436" t="str">
            <v>First-time, first-year</v>
          </cell>
          <cell r="I436" t="str">
            <v>All</v>
          </cell>
          <cell r="J436" t="str">
            <v>All</v>
          </cell>
          <cell r="K436" t="str">
            <v>All</v>
          </cell>
          <cell r="L436" t="str">
            <v>Whole Number or Round to Nearest Tenths</v>
          </cell>
        </row>
        <row r="437">
          <cell r="A437" t="str">
            <v>C1114</v>
          </cell>
          <cell r="B437" t="str">
            <v>Percent who had GPA between 3.25 and 3.49</v>
          </cell>
          <cell r="C437">
            <v>0.12529999999999999</v>
          </cell>
          <cell r="D437" t="str">
            <v>First-Time, First-Year Admission</v>
          </cell>
          <cell r="E437" t="str">
            <v>First-time, first-year Profile</v>
          </cell>
          <cell r="F437" t="str">
            <v>High School GPA</v>
          </cell>
          <cell r="G437" t="str">
            <v>Undergraduates</v>
          </cell>
          <cell r="H437" t="str">
            <v>First-time, first-year</v>
          </cell>
          <cell r="I437" t="str">
            <v>All</v>
          </cell>
          <cell r="J437" t="str">
            <v>All</v>
          </cell>
          <cell r="K437" t="str">
            <v>All</v>
          </cell>
          <cell r="L437" t="str">
            <v>Whole Number or Round to Nearest Tenths</v>
          </cell>
        </row>
        <row r="438">
          <cell r="A438" t="str">
            <v>C1115</v>
          </cell>
          <cell r="B438" t="str">
            <v>Percent who had GPA between 3.00 and 3.24</v>
          </cell>
          <cell r="C438">
            <v>0.128</v>
          </cell>
          <cell r="D438" t="str">
            <v>First-Time, First-Year Admission</v>
          </cell>
          <cell r="E438" t="str">
            <v>First-time, first-year Profile</v>
          </cell>
          <cell r="F438" t="str">
            <v>High School GPA</v>
          </cell>
          <cell r="G438" t="str">
            <v>Undergraduates</v>
          </cell>
          <cell r="H438" t="str">
            <v>First-time, first-year</v>
          </cell>
          <cell r="I438" t="str">
            <v>All</v>
          </cell>
          <cell r="J438" t="str">
            <v>All</v>
          </cell>
          <cell r="K438" t="str">
            <v>All</v>
          </cell>
          <cell r="L438" t="str">
            <v>Whole Number or Round to Nearest Tenths</v>
          </cell>
        </row>
        <row r="439">
          <cell r="A439" t="str">
            <v>C1116</v>
          </cell>
          <cell r="B439" t="str">
            <v>Percent who had GPA between 2.50 and 2.99</v>
          </cell>
          <cell r="C439">
            <v>0.32529999999999998</v>
          </cell>
          <cell r="D439" t="str">
            <v>First-Time, First-Year Admission</v>
          </cell>
          <cell r="E439" t="str">
            <v>First-time, first-year Profile</v>
          </cell>
          <cell r="F439" t="str">
            <v>High School GPA</v>
          </cell>
          <cell r="G439" t="str">
            <v>Undergraduates</v>
          </cell>
          <cell r="H439" t="str">
            <v>First-time, first-year</v>
          </cell>
          <cell r="I439" t="str">
            <v>All</v>
          </cell>
          <cell r="J439" t="str">
            <v>All</v>
          </cell>
          <cell r="K439" t="str">
            <v>All</v>
          </cell>
          <cell r="L439" t="str">
            <v>Whole Number or Round to Nearest Tenths</v>
          </cell>
        </row>
        <row r="440">
          <cell r="A440" t="str">
            <v>C1117</v>
          </cell>
          <cell r="B440" t="str">
            <v>Percent who had GPA between 2.0 and 2.49</v>
          </cell>
          <cell r="C440">
            <v>4.82E-2</v>
          </cell>
          <cell r="D440" t="str">
            <v>First-Time, First-Year Admission</v>
          </cell>
          <cell r="E440" t="str">
            <v>First-time, first-year Profile</v>
          </cell>
          <cell r="F440" t="str">
            <v>High School GPA</v>
          </cell>
          <cell r="G440" t="str">
            <v>Undergraduates</v>
          </cell>
          <cell r="H440" t="str">
            <v>First-time, first-year</v>
          </cell>
          <cell r="I440" t="str">
            <v>All</v>
          </cell>
          <cell r="J440" t="str">
            <v>All</v>
          </cell>
          <cell r="K440" t="str">
            <v>All</v>
          </cell>
          <cell r="L440" t="str">
            <v>Whole Number or Round to Nearest Tenths</v>
          </cell>
        </row>
        <row r="441">
          <cell r="A441" t="str">
            <v>C1118</v>
          </cell>
          <cell r="B441" t="str">
            <v>Percent who had GPA between 1.0 and 1.99</v>
          </cell>
          <cell r="C441">
            <v>2.7000000000000001E-3</v>
          </cell>
          <cell r="D441" t="str">
            <v>First-Time, First-Year Admission</v>
          </cell>
          <cell r="E441" t="str">
            <v>First-time, first-year Profile</v>
          </cell>
          <cell r="F441" t="str">
            <v>High School GPA</v>
          </cell>
          <cell r="G441" t="str">
            <v>Undergraduates</v>
          </cell>
          <cell r="H441" t="str">
            <v>First-time, first-year</v>
          </cell>
          <cell r="I441" t="str">
            <v>All</v>
          </cell>
          <cell r="J441" t="str">
            <v>All</v>
          </cell>
          <cell r="K441" t="str">
            <v>All</v>
          </cell>
          <cell r="L441" t="str">
            <v>Whole Number or Round to Nearest Tenths</v>
          </cell>
        </row>
        <row r="442">
          <cell r="A442" t="str">
            <v>C1119</v>
          </cell>
          <cell r="B442" t="str">
            <v>Percent who had GPA below 1.0</v>
          </cell>
          <cell r="C442">
            <v>0</v>
          </cell>
          <cell r="D442" t="str">
            <v>First-Time, First-Year Admission</v>
          </cell>
          <cell r="E442" t="str">
            <v>First-time, first-year Profile</v>
          </cell>
          <cell r="F442" t="str">
            <v>High School GPA</v>
          </cell>
          <cell r="G442" t="str">
            <v>Undergraduates</v>
          </cell>
          <cell r="H442" t="str">
            <v>First-time, first-year</v>
          </cell>
          <cell r="I442" t="str">
            <v>All</v>
          </cell>
          <cell r="J442" t="str">
            <v>All</v>
          </cell>
          <cell r="K442" t="str">
            <v>All</v>
          </cell>
          <cell r="L442" t="str">
            <v>Whole Number or Round to Nearest Tenths</v>
          </cell>
        </row>
        <row r="443">
          <cell r="A443" t="str">
            <v>C1120</v>
          </cell>
          <cell r="B443" t="str">
            <v>Total</v>
          </cell>
          <cell r="C443">
            <v>1</v>
          </cell>
          <cell r="D443" t="str">
            <v>First-Time, First-Year Admission</v>
          </cell>
          <cell r="E443" t="str">
            <v>First-time, first-year Profile</v>
          </cell>
          <cell r="F443" t="str">
            <v>High School GPA</v>
          </cell>
          <cell r="G443" t="str">
            <v>Undergraduates</v>
          </cell>
          <cell r="H443" t="str">
            <v>First-time, first-year</v>
          </cell>
          <cell r="I443" t="str">
            <v>All</v>
          </cell>
          <cell r="J443" t="str">
            <v>All</v>
          </cell>
          <cell r="K443" t="str">
            <v>All</v>
          </cell>
          <cell r="L443" t="str">
            <v>Whole Number or Round to Nearest Tenths</v>
          </cell>
        </row>
        <row r="446">
          <cell r="A446" t="str">
            <v>C1121</v>
          </cell>
          <cell r="B446" t="str">
            <v>Percent who had GPA of 4.0</v>
          </cell>
          <cell r="C446">
            <v>0.11169999999999999</v>
          </cell>
          <cell r="D446" t="str">
            <v>First-Time, First-Year Admission</v>
          </cell>
          <cell r="E446" t="str">
            <v>First-time, first-year Profile</v>
          </cell>
          <cell r="F446" t="str">
            <v>High School GPA</v>
          </cell>
          <cell r="G446" t="str">
            <v>Undergraduates</v>
          </cell>
          <cell r="H446" t="str">
            <v>First-time, first-year</v>
          </cell>
          <cell r="I446" t="str">
            <v>All</v>
          </cell>
          <cell r="J446" t="str">
            <v>All</v>
          </cell>
          <cell r="K446" t="str">
            <v>All</v>
          </cell>
          <cell r="L446" t="str">
            <v>Whole Number or Round to Nearest Tenths</v>
          </cell>
        </row>
        <row r="447">
          <cell r="A447" t="str">
            <v>C1122</v>
          </cell>
          <cell r="B447" t="str">
            <v>Percent who had GPA between 3.75 and 3.99</v>
          </cell>
          <cell r="C447">
            <v>0.29509999999999997</v>
          </cell>
          <cell r="D447" t="str">
            <v>First-Time, First-Year Admission</v>
          </cell>
          <cell r="E447" t="str">
            <v>First-time, first-year Profile</v>
          </cell>
          <cell r="F447" t="str">
            <v>High School GPA</v>
          </cell>
          <cell r="G447" t="str">
            <v>Undergraduates</v>
          </cell>
          <cell r="H447" t="str">
            <v>First-time, first-year</v>
          </cell>
          <cell r="I447" t="str">
            <v>All</v>
          </cell>
          <cell r="J447" t="str">
            <v>All</v>
          </cell>
          <cell r="K447" t="str">
            <v>All</v>
          </cell>
          <cell r="L447" t="str">
            <v>Whole Number or Round to Nearest Tenths</v>
          </cell>
        </row>
        <row r="448">
          <cell r="A448" t="str">
            <v>C1123</v>
          </cell>
          <cell r="B448" t="str">
            <v>Percent who had GPA between 3.50 and 3.74</v>
          </cell>
          <cell r="C448">
            <v>0.22950000000000001</v>
          </cell>
          <cell r="D448" t="str">
            <v>First-Time, First-Year Admission</v>
          </cell>
          <cell r="E448" t="str">
            <v>First-time, first-year Profile</v>
          </cell>
          <cell r="F448" t="str">
            <v>High School GPA</v>
          </cell>
          <cell r="G448" t="str">
            <v>Undergraduates</v>
          </cell>
          <cell r="H448" t="str">
            <v>First-time, first-year</v>
          </cell>
          <cell r="I448" t="str">
            <v>All</v>
          </cell>
          <cell r="J448" t="str">
            <v>All</v>
          </cell>
          <cell r="K448" t="str">
            <v>All</v>
          </cell>
          <cell r="L448" t="str">
            <v>Whole Number or Round to Nearest Tenths</v>
          </cell>
        </row>
        <row r="449">
          <cell r="A449" t="str">
            <v>C1124</v>
          </cell>
          <cell r="B449" t="str">
            <v>Percent who had GPA between 3.25 and 3.49</v>
          </cell>
          <cell r="C449">
            <v>0.15409999999999999</v>
          </cell>
          <cell r="D449" t="str">
            <v>First-Time, First-Year Admission</v>
          </cell>
          <cell r="E449" t="str">
            <v>First-time, first-year Profile</v>
          </cell>
          <cell r="F449" t="str">
            <v>High School GPA</v>
          </cell>
          <cell r="G449" t="str">
            <v>Undergraduates</v>
          </cell>
          <cell r="H449" t="str">
            <v>First-time, first-year</v>
          </cell>
          <cell r="I449" t="str">
            <v>All</v>
          </cell>
          <cell r="J449" t="str">
            <v>All</v>
          </cell>
          <cell r="K449" t="str">
            <v>All</v>
          </cell>
          <cell r="L449" t="str">
            <v>Whole Number or Round to Nearest Tenths</v>
          </cell>
        </row>
        <row r="450">
          <cell r="A450" t="str">
            <v>C1125</v>
          </cell>
          <cell r="B450" t="str">
            <v>Percent who had GPA between 3.00 and 3.24</v>
          </cell>
          <cell r="C450">
            <v>0.10879999999999999</v>
          </cell>
          <cell r="D450" t="str">
            <v>First-Time, First-Year Admission</v>
          </cell>
          <cell r="E450" t="str">
            <v>First-time, first-year Profile</v>
          </cell>
          <cell r="F450" t="str">
            <v>High School GPA</v>
          </cell>
          <cell r="G450" t="str">
            <v>Undergraduates</v>
          </cell>
          <cell r="H450" t="str">
            <v>First-time, first-year</v>
          </cell>
          <cell r="I450" t="str">
            <v>All</v>
          </cell>
          <cell r="J450" t="str">
            <v>All</v>
          </cell>
          <cell r="K450" t="str">
            <v>All</v>
          </cell>
          <cell r="L450" t="str">
            <v>Whole Number or Round to Nearest Tenths</v>
          </cell>
        </row>
        <row r="451">
          <cell r="A451" t="str">
            <v>C1126</v>
          </cell>
          <cell r="B451" t="str">
            <v>Percent who had GPA between 2.50 and 2.99</v>
          </cell>
          <cell r="C451">
            <v>8.8099999999999998E-2</v>
          </cell>
          <cell r="D451" t="str">
            <v>First-Time, First-Year Admission</v>
          </cell>
          <cell r="E451" t="str">
            <v>First-time, first-year Profile</v>
          </cell>
          <cell r="F451" t="str">
            <v>High School GPA</v>
          </cell>
          <cell r="G451" t="str">
            <v>Undergraduates</v>
          </cell>
          <cell r="H451" t="str">
            <v>First-time, first-year</v>
          </cell>
          <cell r="I451" t="str">
            <v>All</v>
          </cell>
          <cell r="J451" t="str">
            <v>All</v>
          </cell>
          <cell r="K451" t="str">
            <v>All</v>
          </cell>
          <cell r="L451" t="str">
            <v>Whole Number or Round to Nearest Tenths</v>
          </cell>
        </row>
        <row r="452">
          <cell r="A452" t="str">
            <v>C1127</v>
          </cell>
          <cell r="B452" t="str">
            <v>Percent who had GPA between 2.0 and 2.49</v>
          </cell>
          <cell r="C452">
            <v>9.4000000000000004E-3</v>
          </cell>
          <cell r="D452" t="str">
            <v>First-Time, First-Year Admission</v>
          </cell>
          <cell r="E452" t="str">
            <v>First-time, first-year Profile</v>
          </cell>
          <cell r="F452" t="str">
            <v>High School GPA</v>
          </cell>
          <cell r="G452" t="str">
            <v>Undergraduates</v>
          </cell>
          <cell r="H452" t="str">
            <v>First-time, first-year</v>
          </cell>
          <cell r="I452" t="str">
            <v>All</v>
          </cell>
          <cell r="J452" t="str">
            <v>All</v>
          </cell>
          <cell r="K452" t="str">
            <v>All</v>
          </cell>
          <cell r="L452" t="str">
            <v>Whole Number or Round to Nearest Tenths</v>
          </cell>
        </row>
        <row r="453">
          <cell r="A453" t="str">
            <v>C1128</v>
          </cell>
          <cell r="B453" t="str">
            <v>Percent who had GPA between 1.0 and 1.99</v>
          </cell>
          <cell r="C453">
            <v>3.3E-3</v>
          </cell>
          <cell r="D453" t="str">
            <v>First-Time, First-Year Admission</v>
          </cell>
          <cell r="E453" t="str">
            <v>First-time, first-year Profile</v>
          </cell>
          <cell r="F453" t="str">
            <v>High School GPA</v>
          </cell>
          <cell r="G453" t="str">
            <v>Undergraduates</v>
          </cell>
          <cell r="H453" t="str">
            <v>First-time, first-year</v>
          </cell>
          <cell r="I453" t="str">
            <v>All</v>
          </cell>
          <cell r="J453" t="str">
            <v>All</v>
          </cell>
          <cell r="K453" t="str">
            <v>All</v>
          </cell>
          <cell r="L453" t="str">
            <v>Whole Number or Round to Nearest Tenths</v>
          </cell>
        </row>
        <row r="454">
          <cell r="A454" t="str">
            <v>C1129</v>
          </cell>
          <cell r="B454" t="str">
            <v>Percent who had GPA below 1.0</v>
          </cell>
          <cell r="C454">
            <v>0</v>
          </cell>
          <cell r="D454" t="str">
            <v>First-Time, First-Year Admission</v>
          </cell>
          <cell r="E454" t="str">
            <v>First-time, first-year Profile</v>
          </cell>
          <cell r="F454" t="str">
            <v>High School GPA</v>
          </cell>
          <cell r="G454" t="str">
            <v>Undergraduates</v>
          </cell>
          <cell r="H454" t="str">
            <v>First-time, first-year</v>
          </cell>
          <cell r="I454" t="str">
            <v>All</v>
          </cell>
          <cell r="J454" t="str">
            <v>All</v>
          </cell>
          <cell r="K454" t="str">
            <v>All</v>
          </cell>
          <cell r="L454" t="str">
            <v>Whole Number or Round to Nearest Tenths</v>
          </cell>
        </row>
        <row r="455">
          <cell r="A455" t="str">
            <v>C1130</v>
          </cell>
          <cell r="B455" t="str">
            <v>Total</v>
          </cell>
          <cell r="C455">
            <v>0.99999999999999989</v>
          </cell>
          <cell r="D455" t="str">
            <v>First-Time, First-Year Admission</v>
          </cell>
          <cell r="E455" t="str">
            <v>First-time, first-year Profile</v>
          </cell>
          <cell r="F455" t="str">
            <v>High School GPA</v>
          </cell>
          <cell r="G455" t="str">
            <v>Undergraduates</v>
          </cell>
          <cell r="H455" t="str">
            <v>First-time, first-year</v>
          </cell>
          <cell r="I455" t="str">
            <v>All</v>
          </cell>
          <cell r="J455" t="str">
            <v>All</v>
          </cell>
          <cell r="K455" t="str">
            <v>All</v>
          </cell>
          <cell r="L455" t="str">
            <v>Whole Number or Round to Nearest Tenths</v>
          </cell>
        </row>
        <row r="456">
          <cell r="D456" t="str">
            <v xml:space="preserve">  </v>
          </cell>
        </row>
        <row r="459">
          <cell r="A459" t="str">
            <v>C1201</v>
          </cell>
          <cell r="B459" t="str">
            <v>Average high school GPA of all degree-seeking, first-time, first-year students who submitted GPA:</v>
          </cell>
          <cell r="C459">
            <v>3.56</v>
          </cell>
          <cell r="D459" t="str">
            <v>First-Time, First-Year Admission</v>
          </cell>
          <cell r="E459" t="str">
            <v>First-time, first-year Profile</v>
          </cell>
          <cell r="F459" t="str">
            <v>High School GPA</v>
          </cell>
          <cell r="G459" t="str">
            <v>Undergraduates</v>
          </cell>
          <cell r="H459" t="str">
            <v>First-time, first-year</v>
          </cell>
          <cell r="I459" t="str">
            <v>All</v>
          </cell>
          <cell r="J459" t="str">
            <v>All</v>
          </cell>
          <cell r="K459" t="str">
            <v>All</v>
          </cell>
          <cell r="L459" t="str">
            <v>Whole Number or Round to Nearest Hundredths</v>
          </cell>
        </row>
        <row r="462">
          <cell r="A462" t="str">
            <v>C1202</v>
          </cell>
          <cell r="B462" t="str">
            <v xml:space="preserve">Percent of total first-time, first-year students who submitted high school GPA:  </v>
          </cell>
          <cell r="C462">
            <v>0.998</v>
          </cell>
          <cell r="D462" t="str">
            <v>First-Time, First-Year Admission</v>
          </cell>
          <cell r="E462" t="str">
            <v>First-time, first-year Profile</v>
          </cell>
          <cell r="F462" t="str">
            <v>High School GPA</v>
          </cell>
          <cell r="G462" t="str">
            <v>Undergraduates</v>
          </cell>
          <cell r="H462" t="str">
            <v>First-time, first-year</v>
          </cell>
          <cell r="I462" t="str">
            <v>All</v>
          </cell>
          <cell r="J462" t="str">
            <v>All</v>
          </cell>
          <cell r="K462" t="str">
            <v>All</v>
          </cell>
          <cell r="L462" t="str">
            <v>Whole Number or Round to Nearest Tenths</v>
          </cell>
        </row>
        <row r="473">
          <cell r="A473" t="str">
            <v>C1301</v>
          </cell>
          <cell r="B473" t="str">
            <v>Does your institution have an application fee?</v>
          </cell>
          <cell r="C473" t="str">
            <v>Y</v>
          </cell>
          <cell r="D473" t="str">
            <v>First-Time, First-Year Admission</v>
          </cell>
          <cell r="E473" t="str">
            <v>Admission Policies</v>
          </cell>
          <cell r="F473" t="str">
            <v>Application Fee</v>
          </cell>
          <cell r="G473" t="str">
            <v>Undergraduates</v>
          </cell>
          <cell r="H473" t="str">
            <v>First-time, first-year</v>
          </cell>
          <cell r="I473" t="str">
            <v>All</v>
          </cell>
          <cell r="J473" t="str">
            <v>All</v>
          </cell>
          <cell r="K473" t="str">
            <v>All</v>
          </cell>
          <cell r="L473" t="str">
            <v>YN</v>
          </cell>
        </row>
        <row r="476">
          <cell r="A476" t="str">
            <v>C1302</v>
          </cell>
          <cell r="B476" t="str">
            <v>Amount of application fee:</v>
          </cell>
          <cell r="C476">
            <v>20</v>
          </cell>
          <cell r="D476" t="str">
            <v>First-Time, First-Year Admission</v>
          </cell>
          <cell r="E476" t="str">
            <v>Admission Policies</v>
          </cell>
          <cell r="F476" t="str">
            <v>Application Fee</v>
          </cell>
          <cell r="G476" t="str">
            <v>Undergraduates</v>
          </cell>
          <cell r="H476" t="str">
            <v>First-time, first-year</v>
          </cell>
          <cell r="I476" t="str">
            <v>All</v>
          </cell>
          <cell r="J476" t="str">
            <v>All</v>
          </cell>
          <cell r="K476" t="str">
            <v>All</v>
          </cell>
          <cell r="L476" t="str">
            <v>Number</v>
          </cell>
        </row>
        <row r="479">
          <cell r="A479" t="str">
            <v>C1303</v>
          </cell>
          <cell r="B479" t="str">
            <v>Can it be waived for applicants with financial need?</v>
          </cell>
          <cell r="C479" t="str">
            <v>Y</v>
          </cell>
          <cell r="D479" t="str">
            <v>First-Time, First-Year Admission</v>
          </cell>
          <cell r="E479" t="str">
            <v>Admission Policies</v>
          </cell>
          <cell r="F479" t="str">
            <v>Application Fee</v>
          </cell>
          <cell r="G479" t="str">
            <v>Undergraduates</v>
          </cell>
          <cell r="H479" t="str">
            <v>First-time, first-year</v>
          </cell>
          <cell r="I479" t="str">
            <v>All</v>
          </cell>
          <cell r="J479" t="str">
            <v>All</v>
          </cell>
          <cell r="K479" t="str">
            <v>All</v>
          </cell>
          <cell r="L479" t="str">
            <v>YN</v>
          </cell>
        </row>
        <row r="484">
          <cell r="A484" t="str">
            <v>C1304</v>
          </cell>
          <cell r="B484" t="str">
            <v>Same fee</v>
          </cell>
          <cell r="C484" t="str">
            <v>X</v>
          </cell>
          <cell r="D484" t="str">
            <v>First-Time, First-Year Admission</v>
          </cell>
          <cell r="E484" t="str">
            <v>Admission Policies</v>
          </cell>
          <cell r="F484" t="str">
            <v>Application Fee</v>
          </cell>
          <cell r="G484" t="str">
            <v>Undergraduates</v>
          </cell>
          <cell r="H484" t="str">
            <v>First-time, first-year</v>
          </cell>
          <cell r="I484" t="str">
            <v>All</v>
          </cell>
          <cell r="J484" t="str">
            <v>All</v>
          </cell>
          <cell r="K484" t="str">
            <v>All</v>
          </cell>
          <cell r="L484" t="str">
            <v>x</v>
          </cell>
        </row>
        <row r="485">
          <cell r="A485" t="str">
            <v>C1305</v>
          </cell>
          <cell r="B485" t="str">
            <v>Free</v>
          </cell>
          <cell r="D485" t="str">
            <v>First-Time, First-Year Admission</v>
          </cell>
          <cell r="E485" t="str">
            <v>Admission Policies</v>
          </cell>
          <cell r="F485" t="str">
            <v>Application Fee</v>
          </cell>
          <cell r="G485" t="str">
            <v>Undergraduates</v>
          </cell>
          <cell r="H485" t="str">
            <v>First-time, first-year</v>
          </cell>
          <cell r="I485" t="str">
            <v>All</v>
          </cell>
          <cell r="J485" t="str">
            <v>All</v>
          </cell>
          <cell r="K485" t="str">
            <v>All</v>
          </cell>
          <cell r="L485" t="str">
            <v>x</v>
          </cell>
        </row>
        <row r="486">
          <cell r="A486" t="str">
            <v>C1306</v>
          </cell>
          <cell r="B486" t="str">
            <v>Reduced</v>
          </cell>
          <cell r="D486" t="str">
            <v>First-Time, First-Year Admission</v>
          </cell>
          <cell r="E486" t="str">
            <v>Admission Policies</v>
          </cell>
          <cell r="F486" t="str">
            <v>Application Fee</v>
          </cell>
          <cell r="G486" t="str">
            <v>Undergraduates</v>
          </cell>
          <cell r="H486" t="str">
            <v>First-time, first-year</v>
          </cell>
          <cell r="I486" t="str">
            <v>All</v>
          </cell>
          <cell r="J486" t="str">
            <v>All</v>
          </cell>
          <cell r="K486" t="str">
            <v>All</v>
          </cell>
          <cell r="L486" t="str">
            <v>x</v>
          </cell>
        </row>
        <row r="489">
          <cell r="A489" t="str">
            <v>C1307</v>
          </cell>
          <cell r="B489" t="str">
            <v>Can on-line application fee be waived for applicants with financial need?</v>
          </cell>
          <cell r="C489" t="str">
            <v>Y</v>
          </cell>
          <cell r="D489" t="str">
            <v>First-Time, First-Year Admission</v>
          </cell>
          <cell r="E489" t="str">
            <v>Admission Policies</v>
          </cell>
          <cell r="F489" t="str">
            <v>Application Fee</v>
          </cell>
          <cell r="G489" t="str">
            <v>Undergraduates</v>
          </cell>
          <cell r="H489" t="str">
            <v>First-time, first-year</v>
          </cell>
          <cell r="I489" t="str">
            <v>All</v>
          </cell>
          <cell r="J489" t="str">
            <v>All</v>
          </cell>
          <cell r="K489" t="str">
            <v>All</v>
          </cell>
          <cell r="L489" t="str">
            <v>YN</v>
          </cell>
        </row>
        <row r="495">
          <cell r="A495" t="str">
            <v>C1401</v>
          </cell>
          <cell r="B495" t="str">
            <v>Does your institution have an application closing date?</v>
          </cell>
          <cell r="C495" t="str">
            <v>N</v>
          </cell>
          <cell r="D495" t="str">
            <v>First-Time, First-Year Admission</v>
          </cell>
          <cell r="E495" t="str">
            <v>Admission Policies</v>
          </cell>
          <cell r="F495" t="str">
            <v>Application Dates</v>
          </cell>
          <cell r="G495" t="str">
            <v>Undergraduates</v>
          </cell>
          <cell r="H495" t="str">
            <v>First-time, first-year</v>
          </cell>
          <cell r="I495" t="str">
            <v>All</v>
          </cell>
          <cell r="J495" t="str">
            <v>All</v>
          </cell>
          <cell r="K495" t="str">
            <v>All</v>
          </cell>
          <cell r="L495" t="str">
            <v>YN</v>
          </cell>
        </row>
        <row r="498">
          <cell r="A498" t="str">
            <v>C1402</v>
          </cell>
          <cell r="B498" t="str">
            <v>Application closing date (fall)</v>
          </cell>
          <cell r="D498" t="str">
            <v>First-Time, First-Year Admission</v>
          </cell>
          <cell r="E498" t="str">
            <v>Admission Policies</v>
          </cell>
          <cell r="F498" t="str">
            <v>Application Dates</v>
          </cell>
          <cell r="G498" t="str">
            <v>Undergraduates</v>
          </cell>
          <cell r="H498" t="str">
            <v>First-time, first-year</v>
          </cell>
          <cell r="I498" t="str">
            <v>All</v>
          </cell>
          <cell r="J498" t="str">
            <v>All</v>
          </cell>
          <cell r="K498" t="str">
            <v>All</v>
          </cell>
          <cell r="L498" t="str">
            <v>YN</v>
          </cell>
        </row>
        <row r="499">
          <cell r="A499" t="str">
            <v>C1403</v>
          </cell>
          <cell r="B499" t="str">
            <v>Priority Date</v>
          </cell>
          <cell r="C499">
            <v>45658</v>
          </cell>
          <cell r="D499" t="str">
            <v>First-Time, First-Year Admission</v>
          </cell>
          <cell r="E499" t="str">
            <v>Admission Policies</v>
          </cell>
          <cell r="F499" t="str">
            <v>Application Dates</v>
          </cell>
          <cell r="G499" t="str">
            <v>Undergraduates</v>
          </cell>
          <cell r="H499" t="str">
            <v>First-time, first-year</v>
          </cell>
          <cell r="I499" t="str">
            <v>All</v>
          </cell>
          <cell r="J499" t="str">
            <v>All</v>
          </cell>
          <cell r="K499" t="str">
            <v>All</v>
          </cell>
          <cell r="L499" t="str">
            <v>YN</v>
          </cell>
        </row>
        <row r="503">
          <cell r="A503" t="str">
            <v>C1501</v>
          </cell>
          <cell r="B503" t="str">
            <v>Are first-time, first-year students accepted for terms other than the fall?</v>
          </cell>
          <cell r="C503" t="str">
            <v>Y</v>
          </cell>
          <cell r="D503" t="str">
            <v>First-Time, First-Year Admission</v>
          </cell>
          <cell r="E503" t="str">
            <v>Admission Policies</v>
          </cell>
          <cell r="F503" t="str">
            <v>Application Dates</v>
          </cell>
          <cell r="G503" t="str">
            <v>Undergraduates</v>
          </cell>
          <cell r="H503" t="str">
            <v>First-time, first-year</v>
          </cell>
          <cell r="I503" t="str">
            <v>All</v>
          </cell>
          <cell r="J503" t="str">
            <v>All</v>
          </cell>
          <cell r="K503" t="str">
            <v>All</v>
          </cell>
          <cell r="L503" t="str">
            <v>YN</v>
          </cell>
        </row>
        <row r="507">
          <cell r="A507" t="str">
            <v>C1601</v>
          </cell>
          <cell r="B507" t="str">
            <v xml:space="preserve">Yes, on a rolling basis:  </v>
          </cell>
          <cell r="C507" t="str">
            <v>Y</v>
          </cell>
          <cell r="D507" t="str">
            <v>First-Time, First-Year Admission</v>
          </cell>
          <cell r="E507" t="str">
            <v>Admission Policies</v>
          </cell>
          <cell r="F507" t="str">
            <v>Application Dates</v>
          </cell>
          <cell r="G507" t="str">
            <v>Undergraduates</v>
          </cell>
          <cell r="H507" t="str">
            <v>First-time, first-year</v>
          </cell>
          <cell r="I507" t="str">
            <v>All</v>
          </cell>
          <cell r="J507" t="str">
            <v>All</v>
          </cell>
          <cell r="K507" t="str">
            <v>All</v>
          </cell>
          <cell r="L507" t="str">
            <v>x</v>
          </cell>
        </row>
        <row r="508">
          <cell r="A508" t="str">
            <v>C1602</v>
          </cell>
          <cell r="B508" t="str">
            <v>Beginning date</v>
          </cell>
          <cell r="C508">
            <v>45813</v>
          </cell>
          <cell r="D508" t="str">
            <v>First-Time, First-Year Admission</v>
          </cell>
          <cell r="E508" t="str">
            <v>Admission Policies</v>
          </cell>
          <cell r="F508" t="str">
            <v>Application Dates</v>
          </cell>
          <cell r="G508" t="str">
            <v>Undergraduates</v>
          </cell>
          <cell r="H508" t="str">
            <v>First-time, first-year</v>
          </cell>
          <cell r="I508" t="str">
            <v>All</v>
          </cell>
          <cell r="J508" t="str">
            <v>All</v>
          </cell>
          <cell r="K508" t="str">
            <v>All</v>
          </cell>
          <cell r="L508" t="str">
            <v>MM-DD</v>
          </cell>
        </row>
        <row r="509">
          <cell r="A509" t="str">
            <v>C1603</v>
          </cell>
          <cell r="B509" t="str">
            <v xml:space="preserve">Yes, by:  </v>
          </cell>
          <cell r="D509" t="str">
            <v>First-Time, First-Year Admission</v>
          </cell>
          <cell r="E509" t="str">
            <v>Admission Policies</v>
          </cell>
          <cell r="F509" t="str">
            <v>Application Dates</v>
          </cell>
          <cell r="G509" t="str">
            <v>Undergraduates</v>
          </cell>
          <cell r="H509" t="str">
            <v>First-time, first-year</v>
          </cell>
          <cell r="I509" t="str">
            <v>All</v>
          </cell>
          <cell r="J509" t="str">
            <v>All</v>
          </cell>
          <cell r="K509" t="str">
            <v>All</v>
          </cell>
          <cell r="L509" t="str">
            <v>x</v>
          </cell>
        </row>
        <row r="510">
          <cell r="A510" t="str">
            <v>C1604</v>
          </cell>
          <cell r="B510" t="str">
            <v>Date</v>
          </cell>
          <cell r="D510" t="str">
            <v>First-Time, First-Year Admission</v>
          </cell>
          <cell r="E510" t="str">
            <v>Admission Policies</v>
          </cell>
          <cell r="F510" t="str">
            <v>Application Dates</v>
          </cell>
          <cell r="G510" t="str">
            <v>Undergraduates</v>
          </cell>
          <cell r="H510" t="str">
            <v>First-time, first-year</v>
          </cell>
          <cell r="I510" t="str">
            <v>All</v>
          </cell>
          <cell r="J510" t="str">
            <v>All</v>
          </cell>
          <cell r="K510" t="str">
            <v>All</v>
          </cell>
          <cell r="L510" t="str">
            <v>MM-DD</v>
          </cell>
        </row>
        <row r="511">
          <cell r="A511" t="str">
            <v>C1605</v>
          </cell>
          <cell r="B511" t="str">
            <v xml:space="preserve">Yes, other:  </v>
          </cell>
          <cell r="D511" t="str">
            <v>First-Time, First-Year Admission</v>
          </cell>
          <cell r="E511" t="str">
            <v>Admission Policies</v>
          </cell>
          <cell r="F511" t="str">
            <v>Application Dates</v>
          </cell>
          <cell r="G511" t="str">
            <v>Undergraduates</v>
          </cell>
          <cell r="H511" t="str">
            <v>First-time, first-year</v>
          </cell>
          <cell r="I511" t="str">
            <v>All</v>
          </cell>
          <cell r="J511" t="str">
            <v>All</v>
          </cell>
          <cell r="K511" t="str">
            <v>All</v>
          </cell>
          <cell r="L511" t="str">
            <v>x</v>
          </cell>
        </row>
        <row r="512">
          <cell r="A512" t="str">
            <v>C1606</v>
          </cell>
          <cell r="B512" t="str">
            <v>Other Date</v>
          </cell>
          <cell r="D512" t="str">
            <v>First-Time, First-Year Admission</v>
          </cell>
          <cell r="E512" t="str">
            <v>Admission Policies</v>
          </cell>
          <cell r="F512" t="str">
            <v>Application Dates</v>
          </cell>
          <cell r="G512" t="str">
            <v>Undergraduates</v>
          </cell>
          <cell r="H512" t="str">
            <v>First-time, first-year</v>
          </cell>
          <cell r="I512" t="str">
            <v>All</v>
          </cell>
          <cell r="J512" t="str">
            <v>All</v>
          </cell>
          <cell r="K512" t="str">
            <v>All</v>
          </cell>
          <cell r="L512" t="str">
            <v>MM-DD</v>
          </cell>
        </row>
        <row r="516">
          <cell r="B516" t="str">
            <v>Must reply by:</v>
          </cell>
        </row>
        <row r="517">
          <cell r="A517" t="str">
            <v>C1701</v>
          </cell>
          <cell r="B517" t="str">
            <v>Date</v>
          </cell>
          <cell r="D517" t="str">
            <v>First-Time, First-Year Admission</v>
          </cell>
          <cell r="E517" t="str">
            <v>Admission Policies</v>
          </cell>
          <cell r="F517" t="str">
            <v>Reply Policy</v>
          </cell>
          <cell r="G517" t="str">
            <v>Undergraduates</v>
          </cell>
          <cell r="H517" t="str">
            <v>First-time, first-year</v>
          </cell>
          <cell r="I517" t="str">
            <v>All</v>
          </cell>
          <cell r="J517" t="str">
            <v>All</v>
          </cell>
          <cell r="K517" t="str">
            <v>All</v>
          </cell>
          <cell r="L517" t="str">
            <v>MM-DD</v>
          </cell>
        </row>
        <row r="518">
          <cell r="A518" t="str">
            <v>C1702</v>
          </cell>
          <cell r="B518" t="str">
            <v>No set Date</v>
          </cell>
          <cell r="D518" t="str">
            <v>First-Time, First-Year Admission</v>
          </cell>
          <cell r="E518" t="str">
            <v>Admission Policies</v>
          </cell>
          <cell r="F518" t="str">
            <v>Reply Policy</v>
          </cell>
          <cell r="G518" t="str">
            <v>Undergraduates</v>
          </cell>
          <cell r="H518" t="str">
            <v>First-time, first-year</v>
          </cell>
          <cell r="I518" t="str">
            <v>All</v>
          </cell>
          <cell r="J518" t="str">
            <v>All</v>
          </cell>
          <cell r="K518" t="str">
            <v>All</v>
          </cell>
          <cell r="L518" t="str">
            <v>x</v>
          </cell>
        </row>
        <row r="520">
          <cell r="A520" t="str">
            <v>C1703</v>
          </cell>
          <cell r="B520" t="str">
            <v>Must reply by May 1st or within____weeks if notified after</v>
          </cell>
          <cell r="D520" t="str">
            <v>First-Time, First-Year Admission</v>
          </cell>
          <cell r="E520" t="str">
            <v>Admission Policies</v>
          </cell>
          <cell r="F520" t="str">
            <v>Reply Policy</v>
          </cell>
          <cell r="G520" t="str">
            <v>Undergraduates</v>
          </cell>
          <cell r="H520" t="str">
            <v>First-time, first-year</v>
          </cell>
          <cell r="I520" t="str">
            <v>All</v>
          </cell>
          <cell r="J520" t="str">
            <v>All</v>
          </cell>
          <cell r="K520" t="str">
            <v>All</v>
          </cell>
          <cell r="L520" t="str">
            <v>Number</v>
          </cell>
        </row>
        <row r="521">
          <cell r="A521" t="str">
            <v>C1704</v>
          </cell>
          <cell r="B521" t="str">
            <v>Other</v>
          </cell>
          <cell r="D521" t="str">
            <v>First-Time, First-Year Admission</v>
          </cell>
          <cell r="E521" t="str">
            <v>Admission Policies</v>
          </cell>
          <cell r="F521" t="str">
            <v>Reply Policy</v>
          </cell>
          <cell r="G521" t="str">
            <v>Undergraduates</v>
          </cell>
          <cell r="H521" t="str">
            <v>First-time, first-year</v>
          </cell>
          <cell r="I521" t="str">
            <v>All</v>
          </cell>
          <cell r="J521" t="str">
            <v>All</v>
          </cell>
          <cell r="K521" t="str">
            <v>All</v>
          </cell>
          <cell r="L521" t="str">
            <v>x</v>
          </cell>
        </row>
        <row r="522">
          <cell r="A522" t="str">
            <v>C1705</v>
          </cell>
          <cell r="B522" t="str">
            <v>Other Date</v>
          </cell>
          <cell r="D522" t="str">
            <v>First-Time, First-Year Admission</v>
          </cell>
          <cell r="E522" t="str">
            <v>Admission Policies</v>
          </cell>
          <cell r="F522" t="str">
            <v>Reply Policy</v>
          </cell>
          <cell r="G522" t="str">
            <v>Undergraduates</v>
          </cell>
          <cell r="H522" t="str">
            <v>First-time, first-year</v>
          </cell>
          <cell r="I522" t="str">
            <v>All</v>
          </cell>
          <cell r="J522" t="str">
            <v>All</v>
          </cell>
          <cell r="K522" t="str">
            <v>All</v>
          </cell>
          <cell r="L522" t="str">
            <v>MM-DD</v>
          </cell>
        </row>
        <row r="524">
          <cell r="A524" t="str">
            <v>C1706</v>
          </cell>
          <cell r="B524" t="str">
            <v xml:space="preserve">Deadline for housing deposit (MMDD): </v>
          </cell>
          <cell r="D524" t="str">
            <v>First-Time, First-Year Admission</v>
          </cell>
          <cell r="E524" t="str">
            <v>Admission Policies</v>
          </cell>
          <cell r="F524" t="str">
            <v>Housing Deposit</v>
          </cell>
          <cell r="G524" t="str">
            <v>Undergraduates</v>
          </cell>
          <cell r="H524" t="str">
            <v>First-time, first-year</v>
          </cell>
          <cell r="I524" t="str">
            <v>All</v>
          </cell>
          <cell r="J524" t="str">
            <v>All</v>
          </cell>
          <cell r="K524" t="str">
            <v>All</v>
          </cell>
          <cell r="L524" t="str">
            <v>MM-DD</v>
          </cell>
        </row>
        <row r="526">
          <cell r="A526" t="str">
            <v>C1707</v>
          </cell>
          <cell r="B526" t="str">
            <v>Amount of housing deposit:</v>
          </cell>
          <cell r="C526">
            <v>150</v>
          </cell>
          <cell r="D526" t="str">
            <v>First-Time, First-Year Admission</v>
          </cell>
          <cell r="E526" t="str">
            <v>Admission Policies</v>
          </cell>
          <cell r="F526" t="str">
            <v>Housing Deposit</v>
          </cell>
          <cell r="G526" t="str">
            <v>Undergraduates</v>
          </cell>
          <cell r="H526" t="str">
            <v>First-time, first-year</v>
          </cell>
          <cell r="I526" t="str">
            <v>All</v>
          </cell>
          <cell r="J526" t="str">
            <v>All</v>
          </cell>
          <cell r="K526" t="str">
            <v>All</v>
          </cell>
          <cell r="L526" t="str">
            <v>Number</v>
          </cell>
        </row>
        <row r="530">
          <cell r="A530" t="str">
            <v>C1708</v>
          </cell>
          <cell r="B530" t="str">
            <v>Yes, in full</v>
          </cell>
          <cell r="D530" t="str">
            <v>First-Time, First-Year Admission</v>
          </cell>
          <cell r="E530" t="str">
            <v>Admission Policies</v>
          </cell>
          <cell r="F530" t="str">
            <v>Housing Deposit</v>
          </cell>
          <cell r="G530" t="str">
            <v>Undergraduates</v>
          </cell>
          <cell r="H530" t="str">
            <v>First-time, first-year</v>
          </cell>
          <cell r="I530" t="str">
            <v>All</v>
          </cell>
          <cell r="J530" t="str">
            <v>All</v>
          </cell>
          <cell r="K530" t="str">
            <v>All</v>
          </cell>
          <cell r="L530" t="str">
            <v>x</v>
          </cell>
        </row>
        <row r="531">
          <cell r="A531" t="str">
            <v>C1709</v>
          </cell>
          <cell r="B531" t="str">
            <v>Yes, in part</v>
          </cell>
          <cell r="D531" t="str">
            <v>First-Time, First-Year Admission</v>
          </cell>
          <cell r="E531" t="str">
            <v>Admission Policies</v>
          </cell>
          <cell r="F531" t="str">
            <v>Housing Deposit</v>
          </cell>
          <cell r="G531" t="str">
            <v>Undergraduates</v>
          </cell>
          <cell r="H531" t="str">
            <v>First-time, first-year</v>
          </cell>
          <cell r="I531" t="str">
            <v>All</v>
          </cell>
          <cell r="J531" t="str">
            <v>All</v>
          </cell>
          <cell r="K531" t="str">
            <v>All</v>
          </cell>
          <cell r="L531" t="str">
            <v>x</v>
          </cell>
        </row>
        <row r="532">
          <cell r="A532" t="str">
            <v>C1710</v>
          </cell>
          <cell r="B532" t="str">
            <v>No</v>
          </cell>
          <cell r="C532" t="str">
            <v>X</v>
          </cell>
          <cell r="D532" t="str">
            <v>First-Time, First-Year Admission</v>
          </cell>
          <cell r="E532" t="str">
            <v>Admission Policies</v>
          </cell>
          <cell r="F532" t="str">
            <v>Housing Deposit</v>
          </cell>
          <cell r="G532" t="str">
            <v>Undergraduates</v>
          </cell>
          <cell r="H532" t="str">
            <v>First-time, first-year</v>
          </cell>
          <cell r="I532" t="str">
            <v>All</v>
          </cell>
          <cell r="J532" t="str">
            <v>All</v>
          </cell>
          <cell r="K532" t="str">
            <v>All</v>
          </cell>
          <cell r="L532" t="str">
            <v>x</v>
          </cell>
        </row>
        <row r="538">
          <cell r="A538" t="str">
            <v>C1801</v>
          </cell>
          <cell r="B538" t="str">
            <v>Does your institution allow students to postpone enrollment after admission?</v>
          </cell>
          <cell r="C538" t="str">
            <v>Y</v>
          </cell>
          <cell r="D538" t="str">
            <v>First-Time, First-Year Admission</v>
          </cell>
          <cell r="E538" t="str">
            <v>Admission Policies</v>
          </cell>
          <cell r="F538" t="str">
            <v>Housing Deposit</v>
          </cell>
          <cell r="G538" t="str">
            <v>Undergraduates</v>
          </cell>
          <cell r="H538" t="str">
            <v>First-time, first-year</v>
          </cell>
          <cell r="I538" t="str">
            <v>All</v>
          </cell>
          <cell r="J538" t="str">
            <v>All</v>
          </cell>
          <cell r="K538" t="str">
            <v>All</v>
          </cell>
          <cell r="L538" t="str">
            <v>YN</v>
          </cell>
        </row>
        <row r="540">
          <cell r="A540" t="str">
            <v>C1802</v>
          </cell>
          <cell r="B540" t="str">
            <v>If yes, maximum period of postponement:</v>
          </cell>
          <cell r="C540" t="str">
            <v>1 TERM UNLESS MILITARY</v>
          </cell>
          <cell r="D540" t="str">
            <v>First-Time, First-Year Admission</v>
          </cell>
          <cell r="E540" t="str">
            <v>Admission Policies</v>
          </cell>
          <cell r="F540" t="str">
            <v>Housing Deposit</v>
          </cell>
          <cell r="G540" t="str">
            <v>Undergraduates</v>
          </cell>
          <cell r="H540" t="str">
            <v>First-time, first-year</v>
          </cell>
          <cell r="I540" t="str">
            <v>All</v>
          </cell>
          <cell r="J540" t="str">
            <v>All</v>
          </cell>
          <cell r="K540" t="str">
            <v>All</v>
          </cell>
          <cell r="L540" t="str">
            <v>Text</v>
          </cell>
        </row>
        <row r="546">
          <cell r="A546" t="str">
            <v>C1901</v>
          </cell>
          <cell r="B546" t="str">
            <v>Does your institution allow high school students to enroll as full-time, first-time, first-year students one year or more before high school graduation?</v>
          </cell>
          <cell r="C546" t="str">
            <v>N</v>
          </cell>
          <cell r="D546" t="str">
            <v>First-Time, First-Year Admission</v>
          </cell>
          <cell r="E546" t="str">
            <v>Admission Policies</v>
          </cell>
          <cell r="F546" t="str">
            <v>Early Admission</v>
          </cell>
          <cell r="G546" t="str">
            <v>Undergraduates</v>
          </cell>
          <cell r="H546" t="str">
            <v>First-time, first-year</v>
          </cell>
          <cell r="I546" t="str">
            <v>All</v>
          </cell>
          <cell r="J546" t="str">
            <v>FT</v>
          </cell>
          <cell r="K546" t="str">
            <v>All</v>
          </cell>
          <cell r="L546" t="str">
            <v>YN</v>
          </cell>
        </row>
        <row r="560">
          <cell r="A560" t="str">
            <v>C2101</v>
          </cell>
          <cell r="B560" t="str">
            <v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v>
          </cell>
          <cell r="C560" t="str">
            <v>N</v>
          </cell>
          <cell r="D560" t="str">
            <v>First-Time, First-Year Admission</v>
          </cell>
          <cell r="E560" t="str">
            <v>Admission Policies</v>
          </cell>
          <cell r="F560" t="str">
            <v>Early Decision</v>
          </cell>
          <cell r="G560" t="str">
            <v>Undergraduates</v>
          </cell>
          <cell r="H560" t="str">
            <v>First-time, first-year</v>
          </cell>
          <cell r="I560" t="str">
            <v>All</v>
          </cell>
          <cell r="J560" t="str">
            <v>All</v>
          </cell>
          <cell r="K560" t="str">
            <v>All</v>
          </cell>
          <cell r="L560" t="str">
            <v>YN</v>
          </cell>
        </row>
        <row r="565">
          <cell r="A565" t="str">
            <v>C2102</v>
          </cell>
          <cell r="B565" t="str">
            <v>First or only early decision plan closing date</v>
          </cell>
          <cell r="D565" t="str">
            <v>First-Time, First-Year Admission</v>
          </cell>
          <cell r="E565" t="str">
            <v>Admission Policies</v>
          </cell>
          <cell r="F565" t="str">
            <v>Early Decision</v>
          </cell>
          <cell r="G565" t="str">
            <v>Undergraduates</v>
          </cell>
          <cell r="H565" t="str">
            <v>First-time, first-year</v>
          </cell>
          <cell r="I565" t="str">
            <v>All</v>
          </cell>
          <cell r="J565" t="str">
            <v>All</v>
          </cell>
          <cell r="K565" t="str">
            <v>All</v>
          </cell>
          <cell r="L565" t="str">
            <v>MM-DD</v>
          </cell>
        </row>
        <row r="566">
          <cell r="A566" t="str">
            <v>C2103</v>
          </cell>
          <cell r="B566" t="str">
            <v>First or only early decision plan notification date</v>
          </cell>
          <cell r="D566" t="str">
            <v>First-Time, First-Year Admission</v>
          </cell>
          <cell r="E566" t="str">
            <v>Admission Policies</v>
          </cell>
          <cell r="F566" t="str">
            <v>Early Decision</v>
          </cell>
          <cell r="G566" t="str">
            <v>Undergraduates</v>
          </cell>
          <cell r="H566" t="str">
            <v>First-time, first-year</v>
          </cell>
          <cell r="I566" t="str">
            <v>All</v>
          </cell>
          <cell r="J566" t="str">
            <v>All</v>
          </cell>
          <cell r="K566" t="str">
            <v>All</v>
          </cell>
          <cell r="L566" t="str">
            <v>MM-DD</v>
          </cell>
        </row>
        <row r="567">
          <cell r="A567" t="str">
            <v>C2104</v>
          </cell>
          <cell r="B567" t="str">
            <v>Other early decision plan closing date</v>
          </cell>
          <cell r="D567" t="str">
            <v>First-Time, First-Year Admission</v>
          </cell>
          <cell r="E567" t="str">
            <v>Admission Policies</v>
          </cell>
          <cell r="F567" t="str">
            <v>Early Decision</v>
          </cell>
          <cell r="G567" t="str">
            <v>Undergraduates</v>
          </cell>
          <cell r="H567" t="str">
            <v>First-time, first-year</v>
          </cell>
          <cell r="I567" t="str">
            <v>All</v>
          </cell>
          <cell r="J567" t="str">
            <v>All</v>
          </cell>
          <cell r="K567" t="str">
            <v>All</v>
          </cell>
          <cell r="L567" t="str">
            <v>MM-DD</v>
          </cell>
        </row>
        <row r="568">
          <cell r="A568" t="str">
            <v>C2105</v>
          </cell>
          <cell r="B568" t="str">
            <v>Other early decision plan notification date</v>
          </cell>
          <cell r="D568" t="str">
            <v>First-Time, First-Year Admission</v>
          </cell>
          <cell r="E568" t="str">
            <v>Admission Policies</v>
          </cell>
          <cell r="F568" t="str">
            <v>Early Decision</v>
          </cell>
          <cell r="G568" t="str">
            <v>Undergraduates</v>
          </cell>
          <cell r="H568" t="str">
            <v>First-time, first-year</v>
          </cell>
          <cell r="I568" t="str">
            <v>All</v>
          </cell>
          <cell r="J568" t="str">
            <v>All</v>
          </cell>
          <cell r="K568" t="str">
            <v>All</v>
          </cell>
          <cell r="L568" t="str">
            <v>MM-DD</v>
          </cell>
        </row>
        <row r="572">
          <cell r="A572" t="str">
            <v>C2106</v>
          </cell>
          <cell r="B572" t="str">
            <v>Number of early decision applications received by your institution</v>
          </cell>
          <cell r="D572" t="str">
            <v>First-Time, First-Year Admission</v>
          </cell>
          <cell r="E572" t="str">
            <v>Admission Policies</v>
          </cell>
          <cell r="F572" t="str">
            <v>Early Decision</v>
          </cell>
          <cell r="G572" t="str">
            <v>Undergraduates</v>
          </cell>
          <cell r="H572" t="str">
            <v>First-time, first-year</v>
          </cell>
          <cell r="I572" t="str">
            <v>All</v>
          </cell>
          <cell r="J572" t="str">
            <v>All</v>
          </cell>
          <cell r="K572" t="str">
            <v>All</v>
          </cell>
          <cell r="L572" t="str">
            <v>Number</v>
          </cell>
        </row>
        <row r="573">
          <cell r="A573" t="str">
            <v>C2107</v>
          </cell>
          <cell r="B573" t="str">
            <v>Number of applicants admitted under early decision plan</v>
          </cell>
          <cell r="D573" t="str">
            <v>First-Time, First-Year Admission</v>
          </cell>
          <cell r="E573" t="str">
            <v>Admission Policies</v>
          </cell>
          <cell r="F573" t="str">
            <v>Early Decision</v>
          </cell>
          <cell r="G573" t="str">
            <v>Undergraduates</v>
          </cell>
          <cell r="H573" t="str">
            <v>First-time, first-year</v>
          </cell>
          <cell r="I573" t="str">
            <v>All</v>
          </cell>
          <cell r="J573" t="str">
            <v>All</v>
          </cell>
          <cell r="K573" t="str">
            <v>All</v>
          </cell>
          <cell r="L573" t="str">
            <v>Number</v>
          </cell>
        </row>
        <row r="576">
          <cell r="A576" t="str">
            <v>C2108</v>
          </cell>
          <cell r="B576" t="str">
            <v xml:space="preserve">Please provide significant details about your early decision plan:  </v>
          </cell>
          <cell r="D576" t="str">
            <v>First-Time, First-Year Admission</v>
          </cell>
          <cell r="E576" t="str">
            <v>Admission Policies</v>
          </cell>
          <cell r="F576" t="str">
            <v>Early Decision</v>
          </cell>
          <cell r="G576" t="str">
            <v>Undergraduates</v>
          </cell>
          <cell r="H576" t="str">
            <v>First-time, first-year</v>
          </cell>
          <cell r="I576" t="str">
            <v>All</v>
          </cell>
          <cell r="J576" t="str">
            <v>All</v>
          </cell>
          <cell r="K576" t="str">
            <v>All</v>
          </cell>
          <cell r="L576" t="str">
            <v>Text</v>
          </cell>
        </row>
        <row r="583">
          <cell r="A583" t="str">
            <v>C2201</v>
          </cell>
          <cell r="B583" t="str">
            <v>Do you have a nonbinding early action plan whereby students are notified of an admission decision well in advance of the regular notification date but do not have to commit to attending your college?</v>
          </cell>
          <cell r="C583" t="str">
            <v>N</v>
          </cell>
          <cell r="D583" t="str">
            <v>First-Time, First-Year Admission</v>
          </cell>
          <cell r="E583" t="str">
            <v>Admission Policies</v>
          </cell>
          <cell r="F583" t="str">
            <v>Early Action</v>
          </cell>
          <cell r="G583" t="str">
            <v>Undergraduates</v>
          </cell>
          <cell r="H583" t="str">
            <v>First-time, first-year</v>
          </cell>
          <cell r="I583" t="str">
            <v>All</v>
          </cell>
          <cell r="J583" t="str">
            <v>All</v>
          </cell>
          <cell r="K583" t="str">
            <v>All</v>
          </cell>
          <cell r="L583" t="str">
            <v>YN</v>
          </cell>
        </row>
        <row r="588">
          <cell r="A588" t="str">
            <v>C2202</v>
          </cell>
          <cell r="B588" t="str">
            <v>Early action closing date</v>
          </cell>
          <cell r="D588" t="str">
            <v>First-Time, First-Year Admission</v>
          </cell>
          <cell r="E588" t="str">
            <v>Admission Policies</v>
          </cell>
          <cell r="F588" t="str">
            <v>Early Action</v>
          </cell>
          <cell r="G588" t="str">
            <v>Undergraduates</v>
          </cell>
          <cell r="H588" t="str">
            <v>First-time, first-year</v>
          </cell>
          <cell r="I588" t="str">
            <v>All</v>
          </cell>
          <cell r="J588" t="str">
            <v>All</v>
          </cell>
          <cell r="K588" t="str">
            <v>All</v>
          </cell>
          <cell r="L588" t="str">
            <v>MM-DD</v>
          </cell>
        </row>
        <row r="589">
          <cell r="A589" t="str">
            <v>C2203</v>
          </cell>
          <cell r="B589" t="str">
            <v>Early action notification date</v>
          </cell>
          <cell r="D589" t="str">
            <v>First-Time, First-Year Admission</v>
          </cell>
          <cell r="E589" t="str">
            <v>Admission Policies</v>
          </cell>
          <cell r="F589" t="str">
            <v>Early Action</v>
          </cell>
          <cell r="G589" t="str">
            <v>Undergraduates</v>
          </cell>
          <cell r="H589" t="str">
            <v>First-time, first-year</v>
          </cell>
          <cell r="I589" t="str">
            <v>All</v>
          </cell>
          <cell r="J589" t="str">
            <v>All</v>
          </cell>
          <cell r="K589" t="str">
            <v>All</v>
          </cell>
          <cell r="L589" t="str">
            <v>MM-DD</v>
          </cell>
        </row>
        <row r="592">
          <cell r="A592" t="str">
            <v>C2204</v>
          </cell>
          <cell r="B592" t="str">
            <v>Is your early action plan a “restrictive” plan under which you limit students from applying to other early plans?</v>
          </cell>
          <cell r="D592" t="str">
            <v>First-Time, First-Year Admission</v>
          </cell>
          <cell r="E592" t="str">
            <v>Admission Policies</v>
          </cell>
          <cell r="F592" t="str">
            <v>Early Action</v>
          </cell>
          <cell r="G592" t="str">
            <v>Undergraduates</v>
          </cell>
          <cell r="H592" t="str">
            <v>First-time, first-year</v>
          </cell>
          <cell r="I592" t="str">
            <v>All</v>
          </cell>
          <cell r="J592" t="str">
            <v>All</v>
          </cell>
          <cell r="K592" t="str">
            <v>All</v>
          </cell>
          <cell r="L592" t="str">
            <v>YN</v>
          </cell>
        </row>
      </sheetData>
      <sheetData sheetId="3">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9">
          <cell r="A9" t="str">
            <v>D101</v>
          </cell>
          <cell r="B9" t="str">
            <v>Does your institution enroll transfer students? (If no, please skip to Section E)</v>
          </cell>
          <cell r="C9" t="str">
            <v>Y</v>
          </cell>
          <cell r="D9" t="str">
            <v>Transfer Admission</v>
          </cell>
          <cell r="E9" t="str">
            <v>Fall Applicants</v>
          </cell>
          <cell r="F9" t="str">
            <v>All</v>
          </cell>
          <cell r="G9" t="str">
            <v>Undergraduates</v>
          </cell>
          <cell r="H9" t="str">
            <v>Transfer</v>
          </cell>
          <cell r="I9" t="str">
            <v>All</v>
          </cell>
          <cell r="J9" t="str">
            <v>All</v>
          </cell>
          <cell r="K9" t="str">
            <v>All</v>
          </cell>
          <cell r="L9" t="str">
            <v>YN</v>
          </cell>
        </row>
        <row r="10">
          <cell r="A10" t="str">
            <v>D102</v>
          </cell>
          <cell r="B10" t="str">
            <v>If yes, may transfer students earn advanced standing credit by transferring credits earned from course work completed at other colleges/universities?</v>
          </cell>
          <cell r="C10" t="str">
            <v>Y</v>
          </cell>
          <cell r="D10" t="str">
            <v>Transfer Admission</v>
          </cell>
          <cell r="E10" t="str">
            <v>Fall Applicants</v>
          </cell>
          <cell r="F10" t="str">
            <v>All</v>
          </cell>
          <cell r="G10" t="str">
            <v>Undergraduates</v>
          </cell>
          <cell r="H10" t="str">
            <v>Transfer</v>
          </cell>
          <cell r="I10" t="str">
            <v>All</v>
          </cell>
          <cell r="J10" t="str">
            <v>All</v>
          </cell>
          <cell r="K10" t="str">
            <v>All</v>
          </cell>
          <cell r="L10" t="str">
            <v>YN</v>
          </cell>
        </row>
        <row r="19">
          <cell r="A19" t="str">
            <v>D201</v>
          </cell>
          <cell r="B19" t="str">
            <v>Men</v>
          </cell>
          <cell r="C19">
            <v>299</v>
          </cell>
          <cell r="D19" t="str">
            <v>Transfer Admission</v>
          </cell>
          <cell r="E19" t="str">
            <v>Fall Applicants</v>
          </cell>
          <cell r="F19" t="str">
            <v>Applied</v>
          </cell>
          <cell r="G19" t="str">
            <v>Undergraduates</v>
          </cell>
          <cell r="H19" t="str">
            <v>Transfer</v>
          </cell>
          <cell r="I19" t="str">
            <v>All</v>
          </cell>
          <cell r="J19" t="str">
            <v>All</v>
          </cell>
          <cell r="K19" t="str">
            <v>Men</v>
          </cell>
          <cell r="L19" t="str">
            <v>Number</v>
          </cell>
        </row>
        <row r="20">
          <cell r="A20" t="str">
            <v>D202</v>
          </cell>
          <cell r="B20" t="str">
            <v>Women</v>
          </cell>
          <cell r="C20">
            <v>396</v>
          </cell>
          <cell r="D20" t="str">
            <v>Transfer Admission</v>
          </cell>
          <cell r="E20" t="str">
            <v>Fall Applicants</v>
          </cell>
          <cell r="F20" t="str">
            <v>Applied</v>
          </cell>
          <cell r="G20" t="str">
            <v>Undergraduates</v>
          </cell>
          <cell r="H20" t="str">
            <v>Transfer</v>
          </cell>
          <cell r="I20" t="str">
            <v>All</v>
          </cell>
          <cell r="J20" t="str">
            <v>All</v>
          </cell>
          <cell r="K20" t="str">
            <v>Women</v>
          </cell>
          <cell r="L20" t="str">
            <v>Number</v>
          </cell>
        </row>
        <row r="21">
          <cell r="A21" t="str">
            <v>D203</v>
          </cell>
          <cell r="B21" t="str">
            <v>Another Gender</v>
          </cell>
          <cell r="C21">
            <v>1</v>
          </cell>
          <cell r="D21" t="str">
            <v>Transfer Admission</v>
          </cell>
          <cell r="E21" t="str">
            <v>Fall Applicants</v>
          </cell>
          <cell r="F21" t="str">
            <v>Applied</v>
          </cell>
          <cell r="G21" t="str">
            <v>Undergraduates</v>
          </cell>
          <cell r="H21" t="str">
            <v>Transfer</v>
          </cell>
          <cell r="I21" t="str">
            <v>All</v>
          </cell>
          <cell r="J21" t="str">
            <v>All</v>
          </cell>
          <cell r="K21" t="str">
            <v>Another Gender</v>
          </cell>
          <cell r="L21" t="str">
            <v>Number</v>
          </cell>
        </row>
        <row r="22">
          <cell r="A22" t="str">
            <v>D204</v>
          </cell>
          <cell r="B22" t="str">
            <v>Unknown</v>
          </cell>
          <cell r="C22">
            <v>0</v>
          </cell>
          <cell r="D22" t="str">
            <v>Transfer Admission</v>
          </cell>
          <cell r="E22" t="str">
            <v>Fall Applicants</v>
          </cell>
          <cell r="F22" t="str">
            <v>Applied</v>
          </cell>
          <cell r="G22" t="str">
            <v>Undergraduates</v>
          </cell>
          <cell r="H22" t="str">
            <v>Transfer</v>
          </cell>
          <cell r="I22" t="str">
            <v>All</v>
          </cell>
          <cell r="J22" t="str">
            <v>All</v>
          </cell>
          <cell r="K22" t="str">
            <v>Unknown</v>
          </cell>
          <cell r="L22" t="str">
            <v>Number</v>
          </cell>
        </row>
        <row r="23">
          <cell r="A23" t="str">
            <v>D205</v>
          </cell>
          <cell r="B23" t="str">
            <v>Total</v>
          </cell>
          <cell r="C23">
            <v>696</v>
          </cell>
          <cell r="D23" t="str">
            <v>Transfer Admission</v>
          </cell>
          <cell r="E23" t="str">
            <v>Fall Applicants</v>
          </cell>
          <cell r="F23" t="str">
            <v>Applied</v>
          </cell>
          <cell r="G23" t="str">
            <v>Undergraduates</v>
          </cell>
          <cell r="H23" t="str">
            <v>Transfer</v>
          </cell>
          <cell r="I23" t="str">
            <v>All</v>
          </cell>
          <cell r="J23" t="str">
            <v>All</v>
          </cell>
          <cell r="K23" t="str">
            <v>All</v>
          </cell>
          <cell r="L23" t="str">
            <v>Number</v>
          </cell>
        </row>
        <row r="27">
          <cell r="A27" t="str">
            <v>D206</v>
          </cell>
          <cell r="B27" t="str">
            <v>Men</v>
          </cell>
          <cell r="C27">
            <v>128</v>
          </cell>
          <cell r="D27" t="str">
            <v>Transfer Admission</v>
          </cell>
          <cell r="E27" t="str">
            <v>Fall Applicants</v>
          </cell>
          <cell r="F27" t="str">
            <v>Admitted</v>
          </cell>
          <cell r="G27" t="str">
            <v>Undergraduates</v>
          </cell>
          <cell r="H27" t="str">
            <v>Transfer</v>
          </cell>
          <cell r="I27" t="str">
            <v>All</v>
          </cell>
          <cell r="J27" t="str">
            <v>All</v>
          </cell>
          <cell r="K27" t="str">
            <v>Men</v>
          </cell>
          <cell r="L27" t="str">
            <v>Number</v>
          </cell>
        </row>
        <row r="28">
          <cell r="A28" t="str">
            <v>D207</v>
          </cell>
          <cell r="B28" t="str">
            <v>Women</v>
          </cell>
          <cell r="C28">
            <v>135</v>
          </cell>
          <cell r="D28" t="str">
            <v>Transfer Admission</v>
          </cell>
          <cell r="E28" t="str">
            <v>Fall Applicants</v>
          </cell>
          <cell r="F28" t="str">
            <v>Admitted</v>
          </cell>
          <cell r="G28" t="str">
            <v>Undergraduates</v>
          </cell>
          <cell r="H28" t="str">
            <v>Transfer</v>
          </cell>
          <cell r="I28" t="str">
            <v>All</v>
          </cell>
          <cell r="J28" t="str">
            <v>All</v>
          </cell>
          <cell r="K28" t="str">
            <v>Women</v>
          </cell>
          <cell r="L28" t="str">
            <v>Number</v>
          </cell>
        </row>
        <row r="29">
          <cell r="A29" t="str">
            <v>D208</v>
          </cell>
          <cell r="B29" t="str">
            <v>Another Gender</v>
          </cell>
          <cell r="C29">
            <v>0</v>
          </cell>
          <cell r="D29" t="str">
            <v>Transfer Admission</v>
          </cell>
          <cell r="E29" t="str">
            <v>Fall Applicants</v>
          </cell>
          <cell r="F29" t="str">
            <v>Admitted</v>
          </cell>
          <cell r="G29" t="str">
            <v>Undergraduates</v>
          </cell>
          <cell r="H29" t="str">
            <v>Transfer</v>
          </cell>
          <cell r="I29" t="str">
            <v>All</v>
          </cell>
          <cell r="J29" t="str">
            <v>All</v>
          </cell>
          <cell r="K29" t="str">
            <v>Another Gender</v>
          </cell>
          <cell r="L29" t="str">
            <v>Number</v>
          </cell>
        </row>
        <row r="30">
          <cell r="A30" t="str">
            <v>D209</v>
          </cell>
          <cell r="B30" t="str">
            <v>Unknown</v>
          </cell>
          <cell r="C30">
            <v>0</v>
          </cell>
          <cell r="D30" t="str">
            <v>Transfer Admission</v>
          </cell>
          <cell r="E30" t="str">
            <v>Fall Applicants</v>
          </cell>
          <cell r="F30" t="str">
            <v>Admitted</v>
          </cell>
          <cell r="G30" t="str">
            <v>Undergraduates</v>
          </cell>
          <cell r="H30" t="str">
            <v>Transfer</v>
          </cell>
          <cell r="I30" t="str">
            <v>All</v>
          </cell>
          <cell r="J30" t="str">
            <v>All</v>
          </cell>
          <cell r="K30" t="str">
            <v>Unknown</v>
          </cell>
          <cell r="L30" t="str">
            <v>Number</v>
          </cell>
        </row>
        <row r="31">
          <cell r="A31" t="str">
            <v>D210</v>
          </cell>
          <cell r="B31" t="str">
            <v>Total</v>
          </cell>
          <cell r="C31">
            <v>263</v>
          </cell>
          <cell r="D31" t="str">
            <v>Transfer Admission</v>
          </cell>
          <cell r="E31" t="str">
            <v>Fall Applicants</v>
          </cell>
          <cell r="F31" t="str">
            <v>Admitted</v>
          </cell>
          <cell r="G31" t="str">
            <v>Undergraduates</v>
          </cell>
          <cell r="H31" t="str">
            <v>Transfer</v>
          </cell>
          <cell r="I31" t="str">
            <v>All</v>
          </cell>
          <cell r="J31" t="str">
            <v>All</v>
          </cell>
          <cell r="K31" t="str">
            <v>All</v>
          </cell>
          <cell r="L31" t="str">
            <v>Number</v>
          </cell>
        </row>
        <row r="34">
          <cell r="A34" t="str">
            <v>D211</v>
          </cell>
          <cell r="B34" t="str">
            <v>Men</v>
          </cell>
          <cell r="C34">
            <v>106</v>
          </cell>
          <cell r="D34" t="str">
            <v>Transfer Admission</v>
          </cell>
          <cell r="E34" t="str">
            <v>Fall Applicants</v>
          </cell>
          <cell r="F34" t="str">
            <v>Enrolled</v>
          </cell>
          <cell r="G34" t="str">
            <v>Undergraduates</v>
          </cell>
          <cell r="H34" t="str">
            <v>Transfer</v>
          </cell>
          <cell r="I34" t="str">
            <v>All</v>
          </cell>
          <cell r="J34" t="str">
            <v>All</v>
          </cell>
          <cell r="K34" t="str">
            <v>Men</v>
          </cell>
          <cell r="L34" t="str">
            <v>Number</v>
          </cell>
        </row>
        <row r="35">
          <cell r="A35" t="str">
            <v>D212</v>
          </cell>
          <cell r="B35" t="str">
            <v>Women</v>
          </cell>
          <cell r="C35">
            <v>98</v>
          </cell>
          <cell r="D35" t="str">
            <v>Transfer Admission</v>
          </cell>
          <cell r="E35" t="str">
            <v>Fall Applicants</v>
          </cell>
          <cell r="F35" t="str">
            <v>Enrolled</v>
          </cell>
          <cell r="G35" t="str">
            <v>Undergraduates</v>
          </cell>
          <cell r="H35" t="str">
            <v>Transfer</v>
          </cell>
          <cell r="I35" t="str">
            <v>All</v>
          </cell>
          <cell r="J35" t="str">
            <v>All</v>
          </cell>
          <cell r="K35" t="str">
            <v>Women</v>
          </cell>
          <cell r="L35" t="str">
            <v>Number</v>
          </cell>
        </row>
        <row r="36">
          <cell r="A36" t="str">
            <v>D213</v>
          </cell>
          <cell r="B36" t="str">
            <v>Another Gender</v>
          </cell>
          <cell r="C36">
            <v>0</v>
          </cell>
          <cell r="D36" t="str">
            <v>Transfer Admission</v>
          </cell>
          <cell r="E36" t="str">
            <v>Fall Applicants</v>
          </cell>
          <cell r="F36" t="str">
            <v>Enrolled</v>
          </cell>
          <cell r="G36" t="str">
            <v>Undergraduates</v>
          </cell>
          <cell r="H36" t="str">
            <v>Transfer</v>
          </cell>
          <cell r="I36" t="str">
            <v>All</v>
          </cell>
          <cell r="J36" t="str">
            <v>All</v>
          </cell>
          <cell r="K36" t="str">
            <v>Another Gender</v>
          </cell>
          <cell r="L36" t="str">
            <v>Number</v>
          </cell>
        </row>
        <row r="37">
          <cell r="A37" t="str">
            <v>D214</v>
          </cell>
          <cell r="B37" t="str">
            <v>Unknown</v>
          </cell>
          <cell r="C37">
            <v>0</v>
          </cell>
          <cell r="D37" t="str">
            <v>Transfer Admission</v>
          </cell>
          <cell r="E37" t="str">
            <v>Fall Applicants</v>
          </cell>
          <cell r="F37" t="str">
            <v>Enrolled</v>
          </cell>
          <cell r="G37" t="str">
            <v>Undergraduates</v>
          </cell>
          <cell r="H37" t="str">
            <v>Transfer</v>
          </cell>
          <cell r="I37" t="str">
            <v>All</v>
          </cell>
          <cell r="J37" t="str">
            <v>All</v>
          </cell>
          <cell r="K37" t="str">
            <v>Unknown</v>
          </cell>
          <cell r="L37" t="str">
            <v>Number</v>
          </cell>
        </row>
        <row r="38">
          <cell r="A38" t="str">
            <v>D215</v>
          </cell>
          <cell r="B38" t="str">
            <v>Total</v>
          </cell>
          <cell r="C38">
            <v>204</v>
          </cell>
          <cell r="D38" t="str">
            <v>Transfer Admission</v>
          </cell>
          <cell r="E38" t="str">
            <v>Fall Applicants</v>
          </cell>
          <cell r="F38" t="str">
            <v>Enrolled</v>
          </cell>
          <cell r="G38" t="str">
            <v>Undergraduates</v>
          </cell>
          <cell r="H38" t="str">
            <v>Transfer</v>
          </cell>
          <cell r="I38" t="str">
            <v>All</v>
          </cell>
          <cell r="J38" t="str">
            <v>All</v>
          </cell>
          <cell r="K38" t="str">
            <v>All</v>
          </cell>
          <cell r="L38" t="str">
            <v>Number</v>
          </cell>
        </row>
        <row r="44">
          <cell r="A44" t="str">
            <v>D301</v>
          </cell>
          <cell r="B44" t="str">
            <v>Fall</v>
          </cell>
          <cell r="C44" t="str">
            <v>X</v>
          </cell>
          <cell r="D44" t="str">
            <v>Transfer Admission</v>
          </cell>
          <cell r="E44" t="str">
            <v>Application for Admission</v>
          </cell>
          <cell r="F44" t="str">
            <v>Fall</v>
          </cell>
          <cell r="G44" t="str">
            <v>Undergraduates</v>
          </cell>
          <cell r="H44" t="str">
            <v>Transfer</v>
          </cell>
          <cell r="I44" t="str">
            <v>All</v>
          </cell>
          <cell r="J44" t="str">
            <v>All</v>
          </cell>
          <cell r="K44" t="str">
            <v>All</v>
          </cell>
          <cell r="L44" t="str">
            <v>x</v>
          </cell>
        </row>
        <row r="45">
          <cell r="A45" t="str">
            <v>D302</v>
          </cell>
          <cell r="B45" t="str">
            <v>Winter</v>
          </cell>
          <cell r="C45" t="str">
            <v>X</v>
          </cell>
          <cell r="D45" t="str">
            <v>Transfer Admission</v>
          </cell>
          <cell r="E45" t="str">
            <v>Application for Admission</v>
          </cell>
          <cell r="F45" t="str">
            <v>Winter</v>
          </cell>
          <cell r="G45" t="str">
            <v>Undergraduates</v>
          </cell>
          <cell r="H45" t="str">
            <v>Transfer</v>
          </cell>
          <cell r="I45" t="str">
            <v>All</v>
          </cell>
          <cell r="J45" t="str">
            <v>All</v>
          </cell>
          <cell r="K45" t="str">
            <v>All</v>
          </cell>
          <cell r="L45" t="str">
            <v>x</v>
          </cell>
        </row>
        <row r="46">
          <cell r="A46" t="str">
            <v>D303</v>
          </cell>
          <cell r="B46" t="str">
            <v>Spring</v>
          </cell>
          <cell r="C46" t="str">
            <v>X</v>
          </cell>
          <cell r="D46" t="str">
            <v>Transfer Admission</v>
          </cell>
          <cell r="E46" t="str">
            <v>Application for Admission</v>
          </cell>
          <cell r="F46" t="str">
            <v>Spring</v>
          </cell>
          <cell r="G46" t="str">
            <v>Undergraduates</v>
          </cell>
          <cell r="H46" t="str">
            <v>Transfer</v>
          </cell>
          <cell r="I46" t="str">
            <v>All</v>
          </cell>
          <cell r="J46" t="str">
            <v>All</v>
          </cell>
          <cell r="K46" t="str">
            <v>All</v>
          </cell>
          <cell r="L46" t="str">
            <v>x</v>
          </cell>
        </row>
        <row r="47">
          <cell r="A47" t="str">
            <v>D304</v>
          </cell>
          <cell r="B47" t="str">
            <v>Summer</v>
          </cell>
          <cell r="C47" t="str">
            <v>X</v>
          </cell>
          <cell r="D47" t="str">
            <v>Transfer Admission</v>
          </cell>
          <cell r="E47" t="str">
            <v>Application for Admission</v>
          </cell>
          <cell r="F47" t="str">
            <v>Summer</v>
          </cell>
          <cell r="G47" t="str">
            <v>Undergraduates</v>
          </cell>
          <cell r="H47" t="str">
            <v>Transfer</v>
          </cell>
          <cell r="I47" t="str">
            <v>All</v>
          </cell>
          <cell r="J47" t="str">
            <v>All</v>
          </cell>
          <cell r="K47" t="str">
            <v>All</v>
          </cell>
          <cell r="L47" t="str">
            <v>x</v>
          </cell>
        </row>
        <row r="50">
          <cell r="A50" t="str">
            <v>D401</v>
          </cell>
          <cell r="B50" t="str">
            <v>Must a transfer applicant have a minimum number of credits completed or else must apply as an entering first-year student?</v>
          </cell>
          <cell r="C50" t="str">
            <v>Y</v>
          </cell>
          <cell r="D50" t="str">
            <v>Transfer Admission</v>
          </cell>
          <cell r="E50" t="str">
            <v>Application for Admission</v>
          </cell>
          <cell r="F50" t="str">
            <v>Min Credits</v>
          </cell>
          <cell r="G50" t="str">
            <v>Undergraduates</v>
          </cell>
          <cell r="H50" t="str">
            <v>Transfer</v>
          </cell>
          <cell r="I50" t="str">
            <v>All</v>
          </cell>
          <cell r="J50" t="str">
            <v>All</v>
          </cell>
          <cell r="K50" t="str">
            <v>All</v>
          </cell>
          <cell r="L50" t="str">
            <v>YN</v>
          </cell>
        </row>
        <row r="55">
          <cell r="A55" t="str">
            <v>D402</v>
          </cell>
          <cell r="B55" t="str">
            <v>Number</v>
          </cell>
          <cell r="C55">
            <v>24</v>
          </cell>
          <cell r="D55" t="str">
            <v>Transfer Admission</v>
          </cell>
          <cell r="E55" t="str">
            <v>Transfer Credit Policies</v>
          </cell>
          <cell r="F55" t="str">
            <v>Min Credits</v>
          </cell>
          <cell r="G55" t="str">
            <v>Undergraduates</v>
          </cell>
          <cell r="H55" t="str">
            <v>Transfer</v>
          </cell>
          <cell r="I55" t="str">
            <v>All</v>
          </cell>
          <cell r="J55" t="str">
            <v>All</v>
          </cell>
          <cell r="K55" t="str">
            <v>All</v>
          </cell>
          <cell r="L55" t="str">
            <v>Number</v>
          </cell>
        </row>
        <row r="56">
          <cell r="A56" t="str">
            <v>D403</v>
          </cell>
          <cell r="B56" t="str">
            <v>Unit Type</v>
          </cell>
          <cell r="C56" t="str">
            <v>Credits</v>
          </cell>
          <cell r="D56" t="str">
            <v>Transfer Admission</v>
          </cell>
          <cell r="E56" t="str">
            <v>Transfer Credit Policies</v>
          </cell>
          <cell r="F56" t="str">
            <v>Min Credits</v>
          </cell>
          <cell r="G56" t="str">
            <v>Undergraduates</v>
          </cell>
          <cell r="H56" t="str">
            <v>Transfer</v>
          </cell>
          <cell r="I56" t="str">
            <v>All</v>
          </cell>
          <cell r="J56" t="str">
            <v>All</v>
          </cell>
          <cell r="K56" t="str">
            <v>All</v>
          </cell>
          <cell r="L56" t="str">
            <v>Unit Type</v>
          </cell>
        </row>
        <row r="59">
          <cell r="C59" t="str">
            <v>Required of All</v>
          </cell>
        </row>
        <row r="60">
          <cell r="C60" t="str">
            <v>Recommended of All</v>
          </cell>
        </row>
        <row r="61">
          <cell r="C61" t="str">
            <v>Recommended of Some</v>
          </cell>
        </row>
        <row r="62">
          <cell r="C62" t="str">
            <v>Required of Some</v>
          </cell>
        </row>
        <row r="63">
          <cell r="C63" t="str">
            <v>Not Required</v>
          </cell>
        </row>
        <row r="66">
          <cell r="A66" t="str">
            <v>D501</v>
          </cell>
          <cell r="B66" t="str">
            <v>High school transcript</v>
          </cell>
          <cell r="C66" t="str">
            <v>Recommended of Some</v>
          </cell>
          <cell r="D66" t="str">
            <v>Transfer Admission</v>
          </cell>
          <cell r="E66" t="str">
            <v>Application for Admission</v>
          </cell>
          <cell r="F66" t="str">
            <v>Requirements</v>
          </cell>
          <cell r="G66" t="str">
            <v>Undergraduates</v>
          </cell>
          <cell r="H66" t="str">
            <v>Transfer</v>
          </cell>
          <cell r="I66" t="str">
            <v>All</v>
          </cell>
          <cell r="J66" t="str">
            <v>All</v>
          </cell>
          <cell r="K66" t="str">
            <v>All</v>
          </cell>
          <cell r="L66" t="str">
            <v>Text</v>
          </cell>
        </row>
        <row r="67">
          <cell r="A67" t="str">
            <v>D502</v>
          </cell>
          <cell r="B67" t="str">
            <v>College transcript(s)</v>
          </cell>
          <cell r="C67" t="str">
            <v>Required of All</v>
          </cell>
          <cell r="D67" t="str">
            <v>Transfer Admission</v>
          </cell>
          <cell r="E67" t="str">
            <v>Application for Admission</v>
          </cell>
          <cell r="F67" t="str">
            <v>Requirements</v>
          </cell>
          <cell r="G67" t="str">
            <v>Undergraduates</v>
          </cell>
          <cell r="H67" t="str">
            <v>Transfer</v>
          </cell>
          <cell r="I67" t="str">
            <v>All</v>
          </cell>
          <cell r="J67" t="str">
            <v>All</v>
          </cell>
          <cell r="K67" t="str">
            <v>All</v>
          </cell>
          <cell r="L67" t="str">
            <v>Text</v>
          </cell>
        </row>
        <row r="68">
          <cell r="A68" t="str">
            <v>D503</v>
          </cell>
          <cell r="B68" t="str">
            <v>Essay or personal statement</v>
          </cell>
          <cell r="C68" t="str">
            <v>Not Required</v>
          </cell>
          <cell r="D68" t="str">
            <v>Transfer Admission</v>
          </cell>
          <cell r="E68" t="str">
            <v>Application for Admission</v>
          </cell>
          <cell r="F68" t="str">
            <v>Requirements</v>
          </cell>
          <cell r="G68" t="str">
            <v>Undergraduates</v>
          </cell>
          <cell r="H68" t="str">
            <v>Transfer</v>
          </cell>
          <cell r="I68" t="str">
            <v>All</v>
          </cell>
          <cell r="J68" t="str">
            <v>All</v>
          </cell>
          <cell r="K68" t="str">
            <v>All</v>
          </cell>
          <cell r="L68" t="str">
            <v>Text</v>
          </cell>
        </row>
        <row r="69">
          <cell r="A69" t="str">
            <v>D504</v>
          </cell>
          <cell r="B69" t="str">
            <v>Interview</v>
          </cell>
          <cell r="C69" t="str">
            <v>Not Required</v>
          </cell>
          <cell r="D69" t="str">
            <v>Transfer Admission</v>
          </cell>
          <cell r="E69" t="str">
            <v>Application for Admission</v>
          </cell>
          <cell r="F69" t="str">
            <v>Requirements</v>
          </cell>
          <cell r="G69" t="str">
            <v>Undergraduates</v>
          </cell>
          <cell r="H69" t="str">
            <v>Transfer</v>
          </cell>
          <cell r="I69" t="str">
            <v>All</v>
          </cell>
          <cell r="J69" t="str">
            <v>All</v>
          </cell>
          <cell r="K69" t="str">
            <v>All</v>
          </cell>
          <cell r="L69" t="str">
            <v>Text</v>
          </cell>
        </row>
        <row r="70">
          <cell r="A70" t="str">
            <v>D505</v>
          </cell>
          <cell r="B70" t="str">
            <v>Standardized test scores</v>
          </cell>
          <cell r="C70" t="str">
            <v>Recommended of Some</v>
          </cell>
          <cell r="D70" t="str">
            <v>Transfer Admission</v>
          </cell>
          <cell r="E70" t="str">
            <v>Application for Admission</v>
          </cell>
          <cell r="F70" t="str">
            <v>Requirements</v>
          </cell>
          <cell r="G70" t="str">
            <v>Undergraduates</v>
          </cell>
          <cell r="H70" t="str">
            <v>Transfer</v>
          </cell>
          <cell r="I70" t="str">
            <v>All</v>
          </cell>
          <cell r="J70" t="str">
            <v>All</v>
          </cell>
          <cell r="K70" t="str">
            <v>All</v>
          </cell>
          <cell r="L70" t="str">
            <v>Text</v>
          </cell>
        </row>
        <row r="71">
          <cell r="A71" t="str">
            <v>D506</v>
          </cell>
          <cell r="B71" t="str">
            <v>Statement of good standing from prior institution(s)</v>
          </cell>
          <cell r="C71" t="str">
            <v>Required of All</v>
          </cell>
          <cell r="D71" t="str">
            <v>Transfer Admission</v>
          </cell>
          <cell r="E71" t="str">
            <v>Application for Admission</v>
          </cell>
          <cell r="F71" t="str">
            <v>Requirements</v>
          </cell>
          <cell r="G71" t="str">
            <v>Undergraduates</v>
          </cell>
          <cell r="H71" t="str">
            <v>Transfer</v>
          </cell>
          <cell r="I71" t="str">
            <v>All</v>
          </cell>
          <cell r="J71" t="str">
            <v>All</v>
          </cell>
          <cell r="K71" t="str">
            <v>All</v>
          </cell>
          <cell r="L71" t="str">
            <v>Text</v>
          </cell>
        </row>
        <row r="74">
          <cell r="A74" t="str">
            <v>D601</v>
          </cell>
          <cell r="B74" t="str">
            <v>If a minimum high school grade point average is required of transfer applicants, specify (on a 4.0 scale):</v>
          </cell>
          <cell r="C74">
            <v>2.5</v>
          </cell>
          <cell r="D74" t="str">
            <v>Transfer Admission</v>
          </cell>
          <cell r="E74" t="str">
            <v>Application for Admission</v>
          </cell>
          <cell r="F74" t="str">
            <v>Requirements</v>
          </cell>
          <cell r="G74" t="str">
            <v>Undergraduates</v>
          </cell>
          <cell r="H74" t="str">
            <v>Transfer</v>
          </cell>
          <cell r="I74" t="str">
            <v>All</v>
          </cell>
          <cell r="J74" t="str">
            <v>All</v>
          </cell>
          <cell r="K74" t="str">
            <v>All</v>
          </cell>
          <cell r="L74" t="str">
            <v>Round to Nearest Hundredths</v>
          </cell>
        </row>
        <row r="77">
          <cell r="A77" t="str">
            <v>D701</v>
          </cell>
          <cell r="B77" t="str">
            <v xml:space="preserve">If a minimum college grade point average is required of transfer applicants, specify (on a 4.0 scale):
</v>
          </cell>
          <cell r="C77">
            <v>2.2999999999999998</v>
          </cell>
          <cell r="D77" t="str">
            <v>Transfer Admission</v>
          </cell>
          <cell r="E77" t="str">
            <v>Application for Admission</v>
          </cell>
          <cell r="F77" t="str">
            <v>Requirements</v>
          </cell>
          <cell r="G77" t="str">
            <v>Undergraduates</v>
          </cell>
          <cell r="H77" t="str">
            <v>Transfer</v>
          </cell>
          <cell r="I77" t="str">
            <v>All</v>
          </cell>
          <cell r="J77" t="str">
            <v>All</v>
          </cell>
          <cell r="K77" t="str">
            <v>All</v>
          </cell>
          <cell r="L77" t="str">
            <v>Round to Nearest Hundredths</v>
          </cell>
        </row>
        <row r="80">
          <cell r="A80" t="str">
            <v>D801</v>
          </cell>
          <cell r="B80" t="str">
            <v>List any other application requirements specific to transfer applicants:</v>
          </cell>
          <cell r="C80" t="str">
            <v>Must not need remedial courses.  Requires same GPA as entering Freshman if transferring less than 24 credits.</v>
          </cell>
          <cell r="D80" t="str">
            <v>Transfer Admission</v>
          </cell>
          <cell r="E80" t="str">
            <v>Application for Admission</v>
          </cell>
          <cell r="F80" t="str">
            <v>Requirements</v>
          </cell>
          <cell r="G80" t="str">
            <v>Undergraduates</v>
          </cell>
          <cell r="H80" t="str">
            <v>Transfer</v>
          </cell>
          <cell r="I80" t="str">
            <v>All</v>
          </cell>
          <cell r="J80" t="str">
            <v>All</v>
          </cell>
          <cell r="K80" t="str">
            <v>All</v>
          </cell>
          <cell r="L80" t="str">
            <v>Text</v>
          </cell>
        </row>
        <row r="88">
          <cell r="A88" t="str">
            <v>D901</v>
          </cell>
          <cell r="B88" t="str">
            <v>Fall</v>
          </cell>
          <cell r="D88" t="str">
            <v>Transfer Admission</v>
          </cell>
          <cell r="E88" t="str">
            <v>Application for Admission</v>
          </cell>
          <cell r="F88" t="str">
            <v>Dates</v>
          </cell>
          <cell r="G88" t="str">
            <v>Undergraduates</v>
          </cell>
          <cell r="H88" t="str">
            <v>Transfer</v>
          </cell>
          <cell r="I88" t="str">
            <v>All</v>
          </cell>
          <cell r="J88" t="str">
            <v>All</v>
          </cell>
          <cell r="K88" t="str">
            <v>All</v>
          </cell>
          <cell r="L88" t="str">
            <v>MM-DD</v>
          </cell>
        </row>
        <row r="89">
          <cell r="A89" t="str">
            <v>D902</v>
          </cell>
          <cell r="B89" t="str">
            <v>Winter</v>
          </cell>
          <cell r="D89" t="str">
            <v>Transfer Admission</v>
          </cell>
          <cell r="E89" t="str">
            <v>Application for Admission</v>
          </cell>
          <cell r="F89" t="str">
            <v>Dates</v>
          </cell>
          <cell r="G89" t="str">
            <v>Undergraduates</v>
          </cell>
          <cell r="H89" t="str">
            <v>Transfer</v>
          </cell>
          <cell r="I89" t="str">
            <v>All</v>
          </cell>
          <cell r="J89" t="str">
            <v>All</v>
          </cell>
          <cell r="K89" t="str">
            <v>All</v>
          </cell>
          <cell r="L89" t="str">
            <v>MM-DD</v>
          </cell>
        </row>
        <row r="90">
          <cell r="A90" t="str">
            <v>D903</v>
          </cell>
          <cell r="B90" t="str">
            <v>Spring</v>
          </cell>
          <cell r="D90" t="str">
            <v>Transfer Admission</v>
          </cell>
          <cell r="E90" t="str">
            <v>Application for Admission</v>
          </cell>
          <cell r="F90" t="str">
            <v>Dates</v>
          </cell>
          <cell r="G90" t="str">
            <v>Undergraduates</v>
          </cell>
          <cell r="H90" t="str">
            <v>Transfer</v>
          </cell>
          <cell r="I90" t="str">
            <v>All</v>
          </cell>
          <cell r="J90" t="str">
            <v>All</v>
          </cell>
          <cell r="K90" t="str">
            <v>All</v>
          </cell>
          <cell r="L90" t="str">
            <v>MM-DD</v>
          </cell>
        </row>
        <row r="91">
          <cell r="A91" t="str">
            <v>D904</v>
          </cell>
          <cell r="B91" t="str">
            <v>Summer</v>
          </cell>
          <cell r="D91" t="str">
            <v>Transfer Admission</v>
          </cell>
          <cell r="E91" t="str">
            <v>Application for Admission</v>
          </cell>
          <cell r="F91" t="str">
            <v>Dates</v>
          </cell>
          <cell r="G91" t="str">
            <v>Undergraduates</v>
          </cell>
          <cell r="H91" t="str">
            <v>Transfer</v>
          </cell>
          <cell r="I91" t="str">
            <v>All</v>
          </cell>
          <cell r="J91" t="str">
            <v>All</v>
          </cell>
          <cell r="K91" t="str">
            <v>All</v>
          </cell>
          <cell r="L91" t="str">
            <v>MM-DD</v>
          </cell>
        </row>
        <row r="94">
          <cell r="A94" t="str">
            <v>D905</v>
          </cell>
          <cell r="B94" t="str">
            <v>Fall</v>
          </cell>
          <cell r="D94" t="str">
            <v>Transfer Admission</v>
          </cell>
          <cell r="E94" t="str">
            <v>Application for Admission</v>
          </cell>
          <cell r="F94" t="str">
            <v>Dates</v>
          </cell>
          <cell r="G94" t="str">
            <v>Undergraduates</v>
          </cell>
          <cell r="H94" t="str">
            <v>Transfer</v>
          </cell>
          <cell r="I94" t="str">
            <v>All</v>
          </cell>
          <cell r="J94" t="str">
            <v>All</v>
          </cell>
          <cell r="K94" t="str">
            <v>All</v>
          </cell>
          <cell r="L94" t="str">
            <v>MM-DD</v>
          </cell>
        </row>
        <row r="95">
          <cell r="A95" t="str">
            <v>D906</v>
          </cell>
          <cell r="B95" t="str">
            <v>Winter</v>
          </cell>
          <cell r="D95" t="str">
            <v>Transfer Admission</v>
          </cell>
          <cell r="E95" t="str">
            <v>Application for Admission</v>
          </cell>
          <cell r="F95" t="str">
            <v>Dates</v>
          </cell>
          <cell r="G95" t="str">
            <v>Undergraduates</v>
          </cell>
          <cell r="H95" t="str">
            <v>Transfer</v>
          </cell>
          <cell r="I95" t="str">
            <v>All</v>
          </cell>
          <cell r="J95" t="str">
            <v>All</v>
          </cell>
          <cell r="K95" t="str">
            <v>All</v>
          </cell>
          <cell r="L95" t="str">
            <v>MM-DD</v>
          </cell>
        </row>
        <row r="96">
          <cell r="A96" t="str">
            <v>D907</v>
          </cell>
          <cell r="B96" t="str">
            <v>Spring</v>
          </cell>
          <cell r="D96" t="str">
            <v>Transfer Admission</v>
          </cell>
          <cell r="E96" t="str">
            <v>Application for Admission</v>
          </cell>
          <cell r="F96" t="str">
            <v>Dates</v>
          </cell>
          <cell r="G96" t="str">
            <v>Undergraduates</v>
          </cell>
          <cell r="H96" t="str">
            <v>Transfer</v>
          </cell>
          <cell r="I96" t="str">
            <v>All</v>
          </cell>
          <cell r="J96" t="str">
            <v>All</v>
          </cell>
          <cell r="K96" t="str">
            <v>All</v>
          </cell>
          <cell r="L96" t="str">
            <v>MM-DD</v>
          </cell>
        </row>
        <row r="97">
          <cell r="A97" t="str">
            <v>D908</v>
          </cell>
          <cell r="B97" t="str">
            <v>Summer</v>
          </cell>
          <cell r="D97" t="str">
            <v>Transfer Admission</v>
          </cell>
          <cell r="E97" t="str">
            <v>Application for Admission</v>
          </cell>
          <cell r="F97" t="str">
            <v>Dates</v>
          </cell>
          <cell r="G97" t="str">
            <v>Undergraduates</v>
          </cell>
          <cell r="H97" t="str">
            <v>Transfer</v>
          </cell>
          <cell r="I97" t="str">
            <v>All</v>
          </cell>
          <cell r="J97" t="str">
            <v>All</v>
          </cell>
          <cell r="K97" t="str">
            <v>All</v>
          </cell>
          <cell r="L97" t="str">
            <v>MM-DD</v>
          </cell>
        </row>
        <row r="100">
          <cell r="A100" t="str">
            <v>D909</v>
          </cell>
          <cell r="B100" t="str">
            <v>Fall</v>
          </cell>
          <cell r="D100" t="str">
            <v>Transfer Admission</v>
          </cell>
          <cell r="E100" t="str">
            <v>Application for Admission</v>
          </cell>
          <cell r="F100" t="str">
            <v>Dates</v>
          </cell>
          <cell r="G100" t="str">
            <v>Undergraduates</v>
          </cell>
          <cell r="H100" t="str">
            <v>Transfer</v>
          </cell>
          <cell r="I100" t="str">
            <v>All</v>
          </cell>
          <cell r="J100" t="str">
            <v>All</v>
          </cell>
          <cell r="K100" t="str">
            <v>All</v>
          </cell>
          <cell r="L100" t="str">
            <v>MM-DD</v>
          </cell>
        </row>
        <row r="101">
          <cell r="A101" t="str">
            <v>D910</v>
          </cell>
          <cell r="B101" t="str">
            <v>Winter</v>
          </cell>
          <cell r="D101" t="str">
            <v>Transfer Admission</v>
          </cell>
          <cell r="E101" t="str">
            <v>Application for Admission</v>
          </cell>
          <cell r="F101" t="str">
            <v>Dates</v>
          </cell>
          <cell r="G101" t="str">
            <v>Undergraduates</v>
          </cell>
          <cell r="H101" t="str">
            <v>Transfer</v>
          </cell>
          <cell r="I101" t="str">
            <v>All</v>
          </cell>
          <cell r="J101" t="str">
            <v>All</v>
          </cell>
          <cell r="K101" t="str">
            <v>All</v>
          </cell>
          <cell r="L101" t="str">
            <v>MM-DD</v>
          </cell>
        </row>
        <row r="102">
          <cell r="A102" t="str">
            <v>D911</v>
          </cell>
          <cell r="B102" t="str">
            <v>Spring</v>
          </cell>
          <cell r="D102" t="str">
            <v>Transfer Admission</v>
          </cell>
          <cell r="E102" t="str">
            <v>Application for Admission</v>
          </cell>
          <cell r="F102" t="str">
            <v>Dates</v>
          </cell>
          <cell r="G102" t="str">
            <v>Undergraduates</v>
          </cell>
          <cell r="H102" t="str">
            <v>Transfer</v>
          </cell>
          <cell r="I102" t="str">
            <v>All</v>
          </cell>
          <cell r="J102" t="str">
            <v>All</v>
          </cell>
          <cell r="K102" t="str">
            <v>All</v>
          </cell>
          <cell r="L102" t="str">
            <v>MM-DD</v>
          </cell>
        </row>
        <row r="103">
          <cell r="A103" t="str">
            <v>D912</v>
          </cell>
          <cell r="B103" t="str">
            <v>Summer</v>
          </cell>
          <cell r="D103" t="str">
            <v>Transfer Admission</v>
          </cell>
          <cell r="E103" t="str">
            <v>Application for Admission</v>
          </cell>
          <cell r="F103" t="str">
            <v>Dates</v>
          </cell>
          <cell r="G103" t="str">
            <v>Undergraduates</v>
          </cell>
          <cell r="H103" t="str">
            <v>Transfer</v>
          </cell>
          <cell r="I103" t="str">
            <v>All</v>
          </cell>
          <cell r="J103" t="str">
            <v>All</v>
          </cell>
          <cell r="K103" t="str">
            <v>All</v>
          </cell>
          <cell r="L103" t="str">
            <v>MM-DD</v>
          </cell>
        </row>
        <row r="106">
          <cell r="A106" t="str">
            <v>D913</v>
          </cell>
          <cell r="B106" t="str">
            <v>Fall</v>
          </cell>
          <cell r="D106" t="str">
            <v>Transfer Admission</v>
          </cell>
          <cell r="E106" t="str">
            <v>Application for Admission</v>
          </cell>
          <cell r="F106" t="str">
            <v>Dates</v>
          </cell>
          <cell r="G106" t="str">
            <v>Undergraduates</v>
          </cell>
          <cell r="H106" t="str">
            <v>Transfer</v>
          </cell>
          <cell r="I106" t="str">
            <v>All</v>
          </cell>
          <cell r="J106" t="str">
            <v>All</v>
          </cell>
          <cell r="K106" t="str">
            <v>All</v>
          </cell>
          <cell r="L106" t="str">
            <v>MM-DD</v>
          </cell>
        </row>
        <row r="107">
          <cell r="A107" t="str">
            <v>D914</v>
          </cell>
          <cell r="B107" t="str">
            <v>Winter</v>
          </cell>
          <cell r="D107" t="str">
            <v>Transfer Admission</v>
          </cell>
          <cell r="E107" t="str">
            <v>Application for Admission</v>
          </cell>
          <cell r="F107" t="str">
            <v>Dates</v>
          </cell>
          <cell r="G107" t="str">
            <v>Undergraduates</v>
          </cell>
          <cell r="H107" t="str">
            <v>Transfer</v>
          </cell>
          <cell r="I107" t="str">
            <v>All</v>
          </cell>
          <cell r="J107" t="str">
            <v>All</v>
          </cell>
          <cell r="K107" t="str">
            <v>All</v>
          </cell>
          <cell r="L107" t="str">
            <v>MM-DD</v>
          </cell>
        </row>
        <row r="108">
          <cell r="A108" t="str">
            <v>D915</v>
          </cell>
          <cell r="B108" t="str">
            <v>Spring</v>
          </cell>
          <cell r="D108" t="str">
            <v>Transfer Admission</v>
          </cell>
          <cell r="E108" t="str">
            <v>Application for Admission</v>
          </cell>
          <cell r="F108" t="str">
            <v>Dates</v>
          </cell>
          <cell r="G108" t="str">
            <v>Undergraduates</v>
          </cell>
          <cell r="H108" t="str">
            <v>Transfer</v>
          </cell>
          <cell r="I108" t="str">
            <v>All</v>
          </cell>
          <cell r="J108" t="str">
            <v>All</v>
          </cell>
          <cell r="K108" t="str">
            <v>All</v>
          </cell>
          <cell r="L108" t="str">
            <v>MM-DD</v>
          </cell>
        </row>
        <row r="109">
          <cell r="A109" t="str">
            <v>D916</v>
          </cell>
          <cell r="B109" t="str">
            <v>Summer</v>
          </cell>
          <cell r="D109" t="str">
            <v>Transfer Admission</v>
          </cell>
          <cell r="E109" t="str">
            <v>Application for Admission</v>
          </cell>
          <cell r="F109" t="str">
            <v>Dates</v>
          </cell>
          <cell r="G109" t="str">
            <v>Undergraduates</v>
          </cell>
          <cell r="H109" t="str">
            <v>Transfer</v>
          </cell>
          <cell r="I109" t="str">
            <v>All</v>
          </cell>
          <cell r="J109" t="str">
            <v>All</v>
          </cell>
          <cell r="K109" t="str">
            <v>All</v>
          </cell>
          <cell r="L109" t="str">
            <v>MM-DD</v>
          </cell>
        </row>
        <row r="112">
          <cell r="A112" t="str">
            <v>D917</v>
          </cell>
          <cell r="B112" t="str">
            <v>Fall</v>
          </cell>
          <cell r="C112" t="str">
            <v>X</v>
          </cell>
          <cell r="D112" t="str">
            <v>Transfer Admission</v>
          </cell>
          <cell r="E112" t="str">
            <v>Application for Admission</v>
          </cell>
          <cell r="F112" t="str">
            <v>Dates</v>
          </cell>
          <cell r="G112" t="str">
            <v>Undergraduates</v>
          </cell>
          <cell r="H112" t="str">
            <v>Transfer</v>
          </cell>
          <cell r="I112" t="str">
            <v>All</v>
          </cell>
          <cell r="J112" t="str">
            <v>All</v>
          </cell>
          <cell r="K112" t="str">
            <v>All</v>
          </cell>
          <cell r="L112" t="str">
            <v>MM-DD</v>
          </cell>
        </row>
        <row r="113">
          <cell r="A113" t="str">
            <v>D918</v>
          </cell>
          <cell r="B113" t="str">
            <v>Winter</v>
          </cell>
          <cell r="C113" t="str">
            <v>X</v>
          </cell>
          <cell r="D113" t="str">
            <v>Transfer Admission</v>
          </cell>
          <cell r="E113" t="str">
            <v>Application for Admission</v>
          </cell>
          <cell r="F113" t="str">
            <v>Dates</v>
          </cell>
          <cell r="G113" t="str">
            <v>Undergraduates</v>
          </cell>
          <cell r="H113" t="str">
            <v>Transfer</v>
          </cell>
          <cell r="I113" t="str">
            <v>All</v>
          </cell>
          <cell r="J113" t="str">
            <v>All</v>
          </cell>
          <cell r="K113" t="str">
            <v>All</v>
          </cell>
          <cell r="L113" t="str">
            <v>MM-DD</v>
          </cell>
        </row>
        <row r="114">
          <cell r="A114" t="str">
            <v>D919</v>
          </cell>
          <cell r="B114" t="str">
            <v>Spring</v>
          </cell>
          <cell r="C114" t="str">
            <v>X</v>
          </cell>
          <cell r="D114" t="str">
            <v>Transfer Admission</v>
          </cell>
          <cell r="E114" t="str">
            <v>Application for Admission</v>
          </cell>
          <cell r="F114" t="str">
            <v>Dates</v>
          </cell>
          <cell r="G114" t="str">
            <v>Undergraduates</v>
          </cell>
          <cell r="H114" t="str">
            <v>Transfer</v>
          </cell>
          <cell r="I114" t="str">
            <v>All</v>
          </cell>
          <cell r="J114" t="str">
            <v>All</v>
          </cell>
          <cell r="K114" t="str">
            <v>All</v>
          </cell>
          <cell r="L114" t="str">
            <v>MM-DD</v>
          </cell>
        </row>
        <row r="115">
          <cell r="A115" t="str">
            <v>D920</v>
          </cell>
          <cell r="B115" t="str">
            <v>Summer</v>
          </cell>
          <cell r="C115" t="str">
            <v>X</v>
          </cell>
          <cell r="D115" t="str">
            <v>Transfer Admission</v>
          </cell>
          <cell r="E115" t="str">
            <v>Application for Admission</v>
          </cell>
          <cell r="F115" t="str">
            <v>Dates</v>
          </cell>
          <cell r="G115" t="str">
            <v>Undergraduates</v>
          </cell>
          <cell r="H115" t="str">
            <v>Transfer</v>
          </cell>
          <cell r="I115" t="str">
            <v>All</v>
          </cell>
          <cell r="J115" t="str">
            <v>All</v>
          </cell>
          <cell r="K115" t="str">
            <v>All</v>
          </cell>
          <cell r="L115" t="str">
            <v>MM-DD</v>
          </cell>
        </row>
        <row r="118">
          <cell r="A118" t="str">
            <v>D1001</v>
          </cell>
          <cell r="B118" t="str">
            <v>Does an open admission policy, if reported, apply to transfer students?</v>
          </cell>
          <cell r="C118" t="str">
            <v>N</v>
          </cell>
          <cell r="D118" t="str">
            <v>Transfer Admission</v>
          </cell>
          <cell r="E118" t="str">
            <v>Application for Admission</v>
          </cell>
          <cell r="F118" t="str">
            <v>Requirements</v>
          </cell>
          <cell r="G118" t="str">
            <v>Undergraduates</v>
          </cell>
          <cell r="H118" t="str">
            <v>Transfer</v>
          </cell>
          <cell r="I118" t="str">
            <v>All</v>
          </cell>
          <cell r="J118" t="str">
            <v>All</v>
          </cell>
          <cell r="K118" t="str">
            <v>All</v>
          </cell>
          <cell r="L118" t="str">
            <v>YN</v>
          </cell>
        </row>
        <row r="121">
          <cell r="A121" t="str">
            <v>D1101</v>
          </cell>
          <cell r="B121" t="str">
            <v xml:space="preserve">Describe additional requirements for transfer admission, if applicable: </v>
          </cell>
          <cell r="D121" t="str">
            <v>Transfer Admission</v>
          </cell>
          <cell r="E121" t="str">
            <v>Application for Admission</v>
          </cell>
          <cell r="F121" t="str">
            <v>Requirements</v>
          </cell>
          <cell r="G121" t="str">
            <v>Undergraduates</v>
          </cell>
          <cell r="H121" t="str">
            <v>Transfer</v>
          </cell>
          <cell r="I121" t="str">
            <v>All</v>
          </cell>
          <cell r="J121" t="str">
            <v>All</v>
          </cell>
          <cell r="K121" t="str">
            <v>All</v>
          </cell>
          <cell r="L121" t="str">
            <v>Text</v>
          </cell>
        </row>
        <row r="129">
          <cell r="A129" t="str">
            <v>D1201</v>
          </cell>
          <cell r="B129" t="str">
            <v>Report the lowest grade earned for any course that may be transferred for credit:</v>
          </cell>
          <cell r="C129" t="str">
            <v>D</v>
          </cell>
          <cell r="D129" t="str">
            <v>Transfer Admission</v>
          </cell>
          <cell r="E129" t="str">
            <v>Transfer Credit Policies</v>
          </cell>
          <cell r="F129" t="str">
            <v>Min Grade</v>
          </cell>
          <cell r="G129" t="str">
            <v>Undergraduates</v>
          </cell>
          <cell r="H129" t="str">
            <v>Transfer</v>
          </cell>
          <cell r="I129" t="str">
            <v>All</v>
          </cell>
          <cell r="J129" t="str">
            <v>All</v>
          </cell>
          <cell r="K129" t="str">
            <v>All</v>
          </cell>
          <cell r="L129" t="str">
            <v>Text</v>
          </cell>
        </row>
        <row r="133">
          <cell r="A133" t="str">
            <v>D1301</v>
          </cell>
          <cell r="B133" t="str">
            <v>Number</v>
          </cell>
          <cell r="C133">
            <v>60</v>
          </cell>
          <cell r="D133" t="str">
            <v>Transfer Admission</v>
          </cell>
          <cell r="E133" t="str">
            <v>Transfer Credit Policies</v>
          </cell>
          <cell r="F133" t="str">
            <v>Max Credits from Two-Year</v>
          </cell>
          <cell r="G133" t="str">
            <v>Undergraduates</v>
          </cell>
          <cell r="H133" t="str">
            <v>Transfer</v>
          </cell>
          <cell r="I133" t="str">
            <v>All</v>
          </cell>
          <cell r="J133" t="str">
            <v>All</v>
          </cell>
          <cell r="K133" t="str">
            <v>All</v>
          </cell>
          <cell r="L133" t="str">
            <v>Number</v>
          </cell>
        </row>
        <row r="134">
          <cell r="A134" t="str">
            <v>D1302</v>
          </cell>
          <cell r="B134" t="str">
            <v>Unit Type</v>
          </cell>
          <cell r="C134" t="str">
            <v>Credits</v>
          </cell>
          <cell r="D134" t="str">
            <v>Transfer Admission</v>
          </cell>
          <cell r="E134" t="str">
            <v>Transfer Credit Policies</v>
          </cell>
          <cell r="F134" t="str">
            <v>Max Credits from Two-Year</v>
          </cell>
          <cell r="G134" t="str">
            <v>Undergraduates</v>
          </cell>
          <cell r="H134" t="str">
            <v>Transfer</v>
          </cell>
          <cell r="I134" t="str">
            <v>All</v>
          </cell>
          <cell r="J134" t="str">
            <v>All</v>
          </cell>
          <cell r="K134" t="str">
            <v>All</v>
          </cell>
          <cell r="L134" t="str">
            <v>Unit Type</v>
          </cell>
        </row>
        <row r="138">
          <cell r="A138" t="str">
            <v>D1401</v>
          </cell>
          <cell r="B138" t="str">
            <v>Number</v>
          </cell>
          <cell r="C138">
            <v>90</v>
          </cell>
          <cell r="D138" t="str">
            <v>Transfer Admission</v>
          </cell>
          <cell r="E138" t="str">
            <v>Transfer Credit Policies</v>
          </cell>
          <cell r="F138" t="str">
            <v>Max Credits from Four-Year</v>
          </cell>
          <cell r="G138" t="str">
            <v>Undergraduates</v>
          </cell>
          <cell r="H138" t="str">
            <v>Transfer</v>
          </cell>
          <cell r="I138" t="str">
            <v>All</v>
          </cell>
          <cell r="J138" t="str">
            <v>All</v>
          </cell>
          <cell r="K138" t="str">
            <v>All</v>
          </cell>
          <cell r="L138" t="str">
            <v>Number</v>
          </cell>
        </row>
        <row r="139">
          <cell r="A139" t="str">
            <v>D1402</v>
          </cell>
          <cell r="B139" t="str">
            <v>Unit Type</v>
          </cell>
          <cell r="C139" t="str">
            <v>Credits</v>
          </cell>
          <cell r="D139" t="str">
            <v>Transfer Admission</v>
          </cell>
          <cell r="E139" t="str">
            <v>Transfer Credit Policies</v>
          </cell>
          <cell r="F139" t="str">
            <v>Max Credits from Four-Year</v>
          </cell>
          <cell r="G139" t="str">
            <v>Undergraduates</v>
          </cell>
          <cell r="H139" t="str">
            <v>Transfer</v>
          </cell>
          <cell r="I139" t="str">
            <v>All</v>
          </cell>
          <cell r="J139" t="str">
            <v>All</v>
          </cell>
          <cell r="K139" t="str">
            <v>All</v>
          </cell>
          <cell r="L139" t="str">
            <v>Unit Type</v>
          </cell>
        </row>
        <row r="142">
          <cell r="A142" t="str">
            <v>D1501</v>
          </cell>
          <cell r="B142" t="str">
            <v>Minimum number of credits that transfers must complete at your institution to earn an associate degree:</v>
          </cell>
          <cell r="C142">
            <v>60</v>
          </cell>
          <cell r="D142" t="str">
            <v>Transfer Admission</v>
          </cell>
          <cell r="E142" t="str">
            <v>Transfer Credit Policies</v>
          </cell>
          <cell r="F142" t="str">
            <v>Min Credits</v>
          </cell>
          <cell r="G142" t="str">
            <v>Undergraduates</v>
          </cell>
          <cell r="H142" t="str">
            <v>Transfer</v>
          </cell>
          <cell r="I142" t="str">
            <v>All</v>
          </cell>
          <cell r="J142" t="str">
            <v>All</v>
          </cell>
          <cell r="K142" t="str">
            <v>All</v>
          </cell>
          <cell r="L142" t="str">
            <v>Number</v>
          </cell>
        </row>
        <row r="145">
          <cell r="A145" t="str">
            <v>D1601</v>
          </cell>
          <cell r="B145" t="str">
            <v>Minimum number of credits that transfers must complete at your institution to earn a bachelor’s degree:</v>
          </cell>
          <cell r="C145">
            <v>120</v>
          </cell>
          <cell r="D145" t="str">
            <v>Transfer Admission</v>
          </cell>
          <cell r="E145" t="str">
            <v>Transfer Credit Policies</v>
          </cell>
          <cell r="F145" t="str">
            <v>Min Credits</v>
          </cell>
          <cell r="G145" t="str">
            <v>Undergraduates</v>
          </cell>
          <cell r="H145" t="str">
            <v>Transfer</v>
          </cell>
          <cell r="I145" t="str">
            <v>All</v>
          </cell>
          <cell r="J145" t="str">
            <v>All</v>
          </cell>
          <cell r="K145" t="str">
            <v>All</v>
          </cell>
          <cell r="L145" t="str">
            <v>Number</v>
          </cell>
        </row>
        <row r="148">
          <cell r="A148" t="str">
            <v>D1701</v>
          </cell>
          <cell r="B148" t="str">
            <v>Describe other transfer credit policies:</v>
          </cell>
          <cell r="D148" t="str">
            <v>Transfer Admission</v>
          </cell>
          <cell r="E148" t="str">
            <v>Transfer Credit Policies</v>
          </cell>
          <cell r="F148" t="str">
            <v>Other Credit</v>
          </cell>
          <cell r="G148" t="str">
            <v>Undergraduates</v>
          </cell>
          <cell r="H148" t="str">
            <v>Transfer</v>
          </cell>
          <cell r="I148" t="str">
            <v>All</v>
          </cell>
          <cell r="J148" t="str">
            <v>All</v>
          </cell>
          <cell r="K148" t="str">
            <v>All</v>
          </cell>
          <cell r="L148" t="str">
            <v>Text</v>
          </cell>
        </row>
        <row r="157">
          <cell r="A157" t="str">
            <v>D1801</v>
          </cell>
          <cell r="B157" t="str">
            <v>American Council on Education (ACE)</v>
          </cell>
          <cell r="C157" t="str">
            <v>Y</v>
          </cell>
          <cell r="D157" t="str">
            <v>Transfer Admission</v>
          </cell>
          <cell r="E157" t="str">
            <v>Transfer Credit Policies</v>
          </cell>
          <cell r="F157" t="str">
            <v>Military Service Credits</v>
          </cell>
          <cell r="G157" t="str">
            <v>Undergraduates</v>
          </cell>
          <cell r="H157" t="str">
            <v>Transfer</v>
          </cell>
          <cell r="I157" t="str">
            <v>All</v>
          </cell>
          <cell r="J157" t="str">
            <v>All</v>
          </cell>
          <cell r="K157" t="str">
            <v>All</v>
          </cell>
          <cell r="L157" t="str">
            <v>YN</v>
          </cell>
        </row>
        <row r="158">
          <cell r="A158" t="str">
            <v>D1802</v>
          </cell>
          <cell r="B158" t="str">
            <v>College Level Examination Program (CLEP)</v>
          </cell>
          <cell r="C158" t="str">
            <v>Y</v>
          </cell>
          <cell r="D158" t="str">
            <v>Transfer Admission</v>
          </cell>
          <cell r="E158" t="str">
            <v>Transfer Credit Policies</v>
          </cell>
          <cell r="F158" t="str">
            <v>Military Service Credits</v>
          </cell>
          <cell r="G158" t="str">
            <v>Undergraduates</v>
          </cell>
          <cell r="H158" t="str">
            <v>Transfer</v>
          </cell>
          <cell r="I158" t="str">
            <v>All</v>
          </cell>
          <cell r="J158" t="str">
            <v>All</v>
          </cell>
          <cell r="K158" t="str">
            <v>All</v>
          </cell>
          <cell r="L158" t="str">
            <v>YN</v>
          </cell>
        </row>
        <row r="159">
          <cell r="A159" t="str">
            <v>D1803</v>
          </cell>
          <cell r="B159" t="str">
            <v>DANTES Subject Standardized Tests (DSST)</v>
          </cell>
          <cell r="C159" t="str">
            <v>Y</v>
          </cell>
          <cell r="D159" t="str">
            <v>Transfer Admission</v>
          </cell>
          <cell r="E159" t="str">
            <v>Transfer Credit Policies</v>
          </cell>
          <cell r="F159" t="str">
            <v>Military Service Credits</v>
          </cell>
          <cell r="G159" t="str">
            <v>Undergraduates</v>
          </cell>
          <cell r="H159" t="str">
            <v>Transfer</v>
          </cell>
          <cell r="I159" t="str">
            <v>All</v>
          </cell>
          <cell r="J159" t="str">
            <v>All</v>
          </cell>
          <cell r="K159" t="str">
            <v>All</v>
          </cell>
          <cell r="L159" t="str">
            <v>YN</v>
          </cell>
        </row>
        <row r="163">
          <cell r="A163" t="str">
            <v>D1901</v>
          </cell>
          <cell r="B163" t="str">
            <v>Number</v>
          </cell>
          <cell r="C163">
            <v>60</v>
          </cell>
          <cell r="D163" t="str">
            <v>Transfer Admission</v>
          </cell>
          <cell r="E163" t="str">
            <v>Transfer Credit Policies</v>
          </cell>
          <cell r="F163" t="str">
            <v>ACE Evaluated</v>
          </cell>
          <cell r="G163" t="str">
            <v>Undergraduates</v>
          </cell>
          <cell r="H163" t="str">
            <v>Transfer</v>
          </cell>
          <cell r="I163" t="str">
            <v>All</v>
          </cell>
          <cell r="J163" t="str">
            <v>All</v>
          </cell>
          <cell r="K163" t="str">
            <v>All</v>
          </cell>
          <cell r="L163" t="str">
            <v>Number</v>
          </cell>
        </row>
        <row r="164">
          <cell r="A164" t="str">
            <v>D1902</v>
          </cell>
          <cell r="B164" t="str">
            <v>Unit Type</v>
          </cell>
          <cell r="C164" t="str">
            <v>Credits</v>
          </cell>
          <cell r="D164" t="str">
            <v>Transfer Admission</v>
          </cell>
          <cell r="E164" t="str">
            <v>Transfer Credit Policies</v>
          </cell>
          <cell r="F164" t="str">
            <v>ACE Evaluated</v>
          </cell>
          <cell r="G164" t="str">
            <v>Undergraduates</v>
          </cell>
          <cell r="H164" t="str">
            <v>Transfer</v>
          </cell>
          <cell r="I164" t="str">
            <v>All</v>
          </cell>
          <cell r="J164" t="str">
            <v>All</v>
          </cell>
          <cell r="K164" t="str">
            <v>All</v>
          </cell>
          <cell r="L164" t="str">
            <v>Unit Type</v>
          </cell>
        </row>
        <row r="168">
          <cell r="A168" t="str">
            <v>D2001</v>
          </cell>
          <cell r="B168" t="str">
            <v>Number</v>
          </cell>
          <cell r="C168">
            <v>30</v>
          </cell>
          <cell r="D168" t="str">
            <v>Transfer Admission</v>
          </cell>
          <cell r="E168" t="str">
            <v>Transfer Credit Policies</v>
          </cell>
          <cell r="F168" t="str">
            <v>DoD Supported</v>
          </cell>
          <cell r="G168" t="str">
            <v>Undergraduates</v>
          </cell>
          <cell r="H168" t="str">
            <v>Transfer</v>
          </cell>
          <cell r="I168" t="str">
            <v>All</v>
          </cell>
          <cell r="J168" t="str">
            <v>All</v>
          </cell>
          <cell r="K168" t="str">
            <v>All</v>
          </cell>
          <cell r="L168" t="str">
            <v>Number</v>
          </cell>
        </row>
        <row r="169">
          <cell r="A169" t="str">
            <v>D2002</v>
          </cell>
          <cell r="B169" t="str">
            <v>Unit Type</v>
          </cell>
          <cell r="C169" t="str">
            <v>Credits</v>
          </cell>
          <cell r="D169" t="str">
            <v>Transfer Admission</v>
          </cell>
          <cell r="E169" t="str">
            <v>Transfer Credit Policies</v>
          </cell>
          <cell r="F169" t="str">
            <v>DoD Supported</v>
          </cell>
          <cell r="G169" t="str">
            <v>Undergraduates</v>
          </cell>
          <cell r="H169" t="str">
            <v>Transfer</v>
          </cell>
          <cell r="I169" t="str">
            <v>All</v>
          </cell>
          <cell r="J169" t="str">
            <v>All</v>
          </cell>
          <cell r="K169" t="str">
            <v>All</v>
          </cell>
          <cell r="L169" t="str">
            <v>Unit Type</v>
          </cell>
        </row>
        <row r="172">
          <cell r="A172" t="str">
            <v>D2101</v>
          </cell>
          <cell r="B172" t="str">
            <v>Are the military/veteran credit transfer policies published on your website?</v>
          </cell>
          <cell r="C172" t="str">
            <v>Y</v>
          </cell>
          <cell r="D172" t="str">
            <v>Transfer Admission</v>
          </cell>
          <cell r="E172" t="str">
            <v>Transfer Credit Policies</v>
          </cell>
          <cell r="F172" t="str">
            <v>Military Service</v>
          </cell>
          <cell r="G172" t="str">
            <v>Undergraduates</v>
          </cell>
          <cell r="H172" t="str">
            <v>Transfer</v>
          </cell>
          <cell r="I172" t="str">
            <v>All</v>
          </cell>
          <cell r="J172" t="str">
            <v>All</v>
          </cell>
          <cell r="K172" t="str">
            <v>All</v>
          </cell>
          <cell r="L172" t="str">
            <v>YN</v>
          </cell>
        </row>
        <row r="174">
          <cell r="A174" t="str">
            <v>D2102</v>
          </cell>
          <cell r="B174" t="str">
            <v>If yes, please provide the URL where the policy can be located:</v>
          </cell>
          <cell r="C174" t="str">
            <v>https://catalog.latech.edu/content.php?catoid=14&amp;navoid=490&amp;hl=military+transfer&amp;returnto=search</v>
          </cell>
          <cell r="D174" t="str">
            <v>Transfer Admission</v>
          </cell>
          <cell r="E174" t="str">
            <v>Transfer Credit Policies</v>
          </cell>
          <cell r="F174" t="str">
            <v>Military Service</v>
          </cell>
          <cell r="G174" t="str">
            <v>Undergraduates</v>
          </cell>
          <cell r="H174" t="str">
            <v>Transfer</v>
          </cell>
          <cell r="I174" t="str">
            <v>All</v>
          </cell>
          <cell r="J174" t="str">
            <v>All</v>
          </cell>
          <cell r="K174" t="str">
            <v>All</v>
          </cell>
          <cell r="L174" t="str">
            <v>URL</v>
          </cell>
        </row>
        <row r="177">
          <cell r="A177" t="str">
            <v>D2202</v>
          </cell>
          <cell r="B177" t="str">
            <v>Describe other military/veteran transfer credit policies unique to your institution:</v>
          </cell>
          <cell r="C177" t="str">
            <v>https://catalog.latech.edu/content.php?catoid=14&amp;navoid=490&amp;hl=military+transfer&amp;returnto=search</v>
          </cell>
          <cell r="D177" t="str">
            <v>Transfer Admission</v>
          </cell>
          <cell r="E177" t="str">
            <v>Transfer Credit Policies</v>
          </cell>
          <cell r="F177" t="str">
            <v>Military Service</v>
          </cell>
          <cell r="G177" t="str">
            <v>Undergraduates</v>
          </cell>
          <cell r="H177" t="str">
            <v>Transfer</v>
          </cell>
          <cell r="I177" t="str">
            <v>All</v>
          </cell>
          <cell r="J177" t="str">
            <v>All</v>
          </cell>
          <cell r="K177" t="str">
            <v>All</v>
          </cell>
          <cell r="L177" t="str">
            <v>Text</v>
          </cell>
        </row>
      </sheetData>
      <sheetData sheetId="4">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10">
          <cell r="A10" t="str">
            <v>E101</v>
          </cell>
          <cell r="B10" t="str">
            <v>Accelerated program</v>
          </cell>
          <cell r="D10" t="str">
            <v>Academic Offerings and Policies</v>
          </cell>
          <cell r="E10" t="str">
            <v>Special Study Options</v>
          </cell>
          <cell r="F10" t="str">
            <v>All</v>
          </cell>
          <cell r="G10" t="str">
            <v>All</v>
          </cell>
          <cell r="H10" t="str">
            <v>All</v>
          </cell>
          <cell r="I10" t="str">
            <v>All</v>
          </cell>
          <cell r="J10" t="str">
            <v>All</v>
          </cell>
          <cell r="K10" t="str">
            <v>All</v>
          </cell>
          <cell r="L10" t="str">
            <v>x</v>
          </cell>
        </row>
        <row r="11">
          <cell r="A11" t="str">
            <v>E102</v>
          </cell>
          <cell r="B11" t="str">
            <v>Comprehensive transition and postsecondary program for students with intellectual disabilities</v>
          </cell>
          <cell r="D11" t="str">
            <v>Academic Offerings and Policies</v>
          </cell>
          <cell r="E11" t="str">
            <v>Special Study Options</v>
          </cell>
          <cell r="F11" t="str">
            <v>All</v>
          </cell>
          <cell r="G11" t="str">
            <v>All</v>
          </cell>
          <cell r="H11" t="str">
            <v>All</v>
          </cell>
          <cell r="I11" t="str">
            <v>All</v>
          </cell>
          <cell r="J11" t="str">
            <v>All</v>
          </cell>
          <cell r="K11" t="str">
            <v>All</v>
          </cell>
          <cell r="L11" t="str">
            <v>x</v>
          </cell>
        </row>
        <row r="12">
          <cell r="A12" t="str">
            <v>E103</v>
          </cell>
          <cell r="B12" t="str">
            <v>Cross-registration</v>
          </cell>
          <cell r="D12" t="str">
            <v>Academic Offerings and Policies</v>
          </cell>
          <cell r="E12" t="str">
            <v>Special Study Options</v>
          </cell>
          <cell r="F12" t="str">
            <v>All</v>
          </cell>
          <cell r="G12" t="str">
            <v>All</v>
          </cell>
          <cell r="H12" t="str">
            <v>All</v>
          </cell>
          <cell r="I12" t="str">
            <v>All</v>
          </cell>
          <cell r="J12" t="str">
            <v>All</v>
          </cell>
          <cell r="K12" t="str">
            <v>All</v>
          </cell>
          <cell r="L12" t="str">
            <v>x</v>
          </cell>
        </row>
        <row r="13">
          <cell r="A13" t="str">
            <v>E104</v>
          </cell>
          <cell r="B13" t="str">
            <v>Distance learning</v>
          </cell>
          <cell r="C13" t="str">
            <v>X</v>
          </cell>
          <cell r="D13" t="str">
            <v>Academic Offerings and Policies</v>
          </cell>
          <cell r="E13" t="str">
            <v>Special Study Options</v>
          </cell>
          <cell r="F13" t="str">
            <v>All</v>
          </cell>
          <cell r="G13" t="str">
            <v>All</v>
          </cell>
          <cell r="H13" t="str">
            <v>All</v>
          </cell>
          <cell r="I13" t="str">
            <v>All</v>
          </cell>
          <cell r="J13" t="str">
            <v>All</v>
          </cell>
          <cell r="K13" t="str">
            <v>All</v>
          </cell>
          <cell r="L13" t="str">
            <v>x</v>
          </cell>
        </row>
        <row r="14">
          <cell r="A14" t="str">
            <v>E105</v>
          </cell>
          <cell r="B14" t="str">
            <v>Double major</v>
          </cell>
          <cell r="C14" t="str">
            <v>X</v>
          </cell>
          <cell r="D14" t="str">
            <v>Academic Offerings and Policies</v>
          </cell>
          <cell r="E14" t="str">
            <v>Special Study Options</v>
          </cell>
          <cell r="F14" t="str">
            <v>All</v>
          </cell>
          <cell r="G14" t="str">
            <v>All</v>
          </cell>
          <cell r="H14" t="str">
            <v>All</v>
          </cell>
          <cell r="I14" t="str">
            <v>All</v>
          </cell>
          <cell r="J14" t="str">
            <v>All</v>
          </cell>
          <cell r="K14" t="str">
            <v>All</v>
          </cell>
          <cell r="L14" t="str">
            <v>x</v>
          </cell>
        </row>
        <row r="15">
          <cell r="A15" t="str">
            <v>E106</v>
          </cell>
          <cell r="B15" t="str">
            <v>Dual enrollment</v>
          </cell>
          <cell r="C15" t="str">
            <v>X</v>
          </cell>
          <cell r="D15" t="str">
            <v>Academic Offerings and Policies</v>
          </cell>
          <cell r="E15" t="str">
            <v>Special Study Options</v>
          </cell>
          <cell r="F15" t="str">
            <v>All</v>
          </cell>
          <cell r="G15" t="str">
            <v>All</v>
          </cell>
          <cell r="H15" t="str">
            <v>All</v>
          </cell>
          <cell r="I15" t="str">
            <v>All</v>
          </cell>
          <cell r="J15" t="str">
            <v>All</v>
          </cell>
          <cell r="K15" t="str">
            <v>All</v>
          </cell>
          <cell r="L15" t="str">
            <v>x</v>
          </cell>
        </row>
        <row r="16">
          <cell r="A16" t="str">
            <v>E107</v>
          </cell>
          <cell r="B16" t="str">
            <v>English as a Second Language (ESL)</v>
          </cell>
          <cell r="D16" t="str">
            <v>Academic Offerings and Policies</v>
          </cell>
          <cell r="E16" t="str">
            <v>Special Study Options</v>
          </cell>
          <cell r="F16" t="str">
            <v>All</v>
          </cell>
          <cell r="G16" t="str">
            <v>All</v>
          </cell>
          <cell r="H16" t="str">
            <v>All</v>
          </cell>
          <cell r="I16" t="str">
            <v>All</v>
          </cell>
          <cell r="J16" t="str">
            <v>All</v>
          </cell>
          <cell r="K16" t="str">
            <v>All</v>
          </cell>
          <cell r="L16" t="str">
            <v>x</v>
          </cell>
        </row>
        <row r="17">
          <cell r="A17" t="str">
            <v>E108</v>
          </cell>
          <cell r="B17" t="str">
            <v>Exchange student program (domestic)</v>
          </cell>
          <cell r="D17" t="str">
            <v>Academic Offerings and Policies</v>
          </cell>
          <cell r="E17" t="str">
            <v>Special Study Options</v>
          </cell>
          <cell r="F17" t="str">
            <v>All</v>
          </cell>
          <cell r="G17" t="str">
            <v>All</v>
          </cell>
          <cell r="H17" t="str">
            <v>All</v>
          </cell>
          <cell r="I17" t="str">
            <v>All</v>
          </cell>
          <cell r="J17" t="str">
            <v>All</v>
          </cell>
          <cell r="K17" t="str">
            <v>All</v>
          </cell>
          <cell r="L17" t="str">
            <v>x</v>
          </cell>
        </row>
        <row r="18">
          <cell r="A18" t="str">
            <v>E109</v>
          </cell>
          <cell r="B18" t="str">
            <v>External degree program</v>
          </cell>
          <cell r="D18" t="str">
            <v>Academic Offerings and Policies</v>
          </cell>
          <cell r="E18" t="str">
            <v>Special Study Options</v>
          </cell>
          <cell r="F18" t="str">
            <v>All</v>
          </cell>
          <cell r="G18" t="str">
            <v>All</v>
          </cell>
          <cell r="H18" t="str">
            <v>All</v>
          </cell>
          <cell r="I18" t="str">
            <v>All</v>
          </cell>
          <cell r="J18" t="str">
            <v>All</v>
          </cell>
          <cell r="K18" t="str">
            <v>All</v>
          </cell>
          <cell r="L18" t="str">
            <v>x</v>
          </cell>
        </row>
        <row r="19">
          <cell r="A19" t="str">
            <v>E110</v>
          </cell>
          <cell r="B19" t="str">
            <v>Honors Program</v>
          </cell>
          <cell r="C19" t="str">
            <v>X</v>
          </cell>
          <cell r="D19" t="str">
            <v>Academic Offerings and Policies</v>
          </cell>
          <cell r="E19" t="str">
            <v>Special Study Options</v>
          </cell>
          <cell r="F19" t="str">
            <v>All</v>
          </cell>
          <cell r="G19" t="str">
            <v>All</v>
          </cell>
          <cell r="H19" t="str">
            <v>All</v>
          </cell>
          <cell r="I19" t="str">
            <v>All</v>
          </cell>
          <cell r="J19" t="str">
            <v>All</v>
          </cell>
          <cell r="K19" t="str">
            <v>All</v>
          </cell>
          <cell r="L19" t="str">
            <v>x</v>
          </cell>
        </row>
        <row r="20">
          <cell r="A20" t="str">
            <v>E111</v>
          </cell>
          <cell r="B20" t="str">
            <v>Independent study</v>
          </cell>
          <cell r="C20" t="str">
            <v>X</v>
          </cell>
          <cell r="D20" t="str">
            <v>Academic Offerings and Policies</v>
          </cell>
          <cell r="E20" t="str">
            <v>Special Study Options</v>
          </cell>
          <cell r="F20" t="str">
            <v>All</v>
          </cell>
          <cell r="G20" t="str">
            <v>All</v>
          </cell>
          <cell r="H20" t="str">
            <v>All</v>
          </cell>
          <cell r="I20" t="str">
            <v>All</v>
          </cell>
          <cell r="J20" t="str">
            <v>All</v>
          </cell>
          <cell r="K20" t="str">
            <v>All</v>
          </cell>
          <cell r="L20" t="str">
            <v>x</v>
          </cell>
        </row>
        <row r="21">
          <cell r="A21" t="str">
            <v>E112</v>
          </cell>
          <cell r="B21" t="str">
            <v>Internships</v>
          </cell>
          <cell r="C21" t="str">
            <v>X</v>
          </cell>
          <cell r="D21" t="str">
            <v>Academic Offerings and Policies</v>
          </cell>
          <cell r="E21" t="str">
            <v>Special Study Options</v>
          </cell>
          <cell r="F21" t="str">
            <v>All</v>
          </cell>
          <cell r="G21" t="str">
            <v>All</v>
          </cell>
          <cell r="H21" t="str">
            <v>All</v>
          </cell>
          <cell r="I21" t="str">
            <v>All</v>
          </cell>
          <cell r="J21" t="str">
            <v>All</v>
          </cell>
          <cell r="K21" t="str">
            <v>All</v>
          </cell>
          <cell r="L21" t="str">
            <v>x</v>
          </cell>
        </row>
        <row r="22">
          <cell r="A22" t="str">
            <v>E113</v>
          </cell>
          <cell r="B22" t="str">
            <v>Liberal arts/career combination</v>
          </cell>
          <cell r="D22" t="str">
            <v>Academic Offerings and Policies</v>
          </cell>
          <cell r="E22" t="str">
            <v>Special Study Options</v>
          </cell>
          <cell r="F22" t="str">
            <v>All</v>
          </cell>
          <cell r="G22" t="str">
            <v>All</v>
          </cell>
          <cell r="H22" t="str">
            <v>All</v>
          </cell>
          <cell r="I22" t="str">
            <v>All</v>
          </cell>
          <cell r="J22" t="str">
            <v>All</v>
          </cell>
          <cell r="K22" t="str">
            <v>All</v>
          </cell>
          <cell r="L22" t="str">
            <v>x</v>
          </cell>
        </row>
        <row r="23">
          <cell r="A23" t="str">
            <v>E114</v>
          </cell>
          <cell r="B23" t="str">
            <v>Student-designed major</v>
          </cell>
          <cell r="D23" t="str">
            <v>Academic Offerings and Policies</v>
          </cell>
          <cell r="E23" t="str">
            <v>Special Study Options</v>
          </cell>
          <cell r="F23" t="str">
            <v>All</v>
          </cell>
          <cell r="G23" t="str">
            <v>All</v>
          </cell>
          <cell r="H23" t="str">
            <v>All</v>
          </cell>
          <cell r="I23" t="str">
            <v>All</v>
          </cell>
          <cell r="J23" t="str">
            <v>All</v>
          </cell>
          <cell r="K23" t="str">
            <v>All</v>
          </cell>
          <cell r="L23" t="str">
            <v>x</v>
          </cell>
        </row>
        <row r="24">
          <cell r="A24" t="str">
            <v>E115</v>
          </cell>
          <cell r="B24" t="str">
            <v>Study abroad</v>
          </cell>
          <cell r="C24" t="str">
            <v>X</v>
          </cell>
          <cell r="D24" t="str">
            <v>Academic Offerings and Policies</v>
          </cell>
          <cell r="E24" t="str">
            <v>Special Study Options</v>
          </cell>
          <cell r="F24" t="str">
            <v>All</v>
          </cell>
          <cell r="G24" t="str">
            <v>All</v>
          </cell>
          <cell r="H24" t="str">
            <v>All</v>
          </cell>
          <cell r="I24" t="str">
            <v>All</v>
          </cell>
          <cell r="J24" t="str">
            <v>All</v>
          </cell>
          <cell r="K24" t="str">
            <v>All</v>
          </cell>
          <cell r="L24" t="str">
            <v>x</v>
          </cell>
        </row>
        <row r="25">
          <cell r="A25" t="str">
            <v>E116</v>
          </cell>
          <cell r="B25" t="str">
            <v>Teacher certification program</v>
          </cell>
          <cell r="C25" t="str">
            <v>X</v>
          </cell>
          <cell r="D25" t="str">
            <v>Academic Offerings and Policies</v>
          </cell>
          <cell r="E25" t="str">
            <v>Special Study Options</v>
          </cell>
          <cell r="F25" t="str">
            <v>All</v>
          </cell>
          <cell r="G25" t="str">
            <v>All</v>
          </cell>
          <cell r="H25" t="str">
            <v>All</v>
          </cell>
          <cell r="I25" t="str">
            <v>All</v>
          </cell>
          <cell r="J25" t="str">
            <v>All</v>
          </cell>
          <cell r="K25" t="str">
            <v>All</v>
          </cell>
          <cell r="L25" t="str">
            <v>x</v>
          </cell>
        </row>
        <row r="26">
          <cell r="A26" t="str">
            <v>E117</v>
          </cell>
          <cell r="B26" t="str">
            <v>Undergraduate Research</v>
          </cell>
          <cell r="D26" t="str">
            <v>Academic Offerings and Policies</v>
          </cell>
          <cell r="E26" t="str">
            <v>Special Study Options</v>
          </cell>
          <cell r="F26" t="str">
            <v>All</v>
          </cell>
          <cell r="G26" t="str">
            <v>All</v>
          </cell>
          <cell r="H26" t="str">
            <v>All</v>
          </cell>
          <cell r="I26" t="str">
            <v>All</v>
          </cell>
          <cell r="J26" t="str">
            <v>All</v>
          </cell>
          <cell r="K26" t="str">
            <v>All</v>
          </cell>
          <cell r="L26" t="str">
            <v>x</v>
          </cell>
        </row>
        <row r="27">
          <cell r="A27" t="str">
            <v>E118</v>
          </cell>
          <cell r="B27" t="str">
            <v>Weekend college</v>
          </cell>
          <cell r="D27" t="str">
            <v>Academic Offerings and Policies</v>
          </cell>
          <cell r="E27" t="str">
            <v>Special Study Options</v>
          </cell>
          <cell r="F27" t="str">
            <v>All</v>
          </cell>
          <cell r="G27" t="str">
            <v>All</v>
          </cell>
          <cell r="H27" t="str">
            <v>All</v>
          </cell>
          <cell r="I27" t="str">
            <v>All</v>
          </cell>
          <cell r="J27" t="str">
            <v>All</v>
          </cell>
          <cell r="K27" t="str">
            <v>All</v>
          </cell>
          <cell r="L27" t="str">
            <v>x</v>
          </cell>
        </row>
        <row r="29">
          <cell r="A29" t="str">
            <v>E119</v>
          </cell>
          <cell r="B29" t="str">
            <v>Other (specify):</v>
          </cell>
          <cell r="D29" t="str">
            <v>Academic Offerings and Policies</v>
          </cell>
          <cell r="E29" t="str">
            <v>Special Study Options</v>
          </cell>
          <cell r="F29" t="str">
            <v>All</v>
          </cell>
          <cell r="G29" t="str">
            <v>All</v>
          </cell>
          <cell r="H29" t="str">
            <v>All</v>
          </cell>
          <cell r="I29" t="str">
            <v>All</v>
          </cell>
          <cell r="J29" t="str">
            <v>All</v>
          </cell>
          <cell r="K29" t="str">
            <v>All</v>
          </cell>
          <cell r="L29" t="str">
            <v>Text</v>
          </cell>
        </row>
        <row r="39">
          <cell r="A39" t="str">
            <v>E301</v>
          </cell>
          <cell r="B39" t="str">
            <v>Arts/fine arts</v>
          </cell>
          <cell r="C39" t="str">
            <v>X</v>
          </cell>
          <cell r="D39" t="str">
            <v>Academic Offerings and Policies</v>
          </cell>
          <cell r="E39" t="str">
            <v>Required Course Work</v>
          </cell>
          <cell r="F39" t="str">
            <v>All</v>
          </cell>
          <cell r="G39" t="str">
            <v>All</v>
          </cell>
          <cell r="H39" t="str">
            <v>All</v>
          </cell>
          <cell r="I39" t="str">
            <v>All</v>
          </cell>
          <cell r="J39" t="str">
            <v>All</v>
          </cell>
          <cell r="K39" t="str">
            <v>All</v>
          </cell>
          <cell r="L39" t="str">
            <v>x</v>
          </cell>
        </row>
        <row r="40">
          <cell r="A40" t="str">
            <v>E302</v>
          </cell>
          <cell r="B40" t="str">
            <v>Computer literacy</v>
          </cell>
          <cell r="D40" t="str">
            <v>Academic Offerings and Policies</v>
          </cell>
          <cell r="E40" t="str">
            <v>Required Course Work</v>
          </cell>
          <cell r="F40" t="str">
            <v>All</v>
          </cell>
          <cell r="G40" t="str">
            <v>All</v>
          </cell>
          <cell r="H40" t="str">
            <v>All</v>
          </cell>
          <cell r="I40" t="str">
            <v>All</v>
          </cell>
          <cell r="J40" t="str">
            <v>All</v>
          </cell>
          <cell r="K40" t="str">
            <v>All</v>
          </cell>
          <cell r="L40" t="str">
            <v>x</v>
          </cell>
        </row>
        <row r="41">
          <cell r="A41" t="str">
            <v>E303</v>
          </cell>
          <cell r="B41" t="str">
            <v>English (including composition)</v>
          </cell>
          <cell r="C41" t="str">
            <v>X</v>
          </cell>
          <cell r="D41" t="str">
            <v>Academic Offerings and Policies</v>
          </cell>
          <cell r="E41" t="str">
            <v>Required Course Work</v>
          </cell>
          <cell r="F41" t="str">
            <v>All</v>
          </cell>
          <cell r="G41" t="str">
            <v>All</v>
          </cell>
          <cell r="H41" t="str">
            <v>All</v>
          </cell>
          <cell r="I41" t="str">
            <v>All</v>
          </cell>
          <cell r="J41" t="str">
            <v>All</v>
          </cell>
          <cell r="K41" t="str">
            <v>All</v>
          </cell>
          <cell r="L41" t="str">
            <v>x</v>
          </cell>
        </row>
        <row r="42">
          <cell r="A42" t="str">
            <v>E304</v>
          </cell>
          <cell r="B42" t="str">
            <v>Foreign languages</v>
          </cell>
          <cell r="D42" t="str">
            <v>Academic Offerings and Policies</v>
          </cell>
          <cell r="E42" t="str">
            <v>Required Course Work</v>
          </cell>
          <cell r="F42" t="str">
            <v>All</v>
          </cell>
          <cell r="G42" t="str">
            <v>All</v>
          </cell>
          <cell r="H42" t="str">
            <v>All</v>
          </cell>
          <cell r="I42" t="str">
            <v>All</v>
          </cell>
          <cell r="J42" t="str">
            <v>All</v>
          </cell>
          <cell r="K42" t="str">
            <v>All</v>
          </cell>
          <cell r="L42" t="str">
            <v>x</v>
          </cell>
        </row>
        <row r="43">
          <cell r="A43" t="str">
            <v>E305</v>
          </cell>
          <cell r="B43" t="str">
            <v>History</v>
          </cell>
          <cell r="C43" t="str">
            <v>X</v>
          </cell>
          <cell r="D43" t="str">
            <v>Academic Offerings and Policies</v>
          </cell>
          <cell r="E43" t="str">
            <v>Required Course Work</v>
          </cell>
          <cell r="F43" t="str">
            <v>All</v>
          </cell>
          <cell r="G43" t="str">
            <v>All</v>
          </cell>
          <cell r="H43" t="str">
            <v>All</v>
          </cell>
          <cell r="I43" t="str">
            <v>All</v>
          </cell>
          <cell r="J43" t="str">
            <v>All</v>
          </cell>
          <cell r="K43" t="str">
            <v>All</v>
          </cell>
          <cell r="L43" t="str">
            <v>x</v>
          </cell>
        </row>
        <row r="44">
          <cell r="A44" t="str">
            <v>E306</v>
          </cell>
          <cell r="B44" t="str">
            <v>Physical Education</v>
          </cell>
          <cell r="D44" t="str">
            <v>Academic Offerings and Policies</v>
          </cell>
          <cell r="E44" t="str">
            <v>Required Course Work</v>
          </cell>
          <cell r="F44" t="str">
            <v>All</v>
          </cell>
          <cell r="G44" t="str">
            <v>All</v>
          </cell>
          <cell r="H44" t="str">
            <v>All</v>
          </cell>
          <cell r="I44" t="str">
            <v>All</v>
          </cell>
          <cell r="J44" t="str">
            <v>All</v>
          </cell>
          <cell r="K44" t="str">
            <v>All</v>
          </cell>
          <cell r="L44" t="str">
            <v>x</v>
          </cell>
        </row>
        <row r="45">
          <cell r="A45" t="str">
            <v>E307</v>
          </cell>
          <cell r="B45" t="str">
            <v>Humanities</v>
          </cell>
          <cell r="C45" t="str">
            <v>X</v>
          </cell>
          <cell r="D45" t="str">
            <v>Academic Offerings and Policies</v>
          </cell>
          <cell r="E45" t="str">
            <v>Required Course Work</v>
          </cell>
          <cell r="F45" t="str">
            <v>All</v>
          </cell>
          <cell r="G45" t="str">
            <v>All</v>
          </cell>
          <cell r="H45" t="str">
            <v>All</v>
          </cell>
          <cell r="I45" t="str">
            <v>All</v>
          </cell>
          <cell r="J45" t="str">
            <v>All</v>
          </cell>
          <cell r="K45" t="str">
            <v>All</v>
          </cell>
          <cell r="L45" t="str">
            <v>x</v>
          </cell>
        </row>
        <row r="46">
          <cell r="A46" t="str">
            <v>E308</v>
          </cell>
          <cell r="B46" t="str">
            <v>Intensive writing</v>
          </cell>
          <cell r="D46" t="str">
            <v>Academic Offerings and Policies</v>
          </cell>
          <cell r="E46" t="str">
            <v>Required Course Work</v>
          </cell>
          <cell r="F46" t="str">
            <v>All</v>
          </cell>
          <cell r="G46" t="str">
            <v>All</v>
          </cell>
          <cell r="H46" t="str">
            <v>All</v>
          </cell>
          <cell r="I46" t="str">
            <v>All</v>
          </cell>
          <cell r="J46" t="str">
            <v>All</v>
          </cell>
          <cell r="K46" t="str">
            <v>All</v>
          </cell>
          <cell r="L46" t="str">
            <v>x</v>
          </cell>
        </row>
        <row r="47">
          <cell r="A47" t="str">
            <v>E309</v>
          </cell>
          <cell r="B47" t="str">
            <v>Mathematics</v>
          </cell>
          <cell r="C47" t="str">
            <v>X</v>
          </cell>
          <cell r="D47" t="str">
            <v>Academic Offerings and Policies</v>
          </cell>
          <cell r="E47" t="str">
            <v>Required Course Work</v>
          </cell>
          <cell r="F47" t="str">
            <v>All</v>
          </cell>
          <cell r="G47" t="str">
            <v>All</v>
          </cell>
          <cell r="H47" t="str">
            <v>All</v>
          </cell>
          <cell r="I47" t="str">
            <v>All</v>
          </cell>
          <cell r="J47" t="str">
            <v>All</v>
          </cell>
          <cell r="K47" t="str">
            <v>All</v>
          </cell>
          <cell r="L47" t="str">
            <v>x</v>
          </cell>
        </row>
        <row r="48">
          <cell r="A48" t="str">
            <v>E310</v>
          </cell>
          <cell r="B48" t="str">
            <v>Philosophy</v>
          </cell>
          <cell r="D48" t="str">
            <v>Academic Offerings and Policies</v>
          </cell>
          <cell r="E48" t="str">
            <v>Required Course Work</v>
          </cell>
          <cell r="F48" t="str">
            <v>All</v>
          </cell>
          <cell r="G48" t="str">
            <v>All</v>
          </cell>
          <cell r="H48" t="str">
            <v>All</v>
          </cell>
          <cell r="I48" t="str">
            <v>All</v>
          </cell>
          <cell r="J48" t="str">
            <v>All</v>
          </cell>
          <cell r="K48" t="str">
            <v>All</v>
          </cell>
          <cell r="L48" t="str">
            <v>x</v>
          </cell>
        </row>
        <row r="49">
          <cell r="A49" t="str">
            <v>E311</v>
          </cell>
          <cell r="B49" t="str">
            <v>Sciences (biological or physical)</v>
          </cell>
          <cell r="C49" t="str">
            <v>X</v>
          </cell>
          <cell r="D49" t="str">
            <v>Academic Offerings and Policies</v>
          </cell>
          <cell r="E49" t="str">
            <v>Required Course Work</v>
          </cell>
          <cell r="F49" t="str">
            <v>All</v>
          </cell>
          <cell r="G49" t="str">
            <v>All</v>
          </cell>
          <cell r="H49" t="str">
            <v>All</v>
          </cell>
          <cell r="I49" t="str">
            <v>All</v>
          </cell>
          <cell r="J49" t="str">
            <v>All</v>
          </cell>
          <cell r="K49" t="str">
            <v>All</v>
          </cell>
          <cell r="L49" t="str">
            <v>x</v>
          </cell>
        </row>
        <row r="50">
          <cell r="A50" t="str">
            <v>E312</v>
          </cell>
          <cell r="B50" t="str">
            <v>Social science</v>
          </cell>
          <cell r="C50" t="str">
            <v>X</v>
          </cell>
          <cell r="D50" t="str">
            <v>Academic Offerings and Policies</v>
          </cell>
          <cell r="E50" t="str">
            <v>Required Course Work</v>
          </cell>
          <cell r="F50" t="str">
            <v>All</v>
          </cell>
          <cell r="G50" t="str">
            <v>All</v>
          </cell>
          <cell r="H50" t="str">
            <v>All</v>
          </cell>
          <cell r="I50" t="str">
            <v>All</v>
          </cell>
          <cell r="J50" t="str">
            <v>All</v>
          </cell>
          <cell r="K50" t="str">
            <v>All</v>
          </cell>
          <cell r="L50" t="str">
            <v>x</v>
          </cell>
        </row>
        <row r="52">
          <cell r="A52" t="str">
            <v>E313</v>
          </cell>
          <cell r="B52" t="str">
            <v>Other (describe):</v>
          </cell>
          <cell r="D52" t="str">
            <v>Academic Offerings and Policies</v>
          </cell>
          <cell r="E52" t="str">
            <v>Required Course Work</v>
          </cell>
          <cell r="F52" t="str">
            <v>All</v>
          </cell>
          <cell r="G52" t="str">
            <v>All</v>
          </cell>
          <cell r="H52" t="str">
            <v>All</v>
          </cell>
          <cell r="I52" t="str">
            <v>All</v>
          </cell>
          <cell r="J52" t="str">
            <v>All</v>
          </cell>
          <cell r="K52" t="str">
            <v>All</v>
          </cell>
          <cell r="L52" t="str">
            <v>Text</v>
          </cell>
        </row>
      </sheetData>
      <sheetData sheetId="5">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10">
          <cell r="A10" t="str">
            <v>F101</v>
          </cell>
          <cell r="B10" t="str">
            <v>Percent who are from out of state (exclude international/nonresidents from the numerator and denominator)</v>
          </cell>
          <cell r="C10">
            <v>0.1305</v>
          </cell>
          <cell r="D10" t="str">
            <v>Student Life</v>
          </cell>
          <cell r="E10" t="str">
            <v>Percent Participating</v>
          </cell>
          <cell r="F10" t="str">
            <v>Degree-Seeking</v>
          </cell>
          <cell r="G10" t="str">
            <v>Undergraduates</v>
          </cell>
          <cell r="H10" t="str">
            <v>First-time, first-year</v>
          </cell>
          <cell r="I10" t="str">
            <v>All</v>
          </cell>
          <cell r="J10" t="str">
            <v>All</v>
          </cell>
          <cell r="K10" t="str">
            <v>All</v>
          </cell>
          <cell r="L10" t="str">
            <v>Nearest 1%</v>
          </cell>
        </row>
        <row r="11">
          <cell r="A11" t="str">
            <v>F102</v>
          </cell>
          <cell r="B11" t="str">
            <v>Percent of men who join fraternities</v>
          </cell>
          <cell r="D11" t="str">
            <v>Student Life</v>
          </cell>
          <cell r="E11" t="str">
            <v>Percent Participating</v>
          </cell>
          <cell r="F11" t="str">
            <v>Degree-Seeking</v>
          </cell>
          <cell r="G11" t="str">
            <v>Undergraduates</v>
          </cell>
          <cell r="H11" t="str">
            <v>First-time, first-year</v>
          </cell>
          <cell r="I11" t="str">
            <v>All</v>
          </cell>
          <cell r="J11" t="str">
            <v>All</v>
          </cell>
          <cell r="K11" t="str">
            <v>All</v>
          </cell>
          <cell r="L11" t="str">
            <v>Nearest 1%</v>
          </cell>
        </row>
        <row r="12">
          <cell r="A12" t="str">
            <v>F103</v>
          </cell>
          <cell r="B12" t="str">
            <v>Percent of women who join sororities</v>
          </cell>
          <cell r="D12" t="str">
            <v>Student Life</v>
          </cell>
          <cell r="E12" t="str">
            <v>Percent Participating</v>
          </cell>
          <cell r="F12" t="str">
            <v>Degree-Seeking</v>
          </cell>
          <cell r="G12" t="str">
            <v>Undergraduates</v>
          </cell>
          <cell r="H12" t="str">
            <v>First-time, first-year</v>
          </cell>
          <cell r="I12" t="str">
            <v>All</v>
          </cell>
          <cell r="J12" t="str">
            <v>All</v>
          </cell>
          <cell r="K12" t="str">
            <v>All</v>
          </cell>
          <cell r="L12" t="str">
            <v>Nearest 1%</v>
          </cell>
        </row>
        <row r="13">
          <cell r="A13" t="str">
            <v>F104</v>
          </cell>
          <cell r="B13" t="str">
            <v>Percent who live in college-owned, -operated, or -affiliated housing</v>
          </cell>
          <cell r="C13">
            <v>0.74519999999999997</v>
          </cell>
          <cell r="D13" t="str">
            <v>Student Life</v>
          </cell>
          <cell r="E13" t="str">
            <v>Percent Participating</v>
          </cell>
          <cell r="F13" t="str">
            <v>Degree-Seeking</v>
          </cell>
          <cell r="G13" t="str">
            <v>Undergraduates</v>
          </cell>
          <cell r="H13" t="str">
            <v>First-time, first-year</v>
          </cell>
          <cell r="I13" t="str">
            <v>All</v>
          </cell>
          <cell r="J13" t="str">
            <v>All</v>
          </cell>
          <cell r="K13" t="str">
            <v>All</v>
          </cell>
          <cell r="L13" t="str">
            <v>Nearest 1%</v>
          </cell>
        </row>
        <row r="14">
          <cell r="A14" t="str">
            <v>F105</v>
          </cell>
          <cell r="B14" t="str">
            <v>Percent who live off campus or commute</v>
          </cell>
          <cell r="C14">
            <v>0.25480000000000003</v>
          </cell>
          <cell r="D14" t="str">
            <v>Student Life</v>
          </cell>
          <cell r="E14" t="str">
            <v>Percent Participating</v>
          </cell>
          <cell r="F14" t="str">
            <v>Degree-Seeking</v>
          </cell>
          <cell r="G14" t="str">
            <v>Undergraduates</v>
          </cell>
          <cell r="H14" t="str">
            <v>First-time, first-year</v>
          </cell>
          <cell r="I14" t="str">
            <v>All</v>
          </cell>
          <cell r="J14" t="str">
            <v>All</v>
          </cell>
          <cell r="K14" t="str">
            <v>All</v>
          </cell>
          <cell r="L14" t="str">
            <v>Nearest 1%</v>
          </cell>
        </row>
        <row r="15">
          <cell r="A15" t="str">
            <v>F106</v>
          </cell>
          <cell r="B15" t="str">
            <v>Percent of students age 25 and older</v>
          </cell>
          <cell r="C15">
            <v>2.7000000000000001E-3</v>
          </cell>
          <cell r="D15" t="str">
            <v>Student Life</v>
          </cell>
          <cell r="E15" t="str">
            <v>Percent Participating</v>
          </cell>
          <cell r="F15" t="str">
            <v>Degree-Seeking</v>
          </cell>
          <cell r="G15" t="str">
            <v>Undergraduates</v>
          </cell>
          <cell r="H15" t="str">
            <v>First-time, first-year</v>
          </cell>
          <cell r="I15" t="str">
            <v>All</v>
          </cell>
          <cell r="J15" t="str">
            <v>All</v>
          </cell>
          <cell r="K15" t="str">
            <v>All</v>
          </cell>
          <cell r="L15" t="str">
            <v>Nearest 1%</v>
          </cell>
        </row>
        <row r="18">
          <cell r="A18" t="str">
            <v>F107</v>
          </cell>
          <cell r="B18" t="str">
            <v>Average age of full-time students</v>
          </cell>
          <cell r="C18">
            <v>18</v>
          </cell>
          <cell r="D18" t="str">
            <v>Student Life</v>
          </cell>
          <cell r="E18" t="str">
            <v>Average Age</v>
          </cell>
          <cell r="F18" t="str">
            <v>Degree-Seeking</v>
          </cell>
          <cell r="G18" t="str">
            <v>Undergraduates</v>
          </cell>
          <cell r="H18" t="str">
            <v>First-time, first-year</v>
          </cell>
          <cell r="I18" t="str">
            <v>All</v>
          </cell>
          <cell r="J18" t="str">
            <v>All</v>
          </cell>
          <cell r="K18" t="str">
            <v>All</v>
          </cell>
          <cell r="L18" t="str">
            <v>Whole Number or Round to Nearest Tenths</v>
          </cell>
        </row>
        <row r="19">
          <cell r="A19" t="str">
            <v>F108</v>
          </cell>
          <cell r="B19" t="str">
            <v>Average age of all students (full- and part-time)</v>
          </cell>
          <cell r="C19">
            <v>18</v>
          </cell>
          <cell r="D19" t="str">
            <v>Student Life</v>
          </cell>
          <cell r="E19" t="str">
            <v>Average Age</v>
          </cell>
          <cell r="F19" t="str">
            <v>Degree-Seeking</v>
          </cell>
          <cell r="G19" t="str">
            <v>Undergraduates</v>
          </cell>
          <cell r="H19" t="str">
            <v>First-time, first-year</v>
          </cell>
          <cell r="I19" t="str">
            <v>All</v>
          </cell>
          <cell r="J19" t="str">
            <v>All</v>
          </cell>
          <cell r="K19" t="str">
            <v>All</v>
          </cell>
          <cell r="L19" t="str">
            <v>Whole Number or Round to Nearest Tenths</v>
          </cell>
        </row>
        <row r="22">
          <cell r="A22" t="str">
            <v>F109</v>
          </cell>
          <cell r="B22" t="str">
            <v>Percent who are from out of state (exclude international/nonresidents from the numerator and denominator)</v>
          </cell>
          <cell r="C22">
            <v>9.6799999999999997E-2</v>
          </cell>
          <cell r="D22" t="str">
            <v>Student Life</v>
          </cell>
          <cell r="E22" t="str">
            <v>Percent Participating</v>
          </cell>
          <cell r="F22" t="str">
            <v>Degree-Seeking</v>
          </cell>
          <cell r="G22" t="str">
            <v>Undergraduates</v>
          </cell>
          <cell r="H22" t="str">
            <v>Undergraduates</v>
          </cell>
          <cell r="I22" t="str">
            <v>All</v>
          </cell>
          <cell r="J22" t="str">
            <v>All</v>
          </cell>
          <cell r="K22" t="str">
            <v>All</v>
          </cell>
          <cell r="L22" t="str">
            <v>Nearest 1%</v>
          </cell>
        </row>
        <row r="23">
          <cell r="A23" t="str">
            <v>F110</v>
          </cell>
          <cell r="B23" t="str">
            <v>Percent of men who join fraternities</v>
          </cell>
          <cell r="D23" t="str">
            <v>Student Life</v>
          </cell>
          <cell r="E23" t="str">
            <v>Percent Participating</v>
          </cell>
          <cell r="F23" t="str">
            <v>Degree-Seeking</v>
          </cell>
          <cell r="G23" t="str">
            <v>Undergraduates</v>
          </cell>
          <cell r="H23" t="str">
            <v>Undergraduates</v>
          </cell>
          <cell r="I23" t="str">
            <v>All</v>
          </cell>
          <cell r="J23" t="str">
            <v>All</v>
          </cell>
          <cell r="K23" t="str">
            <v>All</v>
          </cell>
          <cell r="L23" t="str">
            <v>Nearest 1%</v>
          </cell>
        </row>
        <row r="24">
          <cell r="A24" t="str">
            <v>F111</v>
          </cell>
          <cell r="B24" t="str">
            <v>Percent of women who join sororities</v>
          </cell>
          <cell r="D24" t="str">
            <v>Student Life</v>
          </cell>
          <cell r="E24" t="str">
            <v>Percent Participating</v>
          </cell>
          <cell r="F24" t="str">
            <v>Degree-Seeking</v>
          </cell>
          <cell r="G24" t="str">
            <v>Undergraduates</v>
          </cell>
          <cell r="H24" t="str">
            <v>Undergraduates</v>
          </cell>
          <cell r="I24" t="str">
            <v>All</v>
          </cell>
          <cell r="J24" t="str">
            <v>All</v>
          </cell>
          <cell r="K24" t="str">
            <v>All</v>
          </cell>
          <cell r="L24" t="str">
            <v>Nearest 1%</v>
          </cell>
        </row>
        <row r="25">
          <cell r="A25" t="str">
            <v>F112</v>
          </cell>
          <cell r="B25" t="str">
            <v>Percent who live in college-owned, -operated, or -affiliated housing</v>
          </cell>
          <cell r="C25">
            <v>0.2225</v>
          </cell>
          <cell r="D25" t="str">
            <v>Student Life</v>
          </cell>
          <cell r="E25" t="str">
            <v>Percent Participating</v>
          </cell>
          <cell r="F25" t="str">
            <v>Degree-Seeking</v>
          </cell>
          <cell r="G25" t="str">
            <v>Undergraduates</v>
          </cell>
          <cell r="H25" t="str">
            <v>Undergraduates</v>
          </cell>
          <cell r="I25" t="str">
            <v>All</v>
          </cell>
          <cell r="J25" t="str">
            <v>All</v>
          </cell>
          <cell r="K25" t="str">
            <v>All</v>
          </cell>
          <cell r="L25" t="str">
            <v>Nearest 1%</v>
          </cell>
        </row>
        <row r="26">
          <cell r="A26" t="str">
            <v>F113</v>
          </cell>
          <cell r="B26" t="str">
            <v>Percent who live off campus or commute</v>
          </cell>
          <cell r="C26">
            <v>0.77749999999999997</v>
          </cell>
          <cell r="D26" t="str">
            <v>Student Life</v>
          </cell>
          <cell r="E26" t="str">
            <v>Percent Participating</v>
          </cell>
          <cell r="F26" t="str">
            <v>Degree-Seeking</v>
          </cell>
          <cell r="G26" t="str">
            <v>Undergraduates</v>
          </cell>
          <cell r="H26" t="str">
            <v>Undergraduates</v>
          </cell>
          <cell r="I26" t="str">
            <v>All</v>
          </cell>
          <cell r="J26" t="str">
            <v>All</v>
          </cell>
          <cell r="K26" t="str">
            <v>All</v>
          </cell>
          <cell r="L26" t="str">
            <v>Nearest 1%</v>
          </cell>
        </row>
        <row r="27">
          <cell r="A27" t="str">
            <v>F114</v>
          </cell>
          <cell r="B27" t="str">
            <v>Percent of students age 25 and older</v>
          </cell>
          <cell r="C27">
            <v>4.1500000000000002E-2</v>
          </cell>
          <cell r="D27" t="str">
            <v>Student Life</v>
          </cell>
          <cell r="E27" t="str">
            <v>Percent Participating</v>
          </cell>
          <cell r="F27" t="str">
            <v>Degree-Seeking</v>
          </cell>
          <cell r="G27" t="str">
            <v>Undergraduates</v>
          </cell>
          <cell r="H27" t="str">
            <v>Undergraduates</v>
          </cell>
          <cell r="I27" t="str">
            <v>All</v>
          </cell>
          <cell r="J27" t="str">
            <v>All</v>
          </cell>
          <cell r="K27" t="str">
            <v>All</v>
          </cell>
          <cell r="L27" t="str">
            <v>Nearest 1%</v>
          </cell>
        </row>
        <row r="30">
          <cell r="A30" t="str">
            <v>F115</v>
          </cell>
          <cell r="B30" t="str">
            <v>Average age of full-time students</v>
          </cell>
          <cell r="C30">
            <v>20</v>
          </cell>
          <cell r="D30" t="str">
            <v>Student Life</v>
          </cell>
          <cell r="E30" t="str">
            <v>Average Age</v>
          </cell>
          <cell r="F30" t="str">
            <v>Degree-Seeking</v>
          </cell>
          <cell r="G30" t="str">
            <v>Undergraduates</v>
          </cell>
          <cell r="H30" t="str">
            <v>Undergraduates</v>
          </cell>
          <cell r="I30" t="str">
            <v>All</v>
          </cell>
          <cell r="J30" t="str">
            <v>All</v>
          </cell>
          <cell r="K30" t="str">
            <v>All</v>
          </cell>
          <cell r="L30" t="str">
            <v>Whole Number or Round to Nearest Tenths</v>
          </cell>
        </row>
        <row r="31">
          <cell r="A31" t="str">
            <v>F116</v>
          </cell>
          <cell r="B31" t="str">
            <v>Average age of all students (full- and part-time)</v>
          </cell>
          <cell r="C31">
            <v>20</v>
          </cell>
          <cell r="D31" t="str">
            <v>Student Life</v>
          </cell>
          <cell r="E31" t="str">
            <v>Average Age</v>
          </cell>
          <cell r="F31" t="str">
            <v>Degree-Seeking</v>
          </cell>
          <cell r="G31" t="str">
            <v>Undergraduates</v>
          </cell>
          <cell r="H31" t="str">
            <v>Undergraduates</v>
          </cell>
          <cell r="I31" t="str">
            <v>All</v>
          </cell>
          <cell r="J31" t="str">
            <v>All</v>
          </cell>
          <cell r="K31" t="str">
            <v>All</v>
          </cell>
          <cell r="L31" t="str">
            <v>Whole Number or Round to Nearest Tenths</v>
          </cell>
        </row>
        <row r="37">
          <cell r="A37" t="str">
            <v>F201</v>
          </cell>
          <cell r="B37" t="str">
            <v>Campus Ministries</v>
          </cell>
          <cell r="C37" t="str">
            <v>X</v>
          </cell>
          <cell r="D37" t="str">
            <v>Student Life</v>
          </cell>
          <cell r="E37" t="str">
            <v>Activities Offered</v>
          </cell>
          <cell r="F37" t="str">
            <v>All</v>
          </cell>
          <cell r="G37" t="str">
            <v>All</v>
          </cell>
          <cell r="H37" t="str">
            <v>All</v>
          </cell>
          <cell r="I37" t="str">
            <v>All</v>
          </cell>
          <cell r="J37" t="str">
            <v>All</v>
          </cell>
          <cell r="K37" t="str">
            <v>All</v>
          </cell>
          <cell r="L37" t="str">
            <v>x</v>
          </cell>
        </row>
        <row r="38">
          <cell r="A38" t="str">
            <v>F202</v>
          </cell>
          <cell r="B38" t="str">
            <v>Choral groups</v>
          </cell>
          <cell r="C38" t="str">
            <v>X</v>
          </cell>
          <cell r="D38" t="str">
            <v>Student Life</v>
          </cell>
          <cell r="E38" t="str">
            <v>Activities Offered</v>
          </cell>
          <cell r="F38" t="str">
            <v>All</v>
          </cell>
          <cell r="G38" t="str">
            <v>All</v>
          </cell>
          <cell r="H38" t="str">
            <v>All</v>
          </cell>
          <cell r="I38" t="str">
            <v>All</v>
          </cell>
          <cell r="J38" t="str">
            <v>All</v>
          </cell>
          <cell r="K38" t="str">
            <v>All</v>
          </cell>
          <cell r="L38" t="str">
            <v>x</v>
          </cell>
        </row>
        <row r="39">
          <cell r="A39" t="str">
            <v>F203</v>
          </cell>
          <cell r="B39" t="str">
            <v>Concert band</v>
          </cell>
          <cell r="C39" t="str">
            <v>X</v>
          </cell>
          <cell r="D39" t="str">
            <v>Student Life</v>
          </cell>
          <cell r="E39" t="str">
            <v>Activities Offered</v>
          </cell>
          <cell r="F39" t="str">
            <v>All</v>
          </cell>
          <cell r="G39" t="str">
            <v>All</v>
          </cell>
          <cell r="H39" t="str">
            <v>All</v>
          </cell>
          <cell r="I39" t="str">
            <v>All</v>
          </cell>
          <cell r="J39" t="str">
            <v>All</v>
          </cell>
          <cell r="K39" t="str">
            <v>All</v>
          </cell>
          <cell r="L39" t="str">
            <v>x</v>
          </cell>
        </row>
        <row r="40">
          <cell r="A40" t="str">
            <v>F204</v>
          </cell>
          <cell r="B40" t="str">
            <v>Dance</v>
          </cell>
          <cell r="C40" t="str">
            <v>X</v>
          </cell>
          <cell r="D40" t="str">
            <v>Student Life</v>
          </cell>
          <cell r="E40" t="str">
            <v>Activities Offered</v>
          </cell>
          <cell r="F40" t="str">
            <v>All</v>
          </cell>
          <cell r="G40" t="str">
            <v>All</v>
          </cell>
          <cell r="H40" t="str">
            <v>All</v>
          </cell>
          <cell r="I40" t="str">
            <v>All</v>
          </cell>
          <cell r="J40" t="str">
            <v>All</v>
          </cell>
          <cell r="K40" t="str">
            <v>All</v>
          </cell>
          <cell r="L40" t="str">
            <v>x</v>
          </cell>
        </row>
        <row r="41">
          <cell r="A41" t="str">
            <v>F205</v>
          </cell>
          <cell r="B41" t="str">
            <v>Drama/theater</v>
          </cell>
          <cell r="C41" t="str">
            <v>X</v>
          </cell>
          <cell r="D41" t="str">
            <v>Student Life</v>
          </cell>
          <cell r="E41" t="str">
            <v>Activities Offered</v>
          </cell>
          <cell r="F41" t="str">
            <v>All</v>
          </cell>
          <cell r="G41" t="str">
            <v>All</v>
          </cell>
          <cell r="H41" t="str">
            <v>All</v>
          </cell>
          <cell r="I41" t="str">
            <v>All</v>
          </cell>
          <cell r="J41" t="str">
            <v>All</v>
          </cell>
          <cell r="K41" t="str">
            <v>All</v>
          </cell>
          <cell r="L41" t="str">
            <v>x</v>
          </cell>
        </row>
        <row r="42">
          <cell r="A42" t="str">
            <v>F206</v>
          </cell>
          <cell r="B42" t="str">
            <v>International Student Organization</v>
          </cell>
          <cell r="C42" t="str">
            <v>X</v>
          </cell>
          <cell r="D42" t="str">
            <v>Student Life</v>
          </cell>
          <cell r="E42" t="str">
            <v>Activities Offered</v>
          </cell>
          <cell r="F42" t="str">
            <v>All</v>
          </cell>
          <cell r="G42" t="str">
            <v>All</v>
          </cell>
          <cell r="H42" t="str">
            <v>All</v>
          </cell>
          <cell r="I42" t="str">
            <v>All</v>
          </cell>
          <cell r="J42" t="str">
            <v>All</v>
          </cell>
          <cell r="K42" t="str">
            <v>All</v>
          </cell>
          <cell r="L42" t="str">
            <v>x</v>
          </cell>
        </row>
        <row r="43">
          <cell r="A43" t="str">
            <v>F207</v>
          </cell>
          <cell r="B43" t="str">
            <v>Jazz band</v>
          </cell>
          <cell r="C43" t="str">
            <v>X</v>
          </cell>
          <cell r="D43" t="str">
            <v>Student Life</v>
          </cell>
          <cell r="E43" t="str">
            <v>Activities Offered</v>
          </cell>
          <cell r="F43" t="str">
            <v>All</v>
          </cell>
          <cell r="G43" t="str">
            <v>All</v>
          </cell>
          <cell r="H43" t="str">
            <v>All</v>
          </cell>
          <cell r="I43" t="str">
            <v>All</v>
          </cell>
          <cell r="J43" t="str">
            <v>All</v>
          </cell>
          <cell r="K43" t="str">
            <v>All</v>
          </cell>
          <cell r="L43" t="str">
            <v>x</v>
          </cell>
        </row>
        <row r="44">
          <cell r="A44" t="str">
            <v>F208</v>
          </cell>
          <cell r="B44" t="str">
            <v>Literary magazine</v>
          </cell>
          <cell r="D44" t="str">
            <v>Student Life</v>
          </cell>
          <cell r="E44" t="str">
            <v>Activities Offered</v>
          </cell>
          <cell r="F44" t="str">
            <v>All</v>
          </cell>
          <cell r="G44" t="str">
            <v>All</v>
          </cell>
          <cell r="H44" t="str">
            <v>All</v>
          </cell>
          <cell r="I44" t="str">
            <v>All</v>
          </cell>
          <cell r="J44" t="str">
            <v>All</v>
          </cell>
          <cell r="K44" t="str">
            <v>All</v>
          </cell>
          <cell r="L44" t="str">
            <v>x</v>
          </cell>
        </row>
        <row r="45">
          <cell r="A45" t="str">
            <v>F209</v>
          </cell>
          <cell r="B45" t="str">
            <v>Marching band</v>
          </cell>
          <cell r="C45" t="str">
            <v>X</v>
          </cell>
          <cell r="D45" t="str">
            <v>Student Life</v>
          </cell>
          <cell r="E45" t="str">
            <v>Activities Offered</v>
          </cell>
          <cell r="F45" t="str">
            <v>All</v>
          </cell>
          <cell r="G45" t="str">
            <v>All</v>
          </cell>
          <cell r="H45" t="str">
            <v>All</v>
          </cell>
          <cell r="I45" t="str">
            <v>All</v>
          </cell>
          <cell r="J45" t="str">
            <v>All</v>
          </cell>
          <cell r="K45" t="str">
            <v>All</v>
          </cell>
          <cell r="L45" t="str">
            <v>x</v>
          </cell>
        </row>
        <row r="46">
          <cell r="A46" t="str">
            <v>F210</v>
          </cell>
          <cell r="B46" t="str">
            <v>Model UN</v>
          </cell>
          <cell r="D46" t="str">
            <v>Student Life</v>
          </cell>
          <cell r="E46" t="str">
            <v>Activities Offered</v>
          </cell>
          <cell r="F46" t="str">
            <v>All</v>
          </cell>
          <cell r="G46" t="str">
            <v>All</v>
          </cell>
          <cell r="H46" t="str">
            <v>All</v>
          </cell>
          <cell r="I46" t="str">
            <v>All</v>
          </cell>
          <cell r="J46" t="str">
            <v>All</v>
          </cell>
          <cell r="K46" t="str">
            <v>All</v>
          </cell>
          <cell r="L46" t="str">
            <v>x</v>
          </cell>
        </row>
        <row r="47">
          <cell r="A47" t="str">
            <v>F211</v>
          </cell>
          <cell r="B47" t="str">
            <v>Music ensembles</v>
          </cell>
          <cell r="C47" t="str">
            <v>X</v>
          </cell>
          <cell r="D47" t="str">
            <v>Student Life</v>
          </cell>
          <cell r="E47" t="str">
            <v>Activities Offered</v>
          </cell>
          <cell r="F47" t="str">
            <v>All</v>
          </cell>
          <cell r="G47" t="str">
            <v>All</v>
          </cell>
          <cell r="H47" t="str">
            <v>All</v>
          </cell>
          <cell r="I47" t="str">
            <v>All</v>
          </cell>
          <cell r="J47" t="str">
            <v>All</v>
          </cell>
          <cell r="K47" t="str">
            <v>All</v>
          </cell>
          <cell r="L47" t="str">
            <v>x</v>
          </cell>
        </row>
        <row r="48">
          <cell r="A48" t="str">
            <v>F212</v>
          </cell>
          <cell r="B48" t="str">
            <v>Musical theater</v>
          </cell>
          <cell r="D48" t="str">
            <v>Student Life</v>
          </cell>
          <cell r="E48" t="str">
            <v>Activities Offered</v>
          </cell>
          <cell r="F48" t="str">
            <v>All</v>
          </cell>
          <cell r="G48" t="str">
            <v>All</v>
          </cell>
          <cell r="H48" t="str">
            <v>All</v>
          </cell>
          <cell r="I48" t="str">
            <v>All</v>
          </cell>
          <cell r="J48" t="str">
            <v>All</v>
          </cell>
          <cell r="K48" t="str">
            <v>All</v>
          </cell>
          <cell r="L48" t="str">
            <v>x</v>
          </cell>
        </row>
        <row r="49">
          <cell r="A49" t="str">
            <v>F213</v>
          </cell>
          <cell r="B49" t="str">
            <v>Opera</v>
          </cell>
          <cell r="C49" t="str">
            <v>X</v>
          </cell>
          <cell r="D49" t="str">
            <v>Student Life</v>
          </cell>
          <cell r="E49" t="str">
            <v>Activities Offered</v>
          </cell>
          <cell r="F49" t="str">
            <v>All</v>
          </cell>
          <cell r="G49" t="str">
            <v>All</v>
          </cell>
          <cell r="H49" t="str">
            <v>All</v>
          </cell>
          <cell r="I49" t="str">
            <v>All</v>
          </cell>
          <cell r="J49" t="str">
            <v>All</v>
          </cell>
          <cell r="K49" t="str">
            <v>All</v>
          </cell>
          <cell r="L49" t="str">
            <v>x</v>
          </cell>
        </row>
        <row r="50">
          <cell r="A50" t="str">
            <v>F214</v>
          </cell>
          <cell r="B50" t="str">
            <v>Pep band</v>
          </cell>
          <cell r="C50" t="str">
            <v>X</v>
          </cell>
          <cell r="D50" t="str">
            <v>Student Life</v>
          </cell>
          <cell r="E50" t="str">
            <v>Activities Offered</v>
          </cell>
          <cell r="F50" t="str">
            <v>All</v>
          </cell>
          <cell r="G50" t="str">
            <v>All</v>
          </cell>
          <cell r="H50" t="str">
            <v>All</v>
          </cell>
          <cell r="I50" t="str">
            <v>All</v>
          </cell>
          <cell r="J50" t="str">
            <v>All</v>
          </cell>
          <cell r="K50" t="str">
            <v>All</v>
          </cell>
          <cell r="L50" t="str">
            <v>x</v>
          </cell>
        </row>
        <row r="51">
          <cell r="A51" t="str">
            <v>F215</v>
          </cell>
          <cell r="B51" t="str">
            <v>Radio station</v>
          </cell>
          <cell r="C51" t="str">
            <v>X</v>
          </cell>
          <cell r="D51" t="str">
            <v>Student Life</v>
          </cell>
          <cell r="E51" t="str">
            <v>Activities Offered</v>
          </cell>
          <cell r="F51" t="str">
            <v>All</v>
          </cell>
          <cell r="G51" t="str">
            <v>All</v>
          </cell>
          <cell r="H51" t="str">
            <v>All</v>
          </cell>
          <cell r="I51" t="str">
            <v>All</v>
          </cell>
          <cell r="J51" t="str">
            <v>All</v>
          </cell>
          <cell r="K51" t="str">
            <v>All</v>
          </cell>
          <cell r="L51" t="str">
            <v>x</v>
          </cell>
        </row>
        <row r="52">
          <cell r="A52" t="str">
            <v>F216</v>
          </cell>
          <cell r="B52" t="str">
            <v>Student government</v>
          </cell>
          <cell r="C52" t="str">
            <v>X</v>
          </cell>
          <cell r="D52" t="str">
            <v>Student Life</v>
          </cell>
          <cell r="E52" t="str">
            <v>Activities Offered</v>
          </cell>
          <cell r="F52" t="str">
            <v>All</v>
          </cell>
          <cell r="G52" t="str">
            <v>All</v>
          </cell>
          <cell r="H52" t="str">
            <v>All</v>
          </cell>
          <cell r="I52" t="str">
            <v>All</v>
          </cell>
          <cell r="J52" t="str">
            <v>All</v>
          </cell>
          <cell r="K52" t="str">
            <v>All</v>
          </cell>
          <cell r="L52" t="str">
            <v>x</v>
          </cell>
        </row>
        <row r="53">
          <cell r="A53" t="str">
            <v>F217</v>
          </cell>
          <cell r="B53" t="str">
            <v>Student newspaper</v>
          </cell>
          <cell r="D53" t="str">
            <v>Student Life</v>
          </cell>
          <cell r="E53" t="str">
            <v>Activities Offered</v>
          </cell>
          <cell r="F53" t="str">
            <v>All</v>
          </cell>
          <cell r="G53" t="str">
            <v>All</v>
          </cell>
          <cell r="H53" t="str">
            <v>All</v>
          </cell>
          <cell r="I53" t="str">
            <v>All</v>
          </cell>
          <cell r="J53" t="str">
            <v>All</v>
          </cell>
          <cell r="K53" t="str">
            <v>All</v>
          </cell>
          <cell r="L53" t="str">
            <v>x</v>
          </cell>
        </row>
        <row r="54">
          <cell r="A54" t="str">
            <v>F218</v>
          </cell>
          <cell r="B54" t="str">
            <v>Student-run film society</v>
          </cell>
          <cell r="C54" t="str">
            <v>X</v>
          </cell>
          <cell r="D54" t="str">
            <v>Student Life</v>
          </cell>
          <cell r="E54" t="str">
            <v>Activities Offered</v>
          </cell>
          <cell r="F54" t="str">
            <v>All</v>
          </cell>
          <cell r="G54" t="str">
            <v>All</v>
          </cell>
          <cell r="H54" t="str">
            <v>All</v>
          </cell>
          <cell r="I54" t="str">
            <v>All</v>
          </cell>
          <cell r="J54" t="str">
            <v>All</v>
          </cell>
          <cell r="K54" t="str">
            <v>All</v>
          </cell>
          <cell r="L54" t="str">
            <v>x</v>
          </cell>
        </row>
        <row r="55">
          <cell r="A55" t="str">
            <v>F219</v>
          </cell>
          <cell r="B55" t="str">
            <v>Symphony orchestra</v>
          </cell>
          <cell r="D55" t="str">
            <v>Student Life</v>
          </cell>
          <cell r="E55" t="str">
            <v>Activities Offered</v>
          </cell>
          <cell r="F55" t="str">
            <v>All</v>
          </cell>
          <cell r="G55" t="str">
            <v>All</v>
          </cell>
          <cell r="H55" t="str">
            <v>All</v>
          </cell>
          <cell r="I55" t="str">
            <v>All</v>
          </cell>
          <cell r="J55" t="str">
            <v>All</v>
          </cell>
          <cell r="K55" t="str">
            <v>All</v>
          </cell>
          <cell r="L55" t="str">
            <v>x</v>
          </cell>
        </row>
        <row r="56">
          <cell r="A56" t="str">
            <v>F220</v>
          </cell>
          <cell r="B56" t="str">
            <v>Television station</v>
          </cell>
          <cell r="D56" t="str">
            <v>Student Life</v>
          </cell>
          <cell r="E56" t="str">
            <v>Activities Offered</v>
          </cell>
          <cell r="F56" t="str">
            <v>All</v>
          </cell>
          <cell r="G56" t="str">
            <v>All</v>
          </cell>
          <cell r="H56" t="str">
            <v>All</v>
          </cell>
          <cell r="I56" t="str">
            <v>All</v>
          </cell>
          <cell r="J56" t="str">
            <v>All</v>
          </cell>
          <cell r="K56" t="str">
            <v>All</v>
          </cell>
          <cell r="L56" t="str">
            <v>x</v>
          </cell>
        </row>
        <row r="57">
          <cell r="A57" t="str">
            <v>F221</v>
          </cell>
          <cell r="B57" t="str">
            <v>Yearbook</v>
          </cell>
          <cell r="C57" t="str">
            <v>X</v>
          </cell>
          <cell r="D57" t="str">
            <v>Student Life</v>
          </cell>
          <cell r="E57" t="str">
            <v>Activities Offered</v>
          </cell>
          <cell r="F57" t="str">
            <v>All</v>
          </cell>
          <cell r="G57" t="str">
            <v>All</v>
          </cell>
          <cell r="H57" t="str">
            <v>All</v>
          </cell>
          <cell r="I57" t="str">
            <v>All</v>
          </cell>
          <cell r="J57" t="str">
            <v>All</v>
          </cell>
          <cell r="K57" t="str">
            <v>All</v>
          </cell>
          <cell r="L57" t="str">
            <v>x</v>
          </cell>
        </row>
        <row r="64">
          <cell r="A64" t="str">
            <v>F301</v>
          </cell>
          <cell r="B64" t="str">
            <v>On Campus</v>
          </cell>
          <cell r="D64" t="str">
            <v>Student Life</v>
          </cell>
          <cell r="E64" t="str">
            <v>ROTC</v>
          </cell>
          <cell r="F64" t="str">
            <v>Army</v>
          </cell>
          <cell r="G64" t="str">
            <v>All</v>
          </cell>
          <cell r="H64" t="str">
            <v>All</v>
          </cell>
          <cell r="I64" t="str">
            <v>All</v>
          </cell>
          <cell r="J64" t="str">
            <v>All</v>
          </cell>
          <cell r="K64" t="str">
            <v>All</v>
          </cell>
          <cell r="L64" t="str">
            <v>x</v>
          </cell>
        </row>
        <row r="65">
          <cell r="A65" t="str">
            <v>F302</v>
          </cell>
          <cell r="B65" t="str">
            <v>At Cooperating Institution</v>
          </cell>
          <cell r="C65" t="str">
            <v>X</v>
          </cell>
          <cell r="D65" t="str">
            <v>Student Life</v>
          </cell>
          <cell r="E65" t="str">
            <v>ROTC</v>
          </cell>
          <cell r="F65" t="str">
            <v>Army</v>
          </cell>
          <cell r="G65" t="str">
            <v>All</v>
          </cell>
          <cell r="H65" t="str">
            <v>All</v>
          </cell>
          <cell r="I65" t="str">
            <v>All</v>
          </cell>
          <cell r="J65" t="str">
            <v>All</v>
          </cell>
          <cell r="K65" t="str">
            <v>All</v>
          </cell>
          <cell r="L65" t="str">
            <v>x</v>
          </cell>
        </row>
        <row r="67">
          <cell r="A67" t="str">
            <v>F303</v>
          </cell>
          <cell r="B67" t="str">
            <v>Name of Cooperating Institution</v>
          </cell>
          <cell r="C67" t="str">
            <v>Grambling State University</v>
          </cell>
          <cell r="D67" t="str">
            <v>Student Life</v>
          </cell>
          <cell r="E67" t="str">
            <v>ROTC</v>
          </cell>
          <cell r="F67" t="str">
            <v>Army</v>
          </cell>
          <cell r="G67" t="str">
            <v>All</v>
          </cell>
          <cell r="H67" t="str">
            <v>All</v>
          </cell>
          <cell r="I67" t="str">
            <v>All</v>
          </cell>
          <cell r="J67" t="str">
            <v>All</v>
          </cell>
          <cell r="K67" t="str">
            <v>All</v>
          </cell>
          <cell r="L67" t="str">
            <v>Text</v>
          </cell>
        </row>
        <row r="70">
          <cell r="A70" t="str">
            <v>F304</v>
          </cell>
          <cell r="B70" t="str">
            <v>Marine Option 
(for Naval ROTC)</v>
          </cell>
          <cell r="D70" t="str">
            <v>Student Life</v>
          </cell>
          <cell r="E70" t="str">
            <v>ROTC</v>
          </cell>
          <cell r="F70" t="str">
            <v>Army</v>
          </cell>
          <cell r="G70" t="str">
            <v>All</v>
          </cell>
          <cell r="H70" t="str">
            <v>All</v>
          </cell>
          <cell r="I70" t="str">
            <v>All</v>
          </cell>
          <cell r="J70" t="str">
            <v>All</v>
          </cell>
          <cell r="K70" t="str">
            <v>All</v>
          </cell>
          <cell r="L70" t="str">
            <v>x</v>
          </cell>
        </row>
        <row r="71">
          <cell r="A71" t="str">
            <v>F305</v>
          </cell>
          <cell r="B71" t="str">
            <v>On Campus</v>
          </cell>
          <cell r="D71" t="str">
            <v>Student Life</v>
          </cell>
          <cell r="E71" t="str">
            <v>ROTC</v>
          </cell>
          <cell r="F71" t="str">
            <v>Army</v>
          </cell>
          <cell r="G71" t="str">
            <v>All</v>
          </cell>
          <cell r="H71" t="str">
            <v>All</v>
          </cell>
          <cell r="I71" t="str">
            <v>All</v>
          </cell>
          <cell r="J71" t="str">
            <v>All</v>
          </cell>
          <cell r="K71" t="str">
            <v>All</v>
          </cell>
          <cell r="L71" t="str">
            <v>x</v>
          </cell>
        </row>
        <row r="72">
          <cell r="A72" t="str">
            <v>F306</v>
          </cell>
          <cell r="B72" t="str">
            <v>At Cooperating Institution</v>
          </cell>
          <cell r="D72" t="str">
            <v>Student Life</v>
          </cell>
          <cell r="E72" t="str">
            <v>ROTC</v>
          </cell>
          <cell r="F72" t="str">
            <v>Army</v>
          </cell>
          <cell r="G72" t="str">
            <v>All</v>
          </cell>
          <cell r="H72" t="str">
            <v>All</v>
          </cell>
          <cell r="I72" t="str">
            <v>All</v>
          </cell>
          <cell r="J72" t="str">
            <v>All</v>
          </cell>
          <cell r="K72" t="str">
            <v>All</v>
          </cell>
          <cell r="L72" t="str">
            <v>x</v>
          </cell>
        </row>
        <row r="74">
          <cell r="A74" t="str">
            <v>F307</v>
          </cell>
          <cell r="B74" t="str">
            <v>Name of Cooperating Institution</v>
          </cell>
          <cell r="D74" t="str">
            <v>Student Life</v>
          </cell>
          <cell r="E74" t="str">
            <v>ROTC</v>
          </cell>
          <cell r="F74" t="str">
            <v>Army</v>
          </cell>
          <cell r="G74" t="str">
            <v>All</v>
          </cell>
          <cell r="H74" t="str">
            <v>All</v>
          </cell>
          <cell r="I74" t="str">
            <v>All</v>
          </cell>
          <cell r="J74" t="str">
            <v>All</v>
          </cell>
          <cell r="K74" t="str">
            <v>All</v>
          </cell>
          <cell r="L74" t="str">
            <v>Text</v>
          </cell>
        </row>
        <row r="77">
          <cell r="A77" t="str">
            <v>F308</v>
          </cell>
          <cell r="B77" t="str">
            <v>On Campus</v>
          </cell>
          <cell r="C77" t="str">
            <v>X</v>
          </cell>
          <cell r="D77" t="str">
            <v>Student Life</v>
          </cell>
          <cell r="E77" t="str">
            <v>ROTC</v>
          </cell>
          <cell r="F77" t="str">
            <v>Army</v>
          </cell>
          <cell r="G77" t="str">
            <v>All</v>
          </cell>
          <cell r="H77" t="str">
            <v>All</v>
          </cell>
          <cell r="I77" t="str">
            <v>All</v>
          </cell>
          <cell r="J77" t="str">
            <v>All</v>
          </cell>
          <cell r="K77" t="str">
            <v>All</v>
          </cell>
          <cell r="L77" t="str">
            <v>x</v>
          </cell>
        </row>
        <row r="78">
          <cell r="A78" t="str">
            <v>F309</v>
          </cell>
          <cell r="B78" t="str">
            <v>At Cooperating Institution</v>
          </cell>
          <cell r="D78" t="str">
            <v>Student Life</v>
          </cell>
          <cell r="E78" t="str">
            <v>ROTC</v>
          </cell>
          <cell r="F78" t="str">
            <v>Army</v>
          </cell>
          <cell r="G78" t="str">
            <v>All</v>
          </cell>
          <cell r="H78" t="str">
            <v>All</v>
          </cell>
          <cell r="I78" t="str">
            <v>All</v>
          </cell>
          <cell r="J78" t="str">
            <v>All</v>
          </cell>
          <cell r="K78" t="str">
            <v>All</v>
          </cell>
          <cell r="L78" t="str">
            <v>x</v>
          </cell>
        </row>
        <row r="80">
          <cell r="A80" t="str">
            <v>F310</v>
          </cell>
          <cell r="B80" t="str">
            <v>Name of Cooperating Institution</v>
          </cell>
          <cell r="D80" t="str">
            <v>Student Life</v>
          </cell>
          <cell r="E80" t="str">
            <v>ROTC</v>
          </cell>
          <cell r="F80" t="str">
            <v>Army</v>
          </cell>
          <cell r="G80" t="str">
            <v>All</v>
          </cell>
          <cell r="H80" t="str">
            <v>All</v>
          </cell>
          <cell r="I80" t="str">
            <v>All</v>
          </cell>
          <cell r="J80" t="str">
            <v>All</v>
          </cell>
          <cell r="K80" t="str">
            <v>All</v>
          </cell>
          <cell r="L80" t="str">
            <v>Text</v>
          </cell>
        </row>
        <row r="87">
          <cell r="A87" t="str">
            <v>F401</v>
          </cell>
          <cell r="B87" t="str">
            <v>Coed dorms</v>
          </cell>
          <cell r="C87" t="str">
            <v>X</v>
          </cell>
          <cell r="D87" t="str">
            <v>Student Life</v>
          </cell>
          <cell r="E87" t="str">
            <v>Housing</v>
          </cell>
          <cell r="F87" t="str">
            <v>All</v>
          </cell>
          <cell r="G87" t="str">
            <v>All</v>
          </cell>
          <cell r="H87" t="str">
            <v>All</v>
          </cell>
          <cell r="I87" t="str">
            <v>All</v>
          </cell>
          <cell r="J87" t="str">
            <v>All</v>
          </cell>
          <cell r="K87" t="str">
            <v>All</v>
          </cell>
          <cell r="L87" t="str">
            <v>x</v>
          </cell>
        </row>
        <row r="88">
          <cell r="A88" t="str">
            <v>F402</v>
          </cell>
          <cell r="B88" t="str">
            <v>Men's dorms</v>
          </cell>
          <cell r="C88" t="str">
            <v>X</v>
          </cell>
          <cell r="D88" t="str">
            <v>Student Life</v>
          </cell>
          <cell r="E88" t="str">
            <v>Housing</v>
          </cell>
          <cell r="F88" t="str">
            <v>All</v>
          </cell>
          <cell r="G88" t="str">
            <v>All</v>
          </cell>
          <cell r="H88" t="str">
            <v>All</v>
          </cell>
          <cell r="I88" t="str">
            <v>All</v>
          </cell>
          <cell r="J88" t="str">
            <v>All</v>
          </cell>
          <cell r="K88" t="str">
            <v>Men</v>
          </cell>
          <cell r="L88" t="str">
            <v>x</v>
          </cell>
        </row>
        <row r="89">
          <cell r="A89" t="str">
            <v>F403</v>
          </cell>
          <cell r="B89" t="str">
            <v>Women's dorms</v>
          </cell>
          <cell r="C89" t="str">
            <v>X</v>
          </cell>
          <cell r="D89" t="str">
            <v>Student Life</v>
          </cell>
          <cell r="E89" t="str">
            <v>Housing</v>
          </cell>
          <cell r="F89" t="str">
            <v>All</v>
          </cell>
          <cell r="G89" t="str">
            <v>All</v>
          </cell>
          <cell r="H89" t="str">
            <v>All</v>
          </cell>
          <cell r="I89" t="str">
            <v>All</v>
          </cell>
          <cell r="J89" t="str">
            <v>All</v>
          </cell>
          <cell r="K89" t="str">
            <v>Women</v>
          </cell>
          <cell r="L89" t="str">
            <v>x</v>
          </cell>
        </row>
        <row r="90">
          <cell r="A90" t="str">
            <v>F404</v>
          </cell>
          <cell r="B90" t="str">
            <v>Apartments for married students</v>
          </cell>
          <cell r="C90" t="str">
            <v>X</v>
          </cell>
          <cell r="D90" t="str">
            <v>Student Life</v>
          </cell>
          <cell r="E90" t="str">
            <v>Housing</v>
          </cell>
          <cell r="F90" t="str">
            <v>All</v>
          </cell>
          <cell r="G90" t="str">
            <v>All</v>
          </cell>
          <cell r="H90" t="str">
            <v>All</v>
          </cell>
          <cell r="I90" t="str">
            <v>All</v>
          </cell>
          <cell r="J90" t="str">
            <v>All</v>
          </cell>
          <cell r="K90" t="str">
            <v>All</v>
          </cell>
          <cell r="L90" t="str">
            <v>x</v>
          </cell>
        </row>
        <row r="91">
          <cell r="A91" t="str">
            <v>F405</v>
          </cell>
          <cell r="B91" t="str">
            <v>Apartments for single students</v>
          </cell>
          <cell r="C91" t="str">
            <v>X</v>
          </cell>
          <cell r="D91" t="str">
            <v>Student Life</v>
          </cell>
          <cell r="E91" t="str">
            <v>Housing</v>
          </cell>
          <cell r="F91" t="str">
            <v>All</v>
          </cell>
          <cell r="G91" t="str">
            <v>All</v>
          </cell>
          <cell r="H91" t="str">
            <v>All</v>
          </cell>
          <cell r="I91" t="str">
            <v>All</v>
          </cell>
          <cell r="J91" t="str">
            <v>All</v>
          </cell>
          <cell r="K91" t="str">
            <v>All</v>
          </cell>
          <cell r="L91" t="str">
            <v>x</v>
          </cell>
        </row>
        <row r="92">
          <cell r="A92" t="str">
            <v>F406</v>
          </cell>
          <cell r="B92" t="str">
            <v>Special housing for disabled students</v>
          </cell>
          <cell r="C92" t="str">
            <v>X</v>
          </cell>
          <cell r="D92" t="str">
            <v>Student Life</v>
          </cell>
          <cell r="E92" t="str">
            <v>Housing</v>
          </cell>
          <cell r="F92" t="str">
            <v>All</v>
          </cell>
          <cell r="G92" t="str">
            <v>All</v>
          </cell>
          <cell r="H92" t="str">
            <v>All</v>
          </cell>
          <cell r="I92" t="str">
            <v>All</v>
          </cell>
          <cell r="J92" t="str">
            <v>All</v>
          </cell>
          <cell r="K92" t="str">
            <v>All</v>
          </cell>
          <cell r="L92" t="str">
            <v>x</v>
          </cell>
        </row>
        <row r="93">
          <cell r="A93" t="str">
            <v>F407</v>
          </cell>
          <cell r="B93" t="str">
            <v>Special housing for international students</v>
          </cell>
          <cell r="D93" t="str">
            <v>Student Life</v>
          </cell>
          <cell r="E93" t="str">
            <v>Housing</v>
          </cell>
          <cell r="F93" t="str">
            <v>All</v>
          </cell>
          <cell r="G93" t="str">
            <v>All</v>
          </cell>
          <cell r="H93" t="str">
            <v>All</v>
          </cell>
          <cell r="I93" t="str">
            <v>All</v>
          </cell>
          <cell r="J93" t="str">
            <v>All</v>
          </cell>
          <cell r="K93" t="str">
            <v>All</v>
          </cell>
          <cell r="L93" t="str">
            <v>x</v>
          </cell>
        </row>
        <row r="94">
          <cell r="A94" t="str">
            <v>F408</v>
          </cell>
          <cell r="B94" t="str">
            <v>Fraternity/sorority housing</v>
          </cell>
          <cell r="D94" t="str">
            <v>Student Life</v>
          </cell>
          <cell r="E94" t="str">
            <v>Housing</v>
          </cell>
          <cell r="F94" t="str">
            <v>All</v>
          </cell>
          <cell r="G94" t="str">
            <v>All</v>
          </cell>
          <cell r="H94" t="str">
            <v>All</v>
          </cell>
          <cell r="I94" t="str">
            <v>All</v>
          </cell>
          <cell r="J94" t="str">
            <v>All</v>
          </cell>
          <cell r="K94" t="str">
            <v>All</v>
          </cell>
          <cell r="L94" t="str">
            <v>x</v>
          </cell>
        </row>
        <row r="95">
          <cell r="A95" t="str">
            <v>F409</v>
          </cell>
          <cell r="B95" t="str">
            <v>Cooperative housing</v>
          </cell>
          <cell r="C95" t="str">
            <v>X</v>
          </cell>
          <cell r="D95" t="str">
            <v>Student Life</v>
          </cell>
          <cell r="E95" t="str">
            <v>Housing</v>
          </cell>
          <cell r="F95" t="str">
            <v>All</v>
          </cell>
          <cell r="G95" t="str">
            <v>All</v>
          </cell>
          <cell r="H95" t="str">
            <v>All</v>
          </cell>
          <cell r="I95" t="str">
            <v>All</v>
          </cell>
          <cell r="J95" t="str">
            <v>All</v>
          </cell>
          <cell r="K95" t="str">
            <v>All</v>
          </cell>
          <cell r="L95" t="str">
            <v>x</v>
          </cell>
        </row>
        <row r="96">
          <cell r="A96" t="str">
            <v>F410</v>
          </cell>
          <cell r="B96" t="str">
            <v>Theme housing</v>
          </cell>
          <cell r="C96" t="str">
            <v>X</v>
          </cell>
          <cell r="D96" t="str">
            <v>Student Life</v>
          </cell>
          <cell r="E96" t="str">
            <v>Housing</v>
          </cell>
          <cell r="F96" t="str">
            <v>All</v>
          </cell>
          <cell r="G96" t="str">
            <v>All</v>
          </cell>
          <cell r="H96" t="str">
            <v>All</v>
          </cell>
          <cell r="I96" t="str">
            <v>All</v>
          </cell>
          <cell r="J96" t="str">
            <v>All</v>
          </cell>
          <cell r="K96" t="str">
            <v>All</v>
          </cell>
          <cell r="L96" t="str">
            <v>x</v>
          </cell>
        </row>
        <row r="97">
          <cell r="A97" t="str">
            <v>F411</v>
          </cell>
          <cell r="B97" t="str">
            <v>Wellness housing</v>
          </cell>
          <cell r="D97" t="str">
            <v>Student Life</v>
          </cell>
          <cell r="E97" t="str">
            <v>Housing</v>
          </cell>
          <cell r="F97" t="str">
            <v>All</v>
          </cell>
          <cell r="G97" t="str">
            <v>All</v>
          </cell>
          <cell r="H97" t="str">
            <v>All</v>
          </cell>
          <cell r="I97" t="str">
            <v>All</v>
          </cell>
          <cell r="J97" t="str">
            <v>All</v>
          </cell>
          <cell r="K97" t="str">
            <v>All</v>
          </cell>
          <cell r="L97" t="str">
            <v>x</v>
          </cell>
        </row>
        <row r="98">
          <cell r="A98" t="str">
            <v>F412</v>
          </cell>
          <cell r="B98" t="str">
            <v>Living Learning Communities</v>
          </cell>
          <cell r="D98" t="str">
            <v>Student Life</v>
          </cell>
          <cell r="E98" t="str">
            <v>Housing</v>
          </cell>
          <cell r="F98" t="str">
            <v>All</v>
          </cell>
          <cell r="G98" t="str">
            <v>All</v>
          </cell>
          <cell r="H98" t="str">
            <v>All</v>
          </cell>
          <cell r="I98" t="str">
            <v>All</v>
          </cell>
          <cell r="J98" t="str">
            <v>All</v>
          </cell>
          <cell r="K98" t="str">
            <v>All</v>
          </cell>
          <cell r="L98" t="str">
            <v>x</v>
          </cell>
        </row>
        <row r="100">
          <cell r="A100" t="str">
            <v>F413</v>
          </cell>
          <cell r="B100" t="str">
            <v>Other housing options (specify):</v>
          </cell>
          <cell r="D100" t="str">
            <v>Student Life</v>
          </cell>
          <cell r="E100" t="str">
            <v>Housing</v>
          </cell>
          <cell r="F100" t="str">
            <v>All</v>
          </cell>
          <cell r="G100" t="str">
            <v>All</v>
          </cell>
          <cell r="H100" t="str">
            <v>All</v>
          </cell>
          <cell r="I100" t="str">
            <v>All</v>
          </cell>
          <cell r="J100" t="str">
            <v>All</v>
          </cell>
          <cell r="K100" t="str">
            <v>All</v>
          </cell>
          <cell r="L100" t="str">
            <v>Text</v>
          </cell>
        </row>
      </sheetData>
      <sheetData sheetId="6">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8">
          <cell r="A8" t="str">
            <v>G001</v>
          </cell>
          <cell r="B8" t="str">
            <v>Please provide the URL of your institution’s net price calculator:</v>
          </cell>
          <cell r="C8" t="str">
            <v>https://www.latech.edu/current-students/financial-aid/resources/net-price-calculator/</v>
          </cell>
          <cell r="D8" t="str">
            <v>Annual Expenses</v>
          </cell>
          <cell r="E8" t="str">
            <v>Information</v>
          </cell>
          <cell r="F8" t="str">
            <v>All</v>
          </cell>
          <cell r="G8" t="str">
            <v>All</v>
          </cell>
          <cell r="H8" t="str">
            <v>All</v>
          </cell>
          <cell r="I8" t="str">
            <v>All</v>
          </cell>
          <cell r="J8" t="str">
            <v>All</v>
          </cell>
          <cell r="K8" t="str">
            <v>All</v>
          </cell>
          <cell r="L8" t="str">
            <v>URL</v>
          </cell>
        </row>
        <row r="13">
          <cell r="A13" t="str">
            <v>G002</v>
          </cell>
          <cell r="B13" t="str">
            <v>If your institution's 2025-2026 academic year costs of attendance are not available at this time please respond.</v>
          </cell>
          <cell r="C13" t="str">
            <v>X</v>
          </cell>
          <cell r="D13" t="str">
            <v>Annual Expenses</v>
          </cell>
          <cell r="E13" t="str">
            <v>Information</v>
          </cell>
          <cell r="F13" t="str">
            <v>All</v>
          </cell>
          <cell r="G13" t="str">
            <v>All</v>
          </cell>
          <cell r="H13" t="str">
            <v>All</v>
          </cell>
          <cell r="I13" t="str">
            <v>All</v>
          </cell>
          <cell r="J13" t="str">
            <v>All</v>
          </cell>
          <cell r="K13" t="str">
            <v>All</v>
          </cell>
          <cell r="L13" t="str">
            <v>x</v>
          </cell>
        </row>
        <row r="15">
          <cell r="A15" t="str">
            <v>G003</v>
          </cell>
          <cell r="B15" t="str">
            <v>Please provide an approximate date (i.e., month/day) when your institution's final 2025-2026 academic year costs of attendance will be available:</v>
          </cell>
          <cell r="D15" t="str">
            <v>Annual Expenses</v>
          </cell>
          <cell r="E15" t="str">
            <v>Information</v>
          </cell>
          <cell r="F15" t="str">
            <v>All</v>
          </cell>
          <cell r="G15" t="str">
            <v>All</v>
          </cell>
          <cell r="H15" t="str">
            <v>All</v>
          </cell>
          <cell r="I15" t="str">
            <v>All</v>
          </cell>
          <cell r="J15" t="str">
            <v>All</v>
          </cell>
          <cell r="K15" t="str">
            <v>All</v>
          </cell>
          <cell r="L15" t="str">
            <v>MM-DD</v>
          </cell>
        </row>
        <row r="30">
          <cell r="A30" t="str">
            <v>G101</v>
          </cell>
          <cell r="B30" t="str">
            <v>Tuition</v>
          </cell>
          <cell r="D30" t="str">
            <v>Annual Expenses</v>
          </cell>
          <cell r="E30" t="str">
            <v>Private Tuition</v>
          </cell>
          <cell r="F30" t="str">
            <v>Full-Time</v>
          </cell>
          <cell r="G30" t="str">
            <v>Undergraduate</v>
          </cell>
          <cell r="H30" t="str">
            <v>First-year</v>
          </cell>
          <cell r="I30" t="str">
            <v>All</v>
          </cell>
          <cell r="J30" t="str">
            <v>All</v>
          </cell>
          <cell r="K30" t="str">
            <v>All</v>
          </cell>
          <cell r="L30" t="str">
            <v>Nearest $1</v>
          </cell>
        </row>
        <row r="33">
          <cell r="A33" t="str">
            <v>G102</v>
          </cell>
          <cell r="B33" t="str">
            <v>Tuition</v>
          </cell>
          <cell r="D33" t="str">
            <v>Annual Expenses</v>
          </cell>
          <cell r="E33" t="str">
            <v>Private Tuition</v>
          </cell>
          <cell r="F33" t="str">
            <v>Full-Time</v>
          </cell>
          <cell r="G33" t="str">
            <v>Undergraduate</v>
          </cell>
          <cell r="H33" t="str">
            <v>Undergraduates</v>
          </cell>
          <cell r="I33" t="str">
            <v>All</v>
          </cell>
          <cell r="J33" t="str">
            <v>All</v>
          </cell>
          <cell r="K33" t="str">
            <v>All</v>
          </cell>
          <cell r="L33" t="str">
            <v>Nearest $1</v>
          </cell>
        </row>
        <row r="36">
          <cell r="A36" t="str">
            <v>G103</v>
          </cell>
          <cell r="B36" t="str">
            <v>Tuition: In-district</v>
          </cell>
          <cell r="C36">
            <v>5553</v>
          </cell>
          <cell r="D36" t="str">
            <v>Annual Expenses</v>
          </cell>
          <cell r="E36" t="str">
            <v>Public Tuition</v>
          </cell>
          <cell r="F36" t="str">
            <v>Full-Time</v>
          </cell>
          <cell r="G36" t="str">
            <v>Undergraduate</v>
          </cell>
          <cell r="H36" t="str">
            <v>First-year</v>
          </cell>
          <cell r="I36" t="str">
            <v>All</v>
          </cell>
          <cell r="J36" t="str">
            <v>All</v>
          </cell>
          <cell r="K36" t="str">
            <v>All</v>
          </cell>
          <cell r="L36" t="str">
            <v>Nearest $1</v>
          </cell>
        </row>
        <row r="37">
          <cell r="A37" t="str">
            <v>G104</v>
          </cell>
          <cell r="B37" t="str">
            <v>Tuition: In-state (out-of-district):</v>
          </cell>
          <cell r="C37">
            <v>5553</v>
          </cell>
          <cell r="D37" t="str">
            <v>Annual Expenses</v>
          </cell>
          <cell r="E37" t="str">
            <v>Public Tuition</v>
          </cell>
          <cell r="F37" t="str">
            <v>Full-Time</v>
          </cell>
          <cell r="G37" t="str">
            <v>Undergraduate</v>
          </cell>
          <cell r="H37" t="str">
            <v>First-year</v>
          </cell>
          <cell r="I37" t="str">
            <v>All</v>
          </cell>
          <cell r="J37" t="str">
            <v>All</v>
          </cell>
          <cell r="K37" t="str">
            <v>All</v>
          </cell>
          <cell r="L37" t="str">
            <v>Nearest $1</v>
          </cell>
        </row>
        <row r="38">
          <cell r="A38" t="str">
            <v>G105</v>
          </cell>
          <cell r="B38" t="str">
            <v>Tuition: Out-of-state:</v>
          </cell>
          <cell r="C38">
            <v>14466</v>
          </cell>
          <cell r="D38" t="str">
            <v>Annual Expenses</v>
          </cell>
          <cell r="E38" t="str">
            <v>Public Tuition</v>
          </cell>
          <cell r="F38" t="str">
            <v>Full-Time</v>
          </cell>
          <cell r="G38" t="str">
            <v>Undergraduate</v>
          </cell>
          <cell r="H38" t="str">
            <v>First-year</v>
          </cell>
          <cell r="I38" t="str">
            <v>All</v>
          </cell>
          <cell r="J38" t="str">
            <v>All</v>
          </cell>
          <cell r="K38" t="str">
            <v>All</v>
          </cell>
          <cell r="L38" t="str">
            <v>Nearest $1</v>
          </cell>
        </row>
        <row r="39">
          <cell r="A39" t="str">
            <v>G106</v>
          </cell>
          <cell r="B39" t="str">
            <v>Tuition: Non-resident</v>
          </cell>
          <cell r="C39">
            <v>14586</v>
          </cell>
          <cell r="D39" t="str">
            <v>Annual Expenses</v>
          </cell>
          <cell r="E39" t="str">
            <v>Public Tuition</v>
          </cell>
          <cell r="F39" t="str">
            <v>Full-Time</v>
          </cell>
          <cell r="G39" t="str">
            <v>Undergraduate</v>
          </cell>
          <cell r="H39" t="str">
            <v>First-year</v>
          </cell>
          <cell r="I39" t="str">
            <v>All</v>
          </cell>
          <cell r="J39" t="str">
            <v>All</v>
          </cell>
          <cell r="K39" t="str">
            <v>All</v>
          </cell>
          <cell r="L39" t="str">
            <v>Nearest $1</v>
          </cell>
        </row>
        <row r="42">
          <cell r="A42" t="str">
            <v>G107</v>
          </cell>
          <cell r="B42" t="str">
            <v>Tuition: In-district</v>
          </cell>
          <cell r="C42">
            <v>5553</v>
          </cell>
          <cell r="D42" t="str">
            <v>Annual Expenses</v>
          </cell>
          <cell r="E42" t="str">
            <v>Public Tuition</v>
          </cell>
          <cell r="F42" t="str">
            <v>Full-Time</v>
          </cell>
          <cell r="G42" t="str">
            <v>Undergraduate</v>
          </cell>
          <cell r="H42" t="str">
            <v>Undergraduates</v>
          </cell>
          <cell r="I42" t="str">
            <v>All</v>
          </cell>
          <cell r="J42" t="str">
            <v>All</v>
          </cell>
          <cell r="K42" t="str">
            <v>All</v>
          </cell>
          <cell r="L42" t="str">
            <v>Nearest $1</v>
          </cell>
        </row>
        <row r="43">
          <cell r="A43" t="str">
            <v>G108</v>
          </cell>
          <cell r="B43" t="str">
            <v>Tuition: In-state (out-of-district):</v>
          </cell>
          <cell r="C43">
            <v>5553</v>
          </cell>
          <cell r="D43" t="str">
            <v>Annual Expenses</v>
          </cell>
          <cell r="E43" t="str">
            <v>Public Tuition</v>
          </cell>
          <cell r="F43" t="str">
            <v>Full-Time</v>
          </cell>
          <cell r="G43" t="str">
            <v>Undergraduate</v>
          </cell>
          <cell r="H43" t="str">
            <v>Undergraduates</v>
          </cell>
          <cell r="I43" t="str">
            <v>All</v>
          </cell>
          <cell r="J43" t="str">
            <v>All</v>
          </cell>
          <cell r="K43" t="str">
            <v>All</v>
          </cell>
          <cell r="L43" t="str">
            <v>Nearest $1</v>
          </cell>
        </row>
        <row r="44">
          <cell r="A44" t="str">
            <v>G109</v>
          </cell>
          <cell r="B44" t="str">
            <v>Tuition: Out-of-state:</v>
          </cell>
          <cell r="C44">
            <v>14466</v>
          </cell>
          <cell r="D44" t="str">
            <v>Annual Expenses</v>
          </cell>
          <cell r="E44" t="str">
            <v>Public Tuition</v>
          </cell>
          <cell r="F44" t="str">
            <v>Full-Time</v>
          </cell>
          <cell r="G44" t="str">
            <v>Undergraduate</v>
          </cell>
          <cell r="H44" t="str">
            <v>Undergraduates</v>
          </cell>
          <cell r="I44" t="str">
            <v>All</v>
          </cell>
          <cell r="J44" t="str">
            <v>All</v>
          </cell>
          <cell r="K44" t="str">
            <v>All</v>
          </cell>
          <cell r="L44" t="str">
            <v>Nearest $1</v>
          </cell>
        </row>
        <row r="45">
          <cell r="A45" t="str">
            <v>G110</v>
          </cell>
          <cell r="B45" t="str">
            <v>Tuition: Non-resident</v>
          </cell>
          <cell r="C45">
            <v>14586</v>
          </cell>
          <cell r="D45" t="str">
            <v>Annual Expenses</v>
          </cell>
          <cell r="E45" t="str">
            <v>Public Tuition</v>
          </cell>
          <cell r="F45" t="str">
            <v>Full-Time</v>
          </cell>
          <cell r="G45" t="str">
            <v>Undergraduate</v>
          </cell>
          <cell r="H45" t="str">
            <v>Undergraduates</v>
          </cell>
          <cell r="I45" t="str">
            <v>All</v>
          </cell>
          <cell r="J45" t="str">
            <v>All</v>
          </cell>
          <cell r="K45" t="str">
            <v>All</v>
          </cell>
          <cell r="L45" t="str">
            <v>Nearest $1</v>
          </cell>
        </row>
        <row r="48">
          <cell r="A48" t="str">
            <v>G111</v>
          </cell>
          <cell r="B48" t="str">
            <v>Required Fees:</v>
          </cell>
          <cell r="C48">
            <v>5202</v>
          </cell>
          <cell r="D48" t="str">
            <v>Annual Expenses</v>
          </cell>
          <cell r="E48" t="str">
            <v>All Institutions Expenses</v>
          </cell>
          <cell r="F48" t="str">
            <v>Full-Time</v>
          </cell>
          <cell r="G48" t="str">
            <v>Undergraduate</v>
          </cell>
          <cell r="H48" t="str">
            <v>First-year</v>
          </cell>
          <cell r="I48" t="str">
            <v>All</v>
          </cell>
          <cell r="J48" t="str">
            <v>All</v>
          </cell>
          <cell r="K48" t="str">
            <v>All</v>
          </cell>
          <cell r="L48" t="str">
            <v>Nearest $1</v>
          </cell>
        </row>
        <row r="49">
          <cell r="A49" t="str">
            <v>G112</v>
          </cell>
          <cell r="B49" t="str">
            <v>Food and housing (on-campus):</v>
          </cell>
          <cell r="C49">
            <v>11487</v>
          </cell>
          <cell r="D49" t="str">
            <v>Annual Expenses</v>
          </cell>
          <cell r="E49" t="str">
            <v>All Institutions Expenses</v>
          </cell>
          <cell r="F49" t="str">
            <v>Full-Time</v>
          </cell>
          <cell r="G49" t="str">
            <v>Undergraduate</v>
          </cell>
          <cell r="H49" t="str">
            <v>First-year</v>
          </cell>
          <cell r="I49" t="str">
            <v>All</v>
          </cell>
          <cell r="J49" t="str">
            <v>All</v>
          </cell>
          <cell r="K49" t="str">
            <v>All</v>
          </cell>
          <cell r="L49" t="str">
            <v>Nearest $1</v>
          </cell>
        </row>
        <row r="50">
          <cell r="A50" t="str">
            <v>G113</v>
          </cell>
          <cell r="B50" t="str">
            <v>Housing Only (on-campus):</v>
          </cell>
          <cell r="C50">
            <v>5511</v>
          </cell>
          <cell r="D50" t="str">
            <v>Annual Expenses</v>
          </cell>
          <cell r="E50" t="str">
            <v>All Institutions Expenses</v>
          </cell>
          <cell r="F50" t="str">
            <v>Full-Time</v>
          </cell>
          <cell r="G50" t="str">
            <v>Undergraduate</v>
          </cell>
          <cell r="H50" t="str">
            <v>First-year</v>
          </cell>
          <cell r="I50" t="str">
            <v>All</v>
          </cell>
          <cell r="J50" t="str">
            <v>All</v>
          </cell>
          <cell r="K50" t="str">
            <v>All</v>
          </cell>
          <cell r="L50" t="str">
            <v>Nearest $1</v>
          </cell>
        </row>
        <row r="51">
          <cell r="A51" t="str">
            <v>G114</v>
          </cell>
          <cell r="B51" t="str">
            <v>Food Only (on-campus meal plan):</v>
          </cell>
          <cell r="C51">
            <v>5976</v>
          </cell>
          <cell r="D51" t="str">
            <v>Annual Expenses</v>
          </cell>
          <cell r="E51" t="str">
            <v>All Institutions Expenses</v>
          </cell>
          <cell r="F51" t="str">
            <v>Full-Time</v>
          </cell>
          <cell r="G51" t="str">
            <v>Undergraduate</v>
          </cell>
          <cell r="H51" t="str">
            <v>First-year</v>
          </cell>
          <cell r="I51" t="str">
            <v>All</v>
          </cell>
          <cell r="J51" t="str">
            <v>All</v>
          </cell>
          <cell r="K51" t="str">
            <v>All</v>
          </cell>
          <cell r="L51" t="str">
            <v>Nearest $1</v>
          </cell>
        </row>
        <row r="54">
          <cell r="A54" t="str">
            <v>G115</v>
          </cell>
          <cell r="B54" t="str">
            <v>Required Fees:</v>
          </cell>
          <cell r="C54">
            <v>5202</v>
          </cell>
          <cell r="D54" t="str">
            <v>Annual Expenses</v>
          </cell>
          <cell r="E54" t="str">
            <v>All Institutions Expenses</v>
          </cell>
          <cell r="F54" t="str">
            <v>Full-Time</v>
          </cell>
          <cell r="G54" t="str">
            <v>Undergraduate</v>
          </cell>
          <cell r="H54" t="str">
            <v>Undergraduates</v>
          </cell>
          <cell r="I54" t="str">
            <v>All</v>
          </cell>
          <cell r="J54" t="str">
            <v>All</v>
          </cell>
          <cell r="K54" t="str">
            <v>All</v>
          </cell>
          <cell r="L54" t="str">
            <v>Nearest $1</v>
          </cell>
        </row>
        <row r="55">
          <cell r="A55" t="str">
            <v>G116</v>
          </cell>
          <cell r="B55" t="str">
            <v>Food and housing (on-campus):</v>
          </cell>
          <cell r="C55">
            <v>11487</v>
          </cell>
          <cell r="D55" t="str">
            <v>Annual Expenses</v>
          </cell>
          <cell r="E55" t="str">
            <v>All Institutions Expenses</v>
          </cell>
          <cell r="F55" t="str">
            <v>Full-Time</v>
          </cell>
          <cell r="G55" t="str">
            <v>Undergraduate</v>
          </cell>
          <cell r="H55" t="str">
            <v>Undergraduates</v>
          </cell>
          <cell r="I55" t="str">
            <v>All</v>
          </cell>
          <cell r="J55" t="str">
            <v>All</v>
          </cell>
          <cell r="K55" t="str">
            <v>All</v>
          </cell>
          <cell r="L55" t="str">
            <v>Nearest $1</v>
          </cell>
        </row>
        <row r="56">
          <cell r="A56" t="str">
            <v>G117</v>
          </cell>
          <cell r="B56" t="str">
            <v>Housing Only (on-campus):</v>
          </cell>
          <cell r="C56">
            <v>5511</v>
          </cell>
          <cell r="D56" t="str">
            <v>Annual Expenses</v>
          </cell>
          <cell r="E56" t="str">
            <v>All Institutions Expenses</v>
          </cell>
          <cell r="F56" t="str">
            <v>Full-Time</v>
          </cell>
          <cell r="G56" t="str">
            <v>Undergraduate</v>
          </cell>
          <cell r="H56" t="str">
            <v>Undergraduates</v>
          </cell>
          <cell r="I56" t="str">
            <v>All</v>
          </cell>
          <cell r="J56" t="str">
            <v>All</v>
          </cell>
          <cell r="K56" t="str">
            <v>All</v>
          </cell>
          <cell r="L56" t="str">
            <v>Nearest $1</v>
          </cell>
        </row>
        <row r="57">
          <cell r="A57" t="str">
            <v>G118</v>
          </cell>
          <cell r="B57" t="str">
            <v>Food Only (on-campus meal plan):</v>
          </cell>
          <cell r="C57">
            <v>5976</v>
          </cell>
          <cell r="D57" t="str">
            <v>Annual Expenses</v>
          </cell>
          <cell r="E57" t="str">
            <v>All Institutions Expenses</v>
          </cell>
          <cell r="F57" t="str">
            <v>Full-Time</v>
          </cell>
          <cell r="G57" t="str">
            <v>Undergraduate</v>
          </cell>
          <cell r="H57" t="str">
            <v>Undergraduates</v>
          </cell>
          <cell r="I57" t="str">
            <v>All</v>
          </cell>
          <cell r="J57" t="str">
            <v>All</v>
          </cell>
          <cell r="K57" t="str">
            <v>All</v>
          </cell>
          <cell r="L57" t="str">
            <v>Nearest $1</v>
          </cell>
        </row>
        <row r="60">
          <cell r="A60" t="str">
            <v>G119</v>
          </cell>
          <cell r="B60" t="str">
            <v>Comprehensive tuition and food and housing fee (if your college cannot provide separate tuition and food and housing fees):</v>
          </cell>
          <cell r="D60" t="str">
            <v>Annual Expenses</v>
          </cell>
          <cell r="E60" t="str">
            <v>Comprehensive Expenses</v>
          </cell>
          <cell r="F60" t="str">
            <v>Full-Time</v>
          </cell>
          <cell r="G60" t="str">
            <v>Undergraduate</v>
          </cell>
          <cell r="H60" t="str">
            <v>All</v>
          </cell>
          <cell r="I60" t="str">
            <v>All</v>
          </cell>
          <cell r="J60" t="str">
            <v>All</v>
          </cell>
          <cell r="K60" t="str">
            <v>All</v>
          </cell>
          <cell r="L60" t="str">
            <v>Nearest $1</v>
          </cell>
        </row>
        <row r="63">
          <cell r="A63" t="str">
            <v>G120</v>
          </cell>
          <cell r="B63" t="str">
            <v>Other:</v>
          </cell>
          <cell r="D63" t="str">
            <v>Annual Expenses</v>
          </cell>
          <cell r="E63" t="str">
            <v>Comprehensive Expenses</v>
          </cell>
          <cell r="F63" t="str">
            <v>Full-Time</v>
          </cell>
          <cell r="G63" t="str">
            <v>Undergraduate</v>
          </cell>
          <cell r="H63" t="str">
            <v>All</v>
          </cell>
          <cell r="I63" t="str">
            <v>All</v>
          </cell>
          <cell r="J63" t="str">
            <v>All</v>
          </cell>
          <cell r="K63" t="str">
            <v>All</v>
          </cell>
          <cell r="L63" t="str">
            <v>Nearest $1</v>
          </cell>
        </row>
        <row r="66">
          <cell r="A66" t="str">
            <v>G201</v>
          </cell>
          <cell r="B66" t="str">
            <v>Minimum</v>
          </cell>
          <cell r="C66">
            <v>8</v>
          </cell>
          <cell r="D66" t="str">
            <v>Annual Expenses</v>
          </cell>
          <cell r="E66" t="str">
            <v>Credits per Term</v>
          </cell>
          <cell r="F66" t="str">
            <v>Full-Time</v>
          </cell>
          <cell r="G66" t="str">
            <v>Undergraduate</v>
          </cell>
          <cell r="H66" t="str">
            <v>All</v>
          </cell>
          <cell r="I66" t="str">
            <v>All</v>
          </cell>
          <cell r="J66" t="str">
            <v>All</v>
          </cell>
          <cell r="K66" t="str">
            <v>All</v>
          </cell>
          <cell r="L66" t="str">
            <v>Number</v>
          </cell>
        </row>
        <row r="67">
          <cell r="A67" t="str">
            <v>G202</v>
          </cell>
          <cell r="B67" t="str">
            <v>Maximum</v>
          </cell>
          <cell r="C67">
            <v>12</v>
          </cell>
          <cell r="D67" t="str">
            <v>Annual Expenses</v>
          </cell>
          <cell r="E67" t="str">
            <v>Credits per Term</v>
          </cell>
          <cell r="F67" t="str">
            <v>Full-Time</v>
          </cell>
          <cell r="G67" t="str">
            <v>Undergraduate</v>
          </cell>
          <cell r="H67" t="str">
            <v>All</v>
          </cell>
          <cell r="I67" t="str">
            <v>All</v>
          </cell>
          <cell r="J67" t="str">
            <v>All</v>
          </cell>
          <cell r="K67" t="str">
            <v>All</v>
          </cell>
          <cell r="L67" t="str">
            <v>Number</v>
          </cell>
        </row>
        <row r="70">
          <cell r="A70" t="str">
            <v>G301</v>
          </cell>
          <cell r="B70" t="str">
            <v>Do tuition and fees vary by year of study (e.g., sophomore, junior, senior)?</v>
          </cell>
          <cell r="C70" t="str">
            <v>No</v>
          </cell>
          <cell r="D70" t="str">
            <v>Annual Expenses</v>
          </cell>
          <cell r="E70" t="str">
            <v>Tuition Policies</v>
          </cell>
          <cell r="F70" t="str">
            <v>All</v>
          </cell>
          <cell r="G70" t="str">
            <v>All</v>
          </cell>
          <cell r="H70" t="str">
            <v>All</v>
          </cell>
          <cell r="I70" t="str">
            <v>All</v>
          </cell>
          <cell r="J70" t="str">
            <v>All</v>
          </cell>
          <cell r="K70" t="str">
            <v>All</v>
          </cell>
          <cell r="L70" t="str">
            <v>YN</v>
          </cell>
        </row>
        <row r="73">
          <cell r="A73" t="str">
            <v>G401</v>
          </cell>
          <cell r="B73" t="str">
            <v xml:space="preserve">Do tuition and fees vary by undergraduate instructional program?   </v>
          </cell>
          <cell r="C73" t="str">
            <v>No</v>
          </cell>
          <cell r="D73" t="str">
            <v>Annual Expenses</v>
          </cell>
          <cell r="E73" t="str">
            <v>Tuition Policies</v>
          </cell>
          <cell r="F73" t="str">
            <v>All</v>
          </cell>
          <cell r="G73" t="str">
            <v>All</v>
          </cell>
          <cell r="H73" t="str">
            <v>All</v>
          </cell>
          <cell r="I73" t="str">
            <v>All</v>
          </cell>
          <cell r="J73" t="str">
            <v>All</v>
          </cell>
          <cell r="K73" t="str">
            <v>All</v>
          </cell>
          <cell r="L73" t="str">
            <v>YN</v>
          </cell>
        </row>
        <row r="75">
          <cell r="A75" t="str">
            <v>G402</v>
          </cell>
          <cell r="B75" t="str">
            <v>If yes, what percentage of full-time undergraduates pay more than the tuition and fees reported in G1?</v>
          </cell>
          <cell r="C75">
            <v>0</v>
          </cell>
          <cell r="D75" t="str">
            <v>Annual Expenses</v>
          </cell>
          <cell r="E75" t="str">
            <v>Tuition Policies</v>
          </cell>
          <cell r="F75" t="str">
            <v>All</v>
          </cell>
          <cell r="G75" t="str">
            <v>All</v>
          </cell>
          <cell r="H75" t="str">
            <v>All</v>
          </cell>
          <cell r="I75" t="str">
            <v>All</v>
          </cell>
          <cell r="J75" t="str">
            <v>All</v>
          </cell>
          <cell r="K75" t="str">
            <v>All</v>
          </cell>
          <cell r="L75" t="str">
            <v>Nearest 1%</v>
          </cell>
        </row>
        <row r="82">
          <cell r="A82" t="str">
            <v>G501</v>
          </cell>
          <cell r="B82" t="str">
            <v>Books and supplies:</v>
          </cell>
          <cell r="C82">
            <v>1641</v>
          </cell>
          <cell r="D82" t="str">
            <v>Annual Expenses</v>
          </cell>
          <cell r="E82" t="str">
            <v>Estimated Expenses</v>
          </cell>
          <cell r="F82" t="str">
            <v>Full-Time</v>
          </cell>
          <cell r="G82" t="str">
            <v>Undergraduate</v>
          </cell>
          <cell r="H82" t="str">
            <v>Residents</v>
          </cell>
          <cell r="I82" t="str">
            <v>All</v>
          </cell>
          <cell r="J82" t="str">
            <v>All</v>
          </cell>
          <cell r="K82" t="str">
            <v>All</v>
          </cell>
          <cell r="L82" t="str">
            <v>Nearest $1</v>
          </cell>
        </row>
        <row r="83">
          <cell r="A83" t="str">
            <v>G502</v>
          </cell>
          <cell r="B83" t="str">
            <v>Transportation:</v>
          </cell>
          <cell r="C83">
            <v>1341</v>
          </cell>
          <cell r="D83" t="str">
            <v>Annual Expenses</v>
          </cell>
          <cell r="E83" t="str">
            <v>Estimated Expenses</v>
          </cell>
          <cell r="F83" t="str">
            <v>Full-Time</v>
          </cell>
          <cell r="G83" t="str">
            <v>Undergraduate</v>
          </cell>
          <cell r="H83" t="str">
            <v>Residents</v>
          </cell>
          <cell r="I83" t="str">
            <v>All</v>
          </cell>
          <cell r="J83" t="str">
            <v>All</v>
          </cell>
          <cell r="K83" t="str">
            <v>All</v>
          </cell>
          <cell r="L83" t="str">
            <v>Nearest $1</v>
          </cell>
        </row>
        <row r="84">
          <cell r="A84" t="str">
            <v>G503</v>
          </cell>
          <cell r="B84" t="str">
            <v>Other expenses:</v>
          </cell>
          <cell r="C84">
            <v>2361</v>
          </cell>
          <cell r="D84" t="str">
            <v>Annual Expenses</v>
          </cell>
          <cell r="E84" t="str">
            <v>Estimated Expenses</v>
          </cell>
          <cell r="F84" t="str">
            <v>Full-Time</v>
          </cell>
          <cell r="G84" t="str">
            <v>Undergraduate</v>
          </cell>
          <cell r="H84" t="str">
            <v>Residents</v>
          </cell>
          <cell r="I84" t="str">
            <v>All</v>
          </cell>
          <cell r="J84" t="str">
            <v>All</v>
          </cell>
          <cell r="K84" t="str">
            <v>All</v>
          </cell>
          <cell r="L84" t="str">
            <v>Nearest $1</v>
          </cell>
        </row>
        <row r="87">
          <cell r="A87" t="str">
            <v>G504</v>
          </cell>
          <cell r="B87" t="str">
            <v>Books and supplies:</v>
          </cell>
          <cell r="C87">
            <v>1641</v>
          </cell>
          <cell r="D87" t="str">
            <v>Annual Expenses</v>
          </cell>
          <cell r="E87" t="str">
            <v>Estimated Expenses</v>
          </cell>
          <cell r="F87" t="str">
            <v>Full-Time</v>
          </cell>
          <cell r="G87" t="str">
            <v>Undergraduate</v>
          </cell>
          <cell r="H87" t="str">
            <v>Commuters (living at home)</v>
          </cell>
          <cell r="I87" t="str">
            <v>All</v>
          </cell>
          <cell r="J87" t="str">
            <v>All</v>
          </cell>
          <cell r="K87" t="str">
            <v>All</v>
          </cell>
          <cell r="L87" t="str">
            <v>Nearest $1</v>
          </cell>
        </row>
        <row r="88">
          <cell r="A88" t="str">
            <v>G505</v>
          </cell>
          <cell r="B88" t="str">
            <v>Food only:</v>
          </cell>
          <cell r="C88">
            <v>4176</v>
          </cell>
          <cell r="D88" t="str">
            <v>Annual Expenses</v>
          </cell>
          <cell r="E88" t="str">
            <v>Estimated Expenses</v>
          </cell>
          <cell r="F88" t="str">
            <v>Full-Time</v>
          </cell>
          <cell r="G88" t="str">
            <v>Undergraduate</v>
          </cell>
          <cell r="H88" t="str">
            <v>Commuters (living at home)</v>
          </cell>
          <cell r="I88" t="str">
            <v>All</v>
          </cell>
          <cell r="J88" t="str">
            <v>All</v>
          </cell>
          <cell r="K88" t="str">
            <v>All</v>
          </cell>
          <cell r="L88" t="str">
            <v>Nearest $1</v>
          </cell>
        </row>
        <row r="89">
          <cell r="A89" t="str">
            <v>G506</v>
          </cell>
          <cell r="B89" t="str">
            <v>Transportation</v>
          </cell>
          <cell r="C89">
            <v>6930</v>
          </cell>
          <cell r="D89" t="str">
            <v>Annual Expenses</v>
          </cell>
          <cell r="E89" t="str">
            <v>Estimated Expenses</v>
          </cell>
          <cell r="F89" t="str">
            <v>Full-Time</v>
          </cell>
          <cell r="G89" t="str">
            <v>Undergraduate</v>
          </cell>
          <cell r="H89" t="str">
            <v>Commuters (living at home)</v>
          </cell>
          <cell r="I89" t="str">
            <v>All</v>
          </cell>
          <cell r="J89" t="str">
            <v>All</v>
          </cell>
          <cell r="K89" t="str">
            <v>All</v>
          </cell>
          <cell r="L89" t="str">
            <v>Nearest $1</v>
          </cell>
        </row>
        <row r="90">
          <cell r="A90" t="str">
            <v>G507</v>
          </cell>
          <cell r="B90" t="str">
            <v>Other expenses:</v>
          </cell>
          <cell r="C90">
            <v>2361</v>
          </cell>
          <cell r="D90" t="str">
            <v>Annual Expenses</v>
          </cell>
          <cell r="E90" t="str">
            <v>Estimated Expenses</v>
          </cell>
          <cell r="F90" t="str">
            <v>Full-Time</v>
          </cell>
          <cell r="G90" t="str">
            <v>Undergraduate</v>
          </cell>
          <cell r="H90" t="str">
            <v>Commuters (living at home)</v>
          </cell>
          <cell r="I90" t="str">
            <v>All</v>
          </cell>
          <cell r="J90" t="str">
            <v>All</v>
          </cell>
          <cell r="K90" t="str">
            <v>All</v>
          </cell>
          <cell r="L90" t="str">
            <v>Nearest $1</v>
          </cell>
        </row>
        <row r="93">
          <cell r="A93" t="str">
            <v>G508</v>
          </cell>
          <cell r="B93" t="str">
            <v>Books and supplies:</v>
          </cell>
          <cell r="C93">
            <v>1641</v>
          </cell>
          <cell r="D93" t="str">
            <v>Annual Expenses</v>
          </cell>
          <cell r="E93" t="str">
            <v>Estimated Expenses</v>
          </cell>
          <cell r="F93" t="str">
            <v>Full-Time</v>
          </cell>
          <cell r="G93" t="str">
            <v>Undergraduate</v>
          </cell>
          <cell r="H93" t="str">
            <v>Commuters (not living at home)</v>
          </cell>
          <cell r="I93" t="str">
            <v>All</v>
          </cell>
          <cell r="J93" t="str">
            <v>All</v>
          </cell>
          <cell r="K93" t="str">
            <v>All</v>
          </cell>
          <cell r="L93" t="str">
            <v>Nearest $1</v>
          </cell>
        </row>
        <row r="94">
          <cell r="A94" t="str">
            <v>G509</v>
          </cell>
          <cell r="B94" t="str">
            <v>Housing only:</v>
          </cell>
          <cell r="C94">
            <v>7767</v>
          </cell>
          <cell r="D94" t="str">
            <v>Annual Expenses</v>
          </cell>
          <cell r="E94" t="str">
            <v>Estimated Expenses</v>
          </cell>
          <cell r="F94" t="str">
            <v>Full-Time</v>
          </cell>
          <cell r="G94" t="str">
            <v>Undergraduate</v>
          </cell>
          <cell r="H94" t="str">
            <v>Commuters (not living at home)</v>
          </cell>
          <cell r="I94" t="str">
            <v>All</v>
          </cell>
          <cell r="J94" t="str">
            <v>All</v>
          </cell>
          <cell r="K94" t="str">
            <v>All</v>
          </cell>
          <cell r="L94" t="str">
            <v>Nearest $1</v>
          </cell>
        </row>
        <row r="95">
          <cell r="A95" t="str">
            <v>G510</v>
          </cell>
          <cell r="B95" t="str">
            <v>Food only:</v>
          </cell>
          <cell r="C95">
            <v>4176</v>
          </cell>
          <cell r="D95" t="str">
            <v>Annual Expenses</v>
          </cell>
          <cell r="E95" t="str">
            <v>Estimated Expenses</v>
          </cell>
          <cell r="F95" t="str">
            <v>Full-Time</v>
          </cell>
          <cell r="G95" t="str">
            <v>Undergraduate</v>
          </cell>
          <cell r="H95" t="str">
            <v>Commuters (not living at home)</v>
          </cell>
          <cell r="I95" t="str">
            <v>All</v>
          </cell>
          <cell r="J95" t="str">
            <v>All</v>
          </cell>
          <cell r="K95" t="str">
            <v>All</v>
          </cell>
          <cell r="L95" t="str">
            <v>Nearest $1</v>
          </cell>
        </row>
        <row r="96">
          <cell r="A96" t="str">
            <v>G511</v>
          </cell>
          <cell r="B96" t="str">
            <v>Food and housing total*</v>
          </cell>
          <cell r="D96" t="str">
            <v>Annual Expenses</v>
          </cell>
          <cell r="E96" t="str">
            <v>Estimated Expenses</v>
          </cell>
          <cell r="F96" t="str">
            <v>Full-Time</v>
          </cell>
          <cell r="G96" t="str">
            <v>Undergraduate</v>
          </cell>
          <cell r="H96" t="str">
            <v>Commuters (not living at home)</v>
          </cell>
          <cell r="I96" t="str">
            <v>All</v>
          </cell>
          <cell r="J96" t="str">
            <v>All</v>
          </cell>
          <cell r="K96" t="str">
            <v>All</v>
          </cell>
          <cell r="L96" t="str">
            <v>Nearest $1</v>
          </cell>
        </row>
        <row r="97">
          <cell r="A97" t="str">
            <v>G512</v>
          </cell>
          <cell r="B97" t="str">
            <v>Transportation:</v>
          </cell>
          <cell r="C97">
            <v>2670</v>
          </cell>
          <cell r="D97" t="str">
            <v>Annual Expenses</v>
          </cell>
          <cell r="E97" t="str">
            <v>Estimated Expenses</v>
          </cell>
          <cell r="F97" t="str">
            <v>Full-Time</v>
          </cell>
          <cell r="G97" t="str">
            <v>Undergraduate</v>
          </cell>
          <cell r="H97" t="str">
            <v>Commuters (not living at home)</v>
          </cell>
          <cell r="I97" t="str">
            <v>All</v>
          </cell>
          <cell r="J97" t="str">
            <v>All</v>
          </cell>
          <cell r="K97" t="str">
            <v>All</v>
          </cell>
          <cell r="L97" t="str">
            <v>Nearest $1</v>
          </cell>
        </row>
        <row r="98">
          <cell r="A98" t="str">
            <v>G513</v>
          </cell>
          <cell r="B98" t="str">
            <v>Other expenses:</v>
          </cell>
          <cell r="C98">
            <v>2361</v>
          </cell>
          <cell r="D98" t="str">
            <v>Annual Expenses</v>
          </cell>
          <cell r="E98" t="str">
            <v>Estimated Expenses</v>
          </cell>
          <cell r="F98" t="str">
            <v>Full-Time</v>
          </cell>
          <cell r="G98" t="str">
            <v>Undergraduate</v>
          </cell>
          <cell r="H98" t="str">
            <v>Commuters (not living at home)</v>
          </cell>
          <cell r="I98" t="str">
            <v>All</v>
          </cell>
          <cell r="J98" t="str">
            <v>All</v>
          </cell>
          <cell r="K98" t="str">
            <v>All</v>
          </cell>
          <cell r="L98" t="str">
            <v>Nearest $1</v>
          </cell>
        </row>
        <row r="104">
          <cell r="A104" t="str">
            <v>G601</v>
          </cell>
          <cell r="B104" t="str">
            <v>PRIVATE INSTITUTIONS:</v>
          </cell>
          <cell r="D104" t="str">
            <v>Annual Expenses</v>
          </cell>
          <cell r="E104" t="str">
            <v>Per-Credit-Hour Charges</v>
          </cell>
          <cell r="F104" t="str">
            <v>Full-Time</v>
          </cell>
          <cell r="G104" t="str">
            <v>Undergraduate</v>
          </cell>
          <cell r="H104" t="str">
            <v>All</v>
          </cell>
          <cell r="I104" t="str">
            <v>All</v>
          </cell>
          <cell r="J104" t="str">
            <v>All</v>
          </cell>
          <cell r="K104" t="str">
            <v>All</v>
          </cell>
          <cell r="L104" t="str">
            <v>Nearest $1</v>
          </cell>
        </row>
        <row r="105">
          <cell r="A105" t="str">
            <v>G602</v>
          </cell>
          <cell r="B105" t="str">
            <v>PUBLIC INSTITUTIONS:</v>
          </cell>
          <cell r="D105" t="str">
            <v>Annual Expenses</v>
          </cell>
          <cell r="E105" t="str">
            <v>Per-Credit-Hour Charges</v>
          </cell>
          <cell r="F105" t="str">
            <v>Full-Time</v>
          </cell>
          <cell r="G105" t="str">
            <v>Undergraduate</v>
          </cell>
          <cell r="H105" t="str">
            <v>All</v>
          </cell>
          <cell r="I105" t="str">
            <v>All</v>
          </cell>
          <cell r="J105" t="str">
            <v>All</v>
          </cell>
          <cell r="K105" t="str">
            <v>All</v>
          </cell>
          <cell r="L105" t="str">
            <v>Nearest $1</v>
          </cell>
        </row>
        <row r="106">
          <cell r="A106" t="str">
            <v>G603</v>
          </cell>
          <cell r="B106" t="str">
            <v>In-district:</v>
          </cell>
          <cell r="D106" t="str">
            <v>Annual Expenses</v>
          </cell>
          <cell r="E106" t="str">
            <v>Per-Credit-Hour Charges</v>
          </cell>
          <cell r="F106" t="str">
            <v>Full-Time</v>
          </cell>
          <cell r="G106" t="str">
            <v>Undergraduate</v>
          </cell>
          <cell r="H106" t="str">
            <v>All</v>
          </cell>
          <cell r="I106" t="str">
            <v>All</v>
          </cell>
          <cell r="J106" t="str">
            <v>All</v>
          </cell>
          <cell r="K106" t="str">
            <v>All</v>
          </cell>
          <cell r="L106" t="str">
            <v>Nearest $1</v>
          </cell>
        </row>
        <row r="107">
          <cell r="A107" t="str">
            <v>G604</v>
          </cell>
          <cell r="B107" t="str">
            <v>In-state (out-of-district):</v>
          </cell>
          <cell r="D107" t="str">
            <v>Annual Expenses</v>
          </cell>
          <cell r="E107" t="str">
            <v>Per-Credit-Hour Charges</v>
          </cell>
          <cell r="F107" t="str">
            <v>Full-Time</v>
          </cell>
          <cell r="G107" t="str">
            <v>Undergraduate</v>
          </cell>
          <cell r="H107" t="str">
            <v>All</v>
          </cell>
          <cell r="I107" t="str">
            <v>All</v>
          </cell>
          <cell r="J107" t="str">
            <v>All</v>
          </cell>
          <cell r="K107" t="str">
            <v>All</v>
          </cell>
          <cell r="L107" t="str">
            <v>Nearest $1</v>
          </cell>
        </row>
        <row r="108">
          <cell r="A108" t="str">
            <v>G605</v>
          </cell>
          <cell r="B108" t="str">
            <v>Out-of-state:</v>
          </cell>
          <cell r="D108" t="str">
            <v>Annual Expenses</v>
          </cell>
          <cell r="E108" t="str">
            <v>Per-Credit-Hour Charges</v>
          </cell>
          <cell r="F108" t="str">
            <v>Full-Time</v>
          </cell>
          <cell r="G108" t="str">
            <v>Undergraduate</v>
          </cell>
          <cell r="H108" t="str">
            <v>All</v>
          </cell>
          <cell r="I108" t="str">
            <v>All</v>
          </cell>
          <cell r="J108" t="str">
            <v>All</v>
          </cell>
          <cell r="K108" t="str">
            <v>All</v>
          </cell>
          <cell r="L108" t="str">
            <v>Nearest $1</v>
          </cell>
        </row>
        <row r="109">
          <cell r="A109" t="str">
            <v>G606</v>
          </cell>
          <cell r="B109" t="str">
            <v>NONRESIDENTS:</v>
          </cell>
          <cell r="D109" t="str">
            <v>Annual Expenses</v>
          </cell>
          <cell r="E109" t="str">
            <v>Per-Credit-Hour Charges</v>
          </cell>
          <cell r="F109" t="str">
            <v>Full-Time</v>
          </cell>
          <cell r="G109" t="str">
            <v>Undergraduate</v>
          </cell>
          <cell r="H109" t="str">
            <v>All</v>
          </cell>
          <cell r="I109" t="str">
            <v>All</v>
          </cell>
          <cell r="J109" t="str">
            <v>All</v>
          </cell>
          <cell r="K109" t="str">
            <v>All</v>
          </cell>
          <cell r="L109" t="str">
            <v>Nearest $1</v>
          </cell>
        </row>
      </sheetData>
      <sheetData sheetId="7">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66">
          <cell r="A66" t="str">
            <v>H101</v>
          </cell>
          <cell r="B66" t="str">
            <v>2024-2025</v>
          </cell>
          <cell r="D66" t="str">
            <v>Financial Aid</v>
          </cell>
          <cell r="E66" t="str">
            <v>Reporting Year</v>
          </cell>
          <cell r="F66" t="str">
            <v>All</v>
          </cell>
          <cell r="G66" t="str">
            <v>All</v>
          </cell>
          <cell r="H66" t="str">
            <v>All</v>
          </cell>
          <cell r="I66" t="str">
            <v>All</v>
          </cell>
          <cell r="J66" t="str">
            <v>All</v>
          </cell>
          <cell r="K66" t="str">
            <v>All</v>
          </cell>
          <cell r="L66" t="str">
            <v>x</v>
          </cell>
        </row>
        <row r="67">
          <cell r="A67" t="str">
            <v>H102</v>
          </cell>
          <cell r="B67" t="str">
            <v>2023-2024 Final</v>
          </cell>
          <cell r="C67" t="str">
            <v>x</v>
          </cell>
          <cell r="D67" t="str">
            <v>Financial Aid</v>
          </cell>
          <cell r="E67" t="str">
            <v>Reporting Year</v>
          </cell>
          <cell r="F67" t="str">
            <v>All</v>
          </cell>
          <cell r="G67" t="str">
            <v>All</v>
          </cell>
          <cell r="H67" t="str">
            <v>All</v>
          </cell>
          <cell r="I67" t="str">
            <v>All</v>
          </cell>
          <cell r="J67" t="str">
            <v>All</v>
          </cell>
          <cell r="K67" t="str">
            <v>All</v>
          </cell>
          <cell r="L67" t="str">
            <v>x</v>
          </cell>
        </row>
        <row r="73">
          <cell r="A73" t="str">
            <v>H103</v>
          </cell>
          <cell r="B73" t="str">
            <v>Federal methodology (FM)</v>
          </cell>
          <cell r="C73" t="str">
            <v>x</v>
          </cell>
          <cell r="D73" t="str">
            <v>Financial Aid</v>
          </cell>
          <cell r="E73" t="str">
            <v>Methodology</v>
          </cell>
          <cell r="F73" t="str">
            <v>All</v>
          </cell>
          <cell r="G73" t="str">
            <v>All</v>
          </cell>
          <cell r="H73" t="str">
            <v>All</v>
          </cell>
          <cell r="I73" t="str">
            <v>All</v>
          </cell>
          <cell r="J73" t="str">
            <v>All</v>
          </cell>
          <cell r="K73" t="str">
            <v>All</v>
          </cell>
          <cell r="L73" t="str">
            <v>x</v>
          </cell>
        </row>
        <row r="74">
          <cell r="A74" t="str">
            <v>H104</v>
          </cell>
          <cell r="B74" t="str">
            <v>Institutional methodology (IM)</v>
          </cell>
          <cell r="D74" t="str">
            <v>Financial Aid</v>
          </cell>
          <cell r="E74" t="str">
            <v>Methodology</v>
          </cell>
          <cell r="F74" t="str">
            <v>All</v>
          </cell>
          <cell r="G74" t="str">
            <v>All</v>
          </cell>
          <cell r="H74" t="str">
            <v>All</v>
          </cell>
          <cell r="I74" t="str">
            <v>All</v>
          </cell>
          <cell r="J74" t="str">
            <v>All</v>
          </cell>
          <cell r="K74" t="str">
            <v>All</v>
          </cell>
          <cell r="L74" t="str">
            <v>x</v>
          </cell>
        </row>
        <row r="75">
          <cell r="A75" t="str">
            <v>H105</v>
          </cell>
          <cell r="B75" t="str">
            <v>Both FM and IM</v>
          </cell>
          <cell r="D75" t="str">
            <v>Financial Aid</v>
          </cell>
          <cell r="E75" t="str">
            <v>Methodology</v>
          </cell>
          <cell r="F75" t="str">
            <v>All</v>
          </cell>
          <cell r="G75" t="str">
            <v>All</v>
          </cell>
          <cell r="H75" t="str">
            <v>All</v>
          </cell>
          <cell r="I75" t="str">
            <v>All</v>
          </cell>
          <cell r="J75" t="str">
            <v>All</v>
          </cell>
          <cell r="K75" t="str">
            <v>All</v>
          </cell>
          <cell r="L75" t="str">
            <v>x</v>
          </cell>
        </row>
        <row r="80">
          <cell r="B80" t="str">
            <v>Scholarships/Grants</v>
          </cell>
        </row>
        <row r="81">
          <cell r="A81" t="str">
            <v>H106</v>
          </cell>
          <cell r="B81" t="str">
            <v>Federal</v>
          </cell>
          <cell r="C81">
            <v>13014549</v>
          </cell>
          <cell r="D81" t="str">
            <v>Financial Aid</v>
          </cell>
          <cell r="E81" t="str">
            <v>Need-based Aid Awarded</v>
          </cell>
          <cell r="F81" t="str">
            <v>Degree-seeking</v>
          </cell>
          <cell r="G81" t="str">
            <v>Undergraduate</v>
          </cell>
          <cell r="H81" t="str">
            <v>Undergraduates</v>
          </cell>
          <cell r="I81" t="str">
            <v>All</v>
          </cell>
          <cell r="J81" t="str">
            <v>All</v>
          </cell>
          <cell r="K81" t="str">
            <v>All</v>
          </cell>
          <cell r="L81" t="str">
            <v>Nearest $1</v>
          </cell>
        </row>
        <row r="82">
          <cell r="A82" t="str">
            <v>H107</v>
          </cell>
          <cell r="B82" t="str">
            <v>State all states, not only the state in which your institution is located</v>
          </cell>
          <cell r="C82">
            <v>17555300</v>
          </cell>
          <cell r="D82" t="str">
            <v>Financial Aid</v>
          </cell>
          <cell r="E82" t="str">
            <v>Need-based Aid Awarded</v>
          </cell>
          <cell r="F82" t="str">
            <v>Degree-seeking</v>
          </cell>
          <cell r="G82" t="str">
            <v>Undergraduate</v>
          </cell>
          <cell r="H82" t="str">
            <v>Undergraduates</v>
          </cell>
          <cell r="I82" t="str">
            <v>All</v>
          </cell>
          <cell r="J82" t="str">
            <v>All</v>
          </cell>
          <cell r="K82" t="str">
            <v>All</v>
          </cell>
          <cell r="L82" t="str">
            <v>Nearest $1</v>
          </cell>
        </row>
        <row r="83">
          <cell r="A83" t="str">
            <v>H108</v>
          </cell>
          <cell r="B83" t="str">
            <v>Institutional: Endowed scholarships, annual gifts and tuition funded grants, awarded by the college, excluding athletic aid and tuition waivers (which are reported below).</v>
          </cell>
          <cell r="C83">
            <v>9889442</v>
          </cell>
          <cell r="D83" t="str">
            <v>Financial Aid</v>
          </cell>
          <cell r="E83" t="str">
            <v>Need-based Aid Awarded</v>
          </cell>
          <cell r="F83" t="str">
            <v>Degree-seeking</v>
          </cell>
          <cell r="G83" t="str">
            <v>Undergraduate</v>
          </cell>
          <cell r="H83" t="str">
            <v>Undergraduates</v>
          </cell>
          <cell r="I83" t="str">
            <v>All</v>
          </cell>
          <cell r="J83" t="str">
            <v>All</v>
          </cell>
          <cell r="K83" t="str">
            <v>All</v>
          </cell>
          <cell r="L83" t="str">
            <v>Nearest $1</v>
          </cell>
        </row>
        <row r="84">
          <cell r="A84" t="str">
            <v>H109</v>
          </cell>
          <cell r="B84" t="str">
            <v>Scholarships/grants from external sources (e.g. Kiwanis, National Merit) not awarded by the college</v>
          </cell>
          <cell r="C84">
            <v>910239</v>
          </cell>
          <cell r="D84" t="str">
            <v>Financial Aid</v>
          </cell>
          <cell r="E84" t="str">
            <v>Need-based Aid Awarded</v>
          </cell>
          <cell r="F84" t="str">
            <v>Degree-seeking</v>
          </cell>
          <cell r="G84" t="str">
            <v>Undergraduate</v>
          </cell>
          <cell r="H84" t="str">
            <v>Undergraduates</v>
          </cell>
          <cell r="I84" t="str">
            <v>All</v>
          </cell>
          <cell r="J84" t="str">
            <v>All</v>
          </cell>
          <cell r="K84" t="str">
            <v>All</v>
          </cell>
          <cell r="L84" t="str">
            <v>Nearest $1</v>
          </cell>
        </row>
        <row r="85">
          <cell r="A85" t="str">
            <v>H110</v>
          </cell>
          <cell r="B85" t="str">
            <v>Total Scholarships/Grants</v>
          </cell>
          <cell r="C85">
            <v>41369530</v>
          </cell>
          <cell r="D85" t="str">
            <v>Financial Aid</v>
          </cell>
          <cell r="E85" t="str">
            <v>Need-based Aid Awarded</v>
          </cell>
          <cell r="F85" t="str">
            <v>Degree-seeking</v>
          </cell>
          <cell r="G85" t="str">
            <v>Undergraduate</v>
          </cell>
          <cell r="H85" t="str">
            <v>Undergraduates</v>
          </cell>
          <cell r="I85" t="str">
            <v>All</v>
          </cell>
          <cell r="J85" t="str">
            <v>All</v>
          </cell>
          <cell r="K85" t="str">
            <v>All</v>
          </cell>
          <cell r="L85" t="str">
            <v>Nearest $1</v>
          </cell>
        </row>
        <row r="86">
          <cell r="B86" t="str">
            <v>Self-Help</v>
          </cell>
        </row>
        <row r="87">
          <cell r="A87" t="str">
            <v>H111</v>
          </cell>
          <cell r="B87" t="str">
            <v>Student loans from all sources (excluding parent loans)</v>
          </cell>
          <cell r="C87">
            <v>12670651</v>
          </cell>
          <cell r="D87" t="str">
            <v>Financial Aid</v>
          </cell>
          <cell r="E87" t="str">
            <v>Need-based Aid Awarded</v>
          </cell>
          <cell r="F87" t="str">
            <v>Degree-seeking</v>
          </cell>
          <cell r="G87" t="str">
            <v>Undergraduate</v>
          </cell>
          <cell r="H87" t="str">
            <v>Undergraduates</v>
          </cell>
          <cell r="I87" t="str">
            <v>All</v>
          </cell>
          <cell r="J87" t="str">
            <v>All</v>
          </cell>
          <cell r="K87" t="str">
            <v>All</v>
          </cell>
          <cell r="L87" t="str">
            <v>Nearest $1</v>
          </cell>
        </row>
        <row r="88">
          <cell r="A88" t="str">
            <v>H112</v>
          </cell>
          <cell r="B88" t="str">
            <v>Federal Work-Study</v>
          </cell>
          <cell r="C88">
            <v>455526</v>
          </cell>
          <cell r="D88" t="str">
            <v>Financial Aid</v>
          </cell>
          <cell r="E88" t="str">
            <v>Need-based Aid Awarded</v>
          </cell>
          <cell r="F88" t="str">
            <v>Degree-seeking</v>
          </cell>
          <cell r="G88" t="str">
            <v>Undergraduate</v>
          </cell>
          <cell r="H88" t="str">
            <v>Undergraduates</v>
          </cell>
          <cell r="I88" t="str">
            <v>All</v>
          </cell>
          <cell r="J88" t="str">
            <v>All</v>
          </cell>
          <cell r="K88" t="str">
            <v>All</v>
          </cell>
          <cell r="L88" t="str">
            <v>Nearest $1</v>
          </cell>
        </row>
        <row r="89">
          <cell r="A89" t="str">
            <v>H113</v>
          </cell>
          <cell r="B89" t="str">
            <v>State and other (e.g., institutional) work-study/employment (Note: Excludes Federal Work-Study captured above.)</v>
          </cell>
          <cell r="C89">
            <v>0</v>
          </cell>
          <cell r="D89" t="str">
            <v>Financial Aid</v>
          </cell>
          <cell r="E89" t="str">
            <v>Need-based Aid Awarded</v>
          </cell>
          <cell r="F89" t="str">
            <v>Degree-seeking</v>
          </cell>
          <cell r="G89" t="str">
            <v>Undergraduate</v>
          </cell>
          <cell r="H89" t="str">
            <v>Undergraduates</v>
          </cell>
          <cell r="I89" t="str">
            <v>All</v>
          </cell>
          <cell r="J89" t="str">
            <v>All</v>
          </cell>
          <cell r="K89" t="str">
            <v>All</v>
          </cell>
          <cell r="L89" t="str">
            <v>Nearest $1</v>
          </cell>
        </row>
        <row r="90">
          <cell r="A90" t="str">
            <v>H114</v>
          </cell>
          <cell r="B90" t="str">
            <v>Total Self-Help</v>
          </cell>
          <cell r="C90">
            <v>13126177</v>
          </cell>
          <cell r="D90" t="str">
            <v>Financial Aid</v>
          </cell>
          <cell r="E90" t="str">
            <v>Need-based Aid Awarded</v>
          </cell>
          <cell r="F90" t="str">
            <v>Degree-seeking</v>
          </cell>
          <cell r="G90" t="str">
            <v>Undergraduate</v>
          </cell>
          <cell r="H90" t="str">
            <v>Undergraduates</v>
          </cell>
          <cell r="I90" t="str">
            <v>All</v>
          </cell>
          <cell r="J90" t="str">
            <v>All</v>
          </cell>
          <cell r="K90" t="str">
            <v>All</v>
          </cell>
          <cell r="L90" t="str">
            <v>Nearest $1</v>
          </cell>
        </row>
        <row r="91">
          <cell r="A91" t="str">
            <v>H115</v>
          </cell>
          <cell r="B91" t="str">
            <v>Parent Loans</v>
          </cell>
          <cell r="C91">
            <v>3151947</v>
          </cell>
          <cell r="D91" t="str">
            <v>Financial Aid</v>
          </cell>
          <cell r="E91" t="str">
            <v>Need-based Aid Awarded</v>
          </cell>
          <cell r="F91" t="str">
            <v>Degree-seeking</v>
          </cell>
          <cell r="G91" t="str">
            <v>Undergraduate</v>
          </cell>
          <cell r="H91" t="str">
            <v>Undergraduates</v>
          </cell>
          <cell r="I91" t="str">
            <v>All</v>
          </cell>
          <cell r="J91" t="str">
            <v>All</v>
          </cell>
          <cell r="K91" t="str">
            <v>All</v>
          </cell>
          <cell r="L91" t="str">
            <v>Nearest $1</v>
          </cell>
        </row>
        <row r="92">
          <cell r="A92" t="str">
            <v>H116</v>
          </cell>
          <cell r="B92" t="str">
            <v>Tuition Waivers
Note: Reporting is optional. Report tuition waivers in this row if you choose to report them. Do not report tuition waivers elsewhere.</v>
          </cell>
          <cell r="C92">
            <v>4058291</v>
          </cell>
          <cell r="D92" t="str">
            <v>Financial Aid</v>
          </cell>
          <cell r="E92" t="str">
            <v>Need-based Aid Awarded</v>
          </cell>
          <cell r="F92" t="str">
            <v>Degree-seeking</v>
          </cell>
          <cell r="G92" t="str">
            <v>Undergraduate</v>
          </cell>
          <cell r="H92" t="str">
            <v>Undergraduates</v>
          </cell>
          <cell r="I92" t="str">
            <v>All</v>
          </cell>
          <cell r="J92" t="str">
            <v>All</v>
          </cell>
          <cell r="K92" t="str">
            <v>All</v>
          </cell>
          <cell r="L92" t="str">
            <v>Nearest $1</v>
          </cell>
        </row>
        <row r="93">
          <cell r="A93" t="str">
            <v>H117</v>
          </cell>
          <cell r="B93" t="str">
            <v>Athletic Awards</v>
          </cell>
          <cell r="C93">
            <v>1319568</v>
          </cell>
          <cell r="D93" t="str">
            <v>Financial Aid</v>
          </cell>
          <cell r="E93" t="str">
            <v>Need-based Aid Awarded</v>
          </cell>
          <cell r="F93" t="str">
            <v>Degree-seeking</v>
          </cell>
          <cell r="G93" t="str">
            <v>Undergraduate</v>
          </cell>
          <cell r="H93" t="str">
            <v>Undergraduates</v>
          </cell>
          <cell r="I93" t="str">
            <v>All</v>
          </cell>
          <cell r="J93" t="str">
            <v>All</v>
          </cell>
          <cell r="K93" t="str">
            <v>All</v>
          </cell>
          <cell r="L93" t="str">
            <v>Nearest $1</v>
          </cell>
        </row>
        <row r="96">
          <cell r="B96" t="str">
            <v>Scholarships/Grants</v>
          </cell>
        </row>
        <row r="97">
          <cell r="A97" t="str">
            <v>H118</v>
          </cell>
          <cell r="B97" t="str">
            <v>Federal</v>
          </cell>
          <cell r="C97">
            <v>31880</v>
          </cell>
          <cell r="D97" t="str">
            <v>Financial Aid</v>
          </cell>
          <cell r="E97" t="str">
            <v>Non-need-based Aid Awarded</v>
          </cell>
          <cell r="F97" t="str">
            <v>Degree-seeking</v>
          </cell>
          <cell r="G97" t="str">
            <v>Undergraduate</v>
          </cell>
          <cell r="H97" t="str">
            <v>Undergraduates</v>
          </cell>
          <cell r="I97" t="str">
            <v>All</v>
          </cell>
          <cell r="J97" t="str">
            <v>All</v>
          </cell>
          <cell r="K97" t="str">
            <v>All</v>
          </cell>
          <cell r="L97" t="str">
            <v>Nearest $1</v>
          </cell>
        </row>
        <row r="98">
          <cell r="A98" t="str">
            <v>H119</v>
          </cell>
          <cell r="B98" t="str">
            <v>State all states, not only the state in which your institution is located</v>
          </cell>
          <cell r="C98">
            <v>15520276</v>
          </cell>
          <cell r="D98" t="str">
            <v>Financial Aid</v>
          </cell>
          <cell r="E98" t="str">
            <v>Non-need-based Aid Awarded</v>
          </cell>
          <cell r="F98" t="str">
            <v>Degree-seeking</v>
          </cell>
          <cell r="G98" t="str">
            <v>Undergraduate</v>
          </cell>
          <cell r="H98" t="str">
            <v>Undergraduates</v>
          </cell>
          <cell r="I98" t="str">
            <v>All</v>
          </cell>
          <cell r="J98" t="str">
            <v>All</v>
          </cell>
          <cell r="K98" t="str">
            <v>All</v>
          </cell>
          <cell r="L98" t="str">
            <v>Nearest $1</v>
          </cell>
        </row>
        <row r="99">
          <cell r="A99" t="str">
            <v>H120</v>
          </cell>
          <cell r="B99" t="str">
            <v>Institutional: Endowed scholarships, annual gifts and tuition funded grants, awarded by the college, excluding athletic aid and tuition waivers (which are reported below).</v>
          </cell>
          <cell r="C99">
            <v>12872475</v>
          </cell>
          <cell r="D99" t="str">
            <v>Financial Aid</v>
          </cell>
          <cell r="E99" t="str">
            <v>Non-need-based Aid Awarded</v>
          </cell>
          <cell r="F99" t="str">
            <v>Degree-seeking</v>
          </cell>
          <cell r="G99" t="str">
            <v>Undergraduate</v>
          </cell>
          <cell r="H99" t="str">
            <v>Undergraduates</v>
          </cell>
          <cell r="I99" t="str">
            <v>All</v>
          </cell>
          <cell r="J99" t="str">
            <v>All</v>
          </cell>
          <cell r="K99" t="str">
            <v>All</v>
          </cell>
          <cell r="L99" t="str">
            <v>Nearest $1</v>
          </cell>
        </row>
        <row r="100">
          <cell r="A100" t="str">
            <v>H121</v>
          </cell>
          <cell r="B100" t="str">
            <v>Scholarships/grants from external sources (e.g. Kiwanis, National Merit) not awarded by the college</v>
          </cell>
          <cell r="C100">
            <v>1473760</v>
          </cell>
          <cell r="D100" t="str">
            <v>Financial Aid</v>
          </cell>
          <cell r="E100" t="str">
            <v>Non-need-based Aid Awarded</v>
          </cell>
          <cell r="F100" t="str">
            <v>Degree-seeking</v>
          </cell>
          <cell r="G100" t="str">
            <v>Undergraduate</v>
          </cell>
          <cell r="H100" t="str">
            <v>Undergraduates</v>
          </cell>
          <cell r="I100" t="str">
            <v>All</v>
          </cell>
          <cell r="J100" t="str">
            <v>All</v>
          </cell>
          <cell r="K100" t="str">
            <v>All</v>
          </cell>
          <cell r="L100" t="str">
            <v>Nearest $1</v>
          </cell>
        </row>
        <row r="101">
          <cell r="A101" t="str">
            <v>H122</v>
          </cell>
          <cell r="B101" t="str">
            <v>Total Scholarships/Grants</v>
          </cell>
          <cell r="C101">
            <v>29898391</v>
          </cell>
          <cell r="D101" t="str">
            <v>Financial Aid</v>
          </cell>
          <cell r="E101" t="str">
            <v>Non-need-based Aid Awarded</v>
          </cell>
          <cell r="F101" t="str">
            <v>Degree-seeking</v>
          </cell>
          <cell r="G101" t="str">
            <v>Undergraduate</v>
          </cell>
          <cell r="H101" t="str">
            <v>Undergraduates</v>
          </cell>
          <cell r="I101" t="str">
            <v>All</v>
          </cell>
          <cell r="J101" t="str">
            <v>All</v>
          </cell>
          <cell r="K101" t="str">
            <v>All</v>
          </cell>
          <cell r="L101" t="str">
            <v>Nearest $1</v>
          </cell>
        </row>
        <row r="102">
          <cell r="B102" t="str">
            <v>Self-Help</v>
          </cell>
        </row>
        <row r="103">
          <cell r="A103" t="str">
            <v>H123</v>
          </cell>
          <cell r="B103" t="str">
            <v>Student loans from all sources (excluding parent loans)</v>
          </cell>
          <cell r="C103">
            <v>7610192</v>
          </cell>
          <cell r="D103" t="str">
            <v>Financial Aid</v>
          </cell>
          <cell r="E103" t="str">
            <v>Non-need-based Aid Awarded</v>
          </cell>
          <cell r="F103" t="str">
            <v>Degree-seeking</v>
          </cell>
          <cell r="G103" t="str">
            <v>Undergraduate</v>
          </cell>
          <cell r="H103" t="str">
            <v>Undergraduates</v>
          </cell>
          <cell r="I103" t="str">
            <v>All</v>
          </cell>
          <cell r="J103" t="str">
            <v>All</v>
          </cell>
          <cell r="K103" t="str">
            <v>All</v>
          </cell>
          <cell r="L103" t="str">
            <v>Nearest $1</v>
          </cell>
        </row>
        <row r="104">
          <cell r="B104" t="str">
            <v>Federal Work-Study</v>
          </cell>
        </row>
        <row r="105">
          <cell r="A105" t="str">
            <v>H124</v>
          </cell>
          <cell r="B105" t="str">
            <v>State and other (e.g., institutional) work-study/employment (Note: Excludes Federal Work-Study captured above.)</v>
          </cell>
          <cell r="C105">
            <v>2848223</v>
          </cell>
          <cell r="D105" t="str">
            <v>Financial Aid</v>
          </cell>
          <cell r="E105" t="str">
            <v>Non-need-based Aid Awarded</v>
          </cell>
          <cell r="F105" t="str">
            <v>Degree-seeking</v>
          </cell>
          <cell r="G105" t="str">
            <v>Undergraduate</v>
          </cell>
          <cell r="H105" t="str">
            <v>Undergraduates</v>
          </cell>
          <cell r="I105" t="str">
            <v>All</v>
          </cell>
          <cell r="J105" t="str">
            <v>All</v>
          </cell>
          <cell r="K105" t="str">
            <v>All</v>
          </cell>
          <cell r="L105" t="str">
            <v>Nearest $1</v>
          </cell>
        </row>
        <row r="106">
          <cell r="A106" t="str">
            <v>H125</v>
          </cell>
          <cell r="B106" t="str">
            <v>Total Self-Help</v>
          </cell>
          <cell r="C106">
            <v>10458415</v>
          </cell>
          <cell r="D106" t="str">
            <v>Financial Aid</v>
          </cell>
          <cell r="E106" t="str">
            <v>Non-need-based Aid Awarded</v>
          </cell>
          <cell r="F106" t="str">
            <v>Degree-seeking</v>
          </cell>
          <cell r="G106" t="str">
            <v>Undergraduate</v>
          </cell>
          <cell r="H106" t="str">
            <v>Undergraduates</v>
          </cell>
          <cell r="I106" t="str">
            <v>All</v>
          </cell>
          <cell r="J106" t="str">
            <v>All</v>
          </cell>
          <cell r="K106" t="str">
            <v>All</v>
          </cell>
          <cell r="L106" t="str">
            <v>Nearest $1</v>
          </cell>
        </row>
        <row r="107">
          <cell r="A107" t="str">
            <v>H126</v>
          </cell>
          <cell r="B107" t="str">
            <v>Parent Loans</v>
          </cell>
          <cell r="C107">
            <v>6542349</v>
          </cell>
          <cell r="D107" t="str">
            <v>Financial Aid</v>
          </cell>
          <cell r="E107" t="str">
            <v>Non-need-based Aid Awarded</v>
          </cell>
          <cell r="F107" t="str">
            <v>Degree-seeking</v>
          </cell>
          <cell r="G107" t="str">
            <v>Undergraduate</v>
          </cell>
          <cell r="H107" t="str">
            <v>Undergraduates</v>
          </cell>
          <cell r="I107" t="str">
            <v>All</v>
          </cell>
          <cell r="J107" t="str">
            <v>All</v>
          </cell>
          <cell r="K107" t="str">
            <v>All</v>
          </cell>
          <cell r="L107" t="str">
            <v>Nearest $1</v>
          </cell>
        </row>
        <row r="108">
          <cell r="A108" t="str">
            <v>H127</v>
          </cell>
          <cell r="B108" t="str">
            <v>Tuition Waivers
Note: Reporting is optional. Report tuition waivers in this row if you choose to report them. Do not report tuition waivers elsewhere.</v>
          </cell>
          <cell r="C108">
            <v>4414150</v>
          </cell>
          <cell r="D108" t="str">
            <v>Financial Aid</v>
          </cell>
          <cell r="E108" t="str">
            <v>Non-need-based Aid Awarded</v>
          </cell>
          <cell r="F108" t="str">
            <v>Degree-seeking</v>
          </cell>
          <cell r="G108" t="str">
            <v>Undergraduate</v>
          </cell>
          <cell r="H108" t="str">
            <v>Undergraduates</v>
          </cell>
          <cell r="I108" t="str">
            <v>All</v>
          </cell>
          <cell r="J108" t="str">
            <v>All</v>
          </cell>
          <cell r="K108" t="str">
            <v>All</v>
          </cell>
          <cell r="L108" t="str">
            <v>Nearest $1</v>
          </cell>
        </row>
        <row r="109">
          <cell r="A109" t="str">
            <v>H128</v>
          </cell>
          <cell r="B109" t="str">
            <v>Athletic Awards</v>
          </cell>
          <cell r="C109">
            <v>2091019</v>
          </cell>
          <cell r="D109" t="str">
            <v>Financial Aid</v>
          </cell>
          <cell r="E109" t="str">
            <v>Non-need-based Aid Awarded</v>
          </cell>
          <cell r="F109" t="str">
            <v>Degree-seeking</v>
          </cell>
          <cell r="G109" t="str">
            <v>Undergraduate</v>
          </cell>
          <cell r="H109" t="str">
            <v>Undergraduates</v>
          </cell>
          <cell r="I109" t="str">
            <v>All</v>
          </cell>
          <cell r="J109" t="str">
            <v>All</v>
          </cell>
          <cell r="K109" t="str">
            <v>All</v>
          </cell>
          <cell r="L109" t="str">
            <v>Nearest $1</v>
          </cell>
        </row>
        <row r="126">
          <cell r="A126" t="str">
            <v>H201</v>
          </cell>
          <cell r="B126" t="str">
            <v>A. Number of degree-seeking undergraduate students (CDS Item B1 if reporting on Fall 2024 cohort)</v>
          </cell>
          <cell r="C126">
            <v>2254</v>
          </cell>
          <cell r="D126" t="str">
            <v>Financial Aid</v>
          </cell>
          <cell r="E126" t="str">
            <v>Students Awarded Aid</v>
          </cell>
          <cell r="F126" t="str">
            <v>Degree-seeking</v>
          </cell>
          <cell r="G126" t="str">
            <v>Undergraduate</v>
          </cell>
          <cell r="H126" t="str">
            <v>First-time, first-year</v>
          </cell>
          <cell r="I126" t="str">
            <v>All</v>
          </cell>
          <cell r="J126" t="str">
            <v>FT</v>
          </cell>
          <cell r="K126" t="str">
            <v>All</v>
          </cell>
          <cell r="L126" t="str">
            <v>Number</v>
          </cell>
        </row>
        <row r="127">
          <cell r="A127" t="str">
            <v>H202</v>
          </cell>
          <cell r="B127" t="str">
            <v>B. Number of students in line a who applied for need-based financial aid</v>
          </cell>
          <cell r="C127">
            <v>2137</v>
          </cell>
          <cell r="D127" t="str">
            <v>Financial Aid</v>
          </cell>
          <cell r="E127" t="str">
            <v>Students Awarded Aid</v>
          </cell>
          <cell r="F127" t="str">
            <v>Degree-seeking</v>
          </cell>
          <cell r="G127" t="str">
            <v>Undergraduate</v>
          </cell>
          <cell r="H127" t="str">
            <v>First-time, first-year</v>
          </cell>
          <cell r="I127" t="str">
            <v>All</v>
          </cell>
          <cell r="J127" t="str">
            <v>FT</v>
          </cell>
          <cell r="K127" t="str">
            <v>All</v>
          </cell>
          <cell r="L127" t="str">
            <v>Number</v>
          </cell>
        </row>
        <row r="128">
          <cell r="A128" t="str">
            <v>H203</v>
          </cell>
          <cell r="B128" t="str">
            <v>C. Number of students in line b who were determined to have financial need</v>
          </cell>
          <cell r="C128">
            <v>1348</v>
          </cell>
          <cell r="D128" t="str">
            <v>Financial Aid</v>
          </cell>
          <cell r="E128" t="str">
            <v>Students Awarded Aid</v>
          </cell>
          <cell r="F128" t="str">
            <v>Degree-seeking</v>
          </cell>
          <cell r="G128" t="str">
            <v>Undergraduate</v>
          </cell>
          <cell r="H128" t="str">
            <v>First-time, first-year</v>
          </cell>
          <cell r="I128" t="str">
            <v>All</v>
          </cell>
          <cell r="J128" t="str">
            <v>FT</v>
          </cell>
          <cell r="K128" t="str">
            <v>All</v>
          </cell>
          <cell r="L128" t="str">
            <v>Number</v>
          </cell>
        </row>
        <row r="129">
          <cell r="A129" t="str">
            <v>H204</v>
          </cell>
          <cell r="B129" t="str">
            <v>D. Number of students in line c who were awarded any financial aid</v>
          </cell>
          <cell r="C129">
            <v>1326</v>
          </cell>
          <cell r="D129" t="str">
            <v>Financial Aid</v>
          </cell>
          <cell r="E129" t="str">
            <v>Students Awarded Aid</v>
          </cell>
          <cell r="F129" t="str">
            <v>Degree-seeking</v>
          </cell>
          <cell r="G129" t="str">
            <v>Undergraduate</v>
          </cell>
          <cell r="H129" t="str">
            <v>First-time, first-year</v>
          </cell>
          <cell r="I129" t="str">
            <v>All</v>
          </cell>
          <cell r="J129" t="str">
            <v>FT</v>
          </cell>
          <cell r="K129" t="str">
            <v>All</v>
          </cell>
          <cell r="L129" t="str">
            <v>Number</v>
          </cell>
        </row>
        <row r="130">
          <cell r="A130" t="str">
            <v>H205</v>
          </cell>
          <cell r="B130" t="str">
            <v>E. Number of students in line d who were awarded any need-based scholarship or grant aid</v>
          </cell>
          <cell r="C130">
            <v>1310</v>
          </cell>
          <cell r="D130" t="str">
            <v>Financial Aid</v>
          </cell>
          <cell r="E130" t="str">
            <v>Students Awarded Aid</v>
          </cell>
          <cell r="F130" t="str">
            <v>Degree-seeking</v>
          </cell>
          <cell r="G130" t="str">
            <v>Undergraduate</v>
          </cell>
          <cell r="H130" t="str">
            <v>First-time, first-year</v>
          </cell>
          <cell r="I130" t="str">
            <v>All</v>
          </cell>
          <cell r="J130" t="str">
            <v>FT</v>
          </cell>
          <cell r="K130" t="str">
            <v>All</v>
          </cell>
          <cell r="L130" t="str">
            <v>Number</v>
          </cell>
        </row>
        <row r="131">
          <cell r="A131" t="str">
            <v>H206</v>
          </cell>
          <cell r="B131" t="str">
            <v>F. Number of students in line d who were awarded any need-based self-help aid</v>
          </cell>
          <cell r="C131">
            <v>644</v>
          </cell>
          <cell r="D131" t="str">
            <v>Financial Aid</v>
          </cell>
          <cell r="E131" t="str">
            <v>Students Awarded Aid</v>
          </cell>
          <cell r="F131" t="str">
            <v>Degree-seeking</v>
          </cell>
          <cell r="G131" t="str">
            <v>Undergraduate</v>
          </cell>
          <cell r="H131" t="str">
            <v>First-time, first-year</v>
          </cell>
          <cell r="I131" t="str">
            <v>All</v>
          </cell>
          <cell r="J131" t="str">
            <v>FT</v>
          </cell>
          <cell r="K131" t="str">
            <v>All</v>
          </cell>
          <cell r="L131" t="str">
            <v>Number</v>
          </cell>
        </row>
        <row r="132">
          <cell r="A132" t="str">
            <v>H207</v>
          </cell>
          <cell r="B132" t="str">
            <v>G. Number of students in line d who were awarded any non-need-based scholarship or grant aid</v>
          </cell>
          <cell r="C132">
            <v>267</v>
          </cell>
          <cell r="D132" t="str">
            <v>Financial Aid</v>
          </cell>
          <cell r="E132" t="str">
            <v>Students Awarded Aid</v>
          </cell>
          <cell r="F132" t="str">
            <v>Degree-seeking</v>
          </cell>
          <cell r="G132" t="str">
            <v>Undergraduate</v>
          </cell>
          <cell r="H132" t="str">
            <v>First-time, first-year</v>
          </cell>
          <cell r="I132" t="str">
            <v>All</v>
          </cell>
          <cell r="J132" t="str">
            <v>FT</v>
          </cell>
          <cell r="K132" t="str">
            <v>All</v>
          </cell>
          <cell r="L132" t="str">
            <v>Number</v>
          </cell>
        </row>
        <row r="133">
          <cell r="A133" t="str">
            <v>H208</v>
          </cell>
          <cell r="B133" t="str">
            <v>H. Number of students in line d whose need was fully met (exclude PLUS loans, unsubsidized loans, and private alternative loans)</v>
          </cell>
          <cell r="C133">
            <v>298</v>
          </cell>
          <cell r="D133" t="str">
            <v>Financial Aid</v>
          </cell>
          <cell r="E133" t="str">
            <v>Students Awarded Aid</v>
          </cell>
          <cell r="F133" t="str">
            <v>Degree-seeking</v>
          </cell>
          <cell r="G133" t="str">
            <v>Undergraduate</v>
          </cell>
          <cell r="H133" t="str">
            <v>First-time, first-year</v>
          </cell>
          <cell r="I133" t="str">
            <v>All</v>
          </cell>
          <cell r="J133" t="str">
            <v>FT</v>
          </cell>
          <cell r="K133" t="str">
            <v>All</v>
          </cell>
          <cell r="L133" t="str">
            <v>Number</v>
          </cell>
        </row>
        <row r="135">
          <cell r="A135" t="str">
            <v>H209</v>
          </cell>
          <cell r="B135" t="str">
            <v>I. On average, the percentage of need that was met of students who were awarded any need-based aid. Exclude any aid that was awarded in excess of need as well as any resources that were awarded to replace EFC (PLUS loans, unsubsidized loans, and private alternative loans)</v>
          </cell>
          <cell r="C135">
            <v>0.74</v>
          </cell>
          <cell r="D135" t="str">
            <v>Financial Aid</v>
          </cell>
          <cell r="E135" t="str">
            <v>Students Awarded Aid</v>
          </cell>
          <cell r="F135" t="str">
            <v>Degree-seeking</v>
          </cell>
          <cell r="G135" t="str">
            <v>Undergraduate</v>
          </cell>
          <cell r="H135" t="str">
            <v>First-time, first-year</v>
          </cell>
          <cell r="I135" t="str">
            <v>All</v>
          </cell>
          <cell r="J135" t="str">
            <v>FT</v>
          </cell>
          <cell r="K135" t="str">
            <v>All</v>
          </cell>
          <cell r="L135" t="str">
            <v>Nearest 1%</v>
          </cell>
        </row>
        <row r="137">
          <cell r="A137" t="str">
            <v>H210</v>
          </cell>
          <cell r="B137" t="str">
            <v>J. The average financial aid package of those in line d. Exclude any resources that were awarded to replace EFC (PLUS loans, unsubsidized loans, and private alternative loans)</v>
          </cell>
          <cell r="C137">
            <v>13595</v>
          </cell>
          <cell r="D137" t="str">
            <v>Financial Aid</v>
          </cell>
          <cell r="E137" t="str">
            <v>Students Awarded Aid</v>
          </cell>
          <cell r="F137" t="str">
            <v>Degree-seeking</v>
          </cell>
          <cell r="G137" t="str">
            <v>Undergraduate</v>
          </cell>
          <cell r="H137" t="str">
            <v>First-time, first-year</v>
          </cell>
          <cell r="I137" t="str">
            <v>All</v>
          </cell>
          <cell r="J137" t="str">
            <v>FT</v>
          </cell>
          <cell r="K137" t="str">
            <v>All</v>
          </cell>
          <cell r="L137" t="str">
            <v>Nearest $1</v>
          </cell>
        </row>
        <row r="138">
          <cell r="A138" t="str">
            <v>H211</v>
          </cell>
          <cell r="B138" t="str">
            <v>K. Average need-based scholarship and grant award of those in line e</v>
          </cell>
          <cell r="C138">
            <v>12335</v>
          </cell>
          <cell r="D138" t="str">
            <v>Financial Aid</v>
          </cell>
          <cell r="E138" t="str">
            <v>Students Awarded Aid</v>
          </cell>
          <cell r="F138" t="str">
            <v>Degree-seeking</v>
          </cell>
          <cell r="G138" t="str">
            <v>Undergraduate</v>
          </cell>
          <cell r="H138" t="str">
            <v>First-time, first-year</v>
          </cell>
          <cell r="I138" t="str">
            <v>All</v>
          </cell>
          <cell r="J138" t="str">
            <v>FT</v>
          </cell>
          <cell r="K138" t="str">
            <v>All</v>
          </cell>
          <cell r="L138" t="str">
            <v>Nearest $1</v>
          </cell>
        </row>
        <row r="139">
          <cell r="A139" t="str">
            <v>H212</v>
          </cell>
          <cell r="B139" t="str">
            <v>L. Average need-based self-help award (excluding PLUS loans, unsubsidized loans, and private alternative loans) of those in line f</v>
          </cell>
          <cell r="C139">
            <v>2899</v>
          </cell>
          <cell r="D139" t="str">
            <v>Financial Aid</v>
          </cell>
          <cell r="E139" t="str">
            <v>Students Awarded Aid</v>
          </cell>
          <cell r="F139" t="str">
            <v>Degree-seeking</v>
          </cell>
          <cell r="G139" t="str">
            <v>Undergraduate</v>
          </cell>
          <cell r="H139" t="str">
            <v>First-time, first-year</v>
          </cell>
          <cell r="I139" t="str">
            <v>All</v>
          </cell>
          <cell r="J139" t="str">
            <v>FT</v>
          </cell>
          <cell r="K139" t="str">
            <v>All</v>
          </cell>
          <cell r="L139" t="str">
            <v>Nearest $1</v>
          </cell>
        </row>
        <row r="140">
          <cell r="A140" t="str">
            <v>H213</v>
          </cell>
          <cell r="B140" t="str">
            <v>M. Average need-based loan (excluding PLUS loans, unsubsidized loans, and private alternative loans) of those in line f who were awarded a need-based loan</v>
          </cell>
          <cell r="C140">
            <v>2656</v>
          </cell>
          <cell r="D140" t="str">
            <v>Financial Aid</v>
          </cell>
          <cell r="E140" t="str">
            <v>Students Awarded Aid</v>
          </cell>
          <cell r="F140" t="str">
            <v>Degree-seeking</v>
          </cell>
          <cell r="G140" t="str">
            <v>Undergraduate</v>
          </cell>
          <cell r="H140" t="str">
            <v>First-time, first-year</v>
          </cell>
          <cell r="I140" t="str">
            <v>All</v>
          </cell>
          <cell r="J140" t="str">
            <v>FT</v>
          </cell>
          <cell r="K140" t="str">
            <v>All</v>
          </cell>
          <cell r="L140" t="str">
            <v>Nearest $1</v>
          </cell>
        </row>
        <row r="144">
          <cell r="A144" t="str">
            <v>H214</v>
          </cell>
          <cell r="B144" t="str">
            <v>A. Number of degree-seeking undergraduate students (CDS Item B1 if reporting on Fall 2024 cohort)</v>
          </cell>
          <cell r="C144">
            <v>7370</v>
          </cell>
          <cell r="D144" t="str">
            <v>Financial Aid</v>
          </cell>
          <cell r="E144" t="str">
            <v>Students Awarded Aid</v>
          </cell>
          <cell r="F144" t="str">
            <v>Degree-seeking</v>
          </cell>
          <cell r="G144" t="str">
            <v>Undergraduate</v>
          </cell>
          <cell r="H144" t="str">
            <v>Undergraduates</v>
          </cell>
          <cell r="I144" t="str">
            <v>All</v>
          </cell>
          <cell r="J144" t="str">
            <v>FT</v>
          </cell>
          <cell r="K144" t="str">
            <v>All</v>
          </cell>
          <cell r="L144" t="str">
            <v>Number</v>
          </cell>
        </row>
        <row r="145">
          <cell r="A145" t="str">
            <v>H215</v>
          </cell>
          <cell r="B145" t="str">
            <v>B. Number of students in line a who applied for need-based financial aid</v>
          </cell>
          <cell r="C145">
            <v>6298</v>
          </cell>
          <cell r="D145" t="str">
            <v>Financial Aid</v>
          </cell>
          <cell r="E145" t="str">
            <v>Students Awarded Aid</v>
          </cell>
          <cell r="F145" t="str">
            <v>Degree-seeking</v>
          </cell>
          <cell r="G145" t="str">
            <v>Undergraduate</v>
          </cell>
          <cell r="H145" t="str">
            <v>Undergraduates</v>
          </cell>
          <cell r="I145" t="str">
            <v>All</v>
          </cell>
          <cell r="J145" t="str">
            <v>FT</v>
          </cell>
          <cell r="K145" t="str">
            <v>All</v>
          </cell>
          <cell r="L145" t="str">
            <v>Number</v>
          </cell>
        </row>
        <row r="146">
          <cell r="A146" t="str">
            <v>H216</v>
          </cell>
          <cell r="B146" t="str">
            <v>C. Number of students in line b who were determined to have financial need</v>
          </cell>
          <cell r="C146">
            <v>4105</v>
          </cell>
          <cell r="D146" t="str">
            <v>Financial Aid</v>
          </cell>
          <cell r="E146" t="str">
            <v>Students Awarded Aid</v>
          </cell>
          <cell r="F146" t="str">
            <v>Degree-seeking</v>
          </cell>
          <cell r="G146" t="str">
            <v>Undergraduate</v>
          </cell>
          <cell r="H146" t="str">
            <v>Undergraduates</v>
          </cell>
          <cell r="I146" t="str">
            <v>All</v>
          </cell>
          <cell r="J146" t="str">
            <v>FT</v>
          </cell>
          <cell r="K146" t="str">
            <v>All</v>
          </cell>
          <cell r="L146" t="str">
            <v>Number</v>
          </cell>
        </row>
        <row r="147">
          <cell r="A147" t="str">
            <v>H217</v>
          </cell>
          <cell r="B147" t="str">
            <v>D. Number of students in line c who were awarded any financial aid</v>
          </cell>
          <cell r="C147">
            <v>4032</v>
          </cell>
          <cell r="D147" t="str">
            <v>Financial Aid</v>
          </cell>
          <cell r="E147" t="str">
            <v>Students Awarded Aid</v>
          </cell>
          <cell r="F147" t="str">
            <v>Degree-seeking</v>
          </cell>
          <cell r="G147" t="str">
            <v>Undergraduate</v>
          </cell>
          <cell r="H147" t="str">
            <v>Undergraduates</v>
          </cell>
          <cell r="I147" t="str">
            <v>All</v>
          </cell>
          <cell r="J147" t="str">
            <v>FT</v>
          </cell>
          <cell r="K147" t="str">
            <v>All</v>
          </cell>
          <cell r="L147" t="str">
            <v>Number</v>
          </cell>
        </row>
        <row r="148">
          <cell r="A148" t="str">
            <v>H218</v>
          </cell>
          <cell r="B148" t="str">
            <v>E. Number of students in line d who were awarded any need-based scholarship or grant aid</v>
          </cell>
          <cell r="C148">
            <v>3852</v>
          </cell>
          <cell r="D148" t="str">
            <v>Financial Aid</v>
          </cell>
          <cell r="E148" t="str">
            <v>Students Awarded Aid</v>
          </cell>
          <cell r="F148" t="str">
            <v>Degree-seeking</v>
          </cell>
          <cell r="G148" t="str">
            <v>Undergraduate</v>
          </cell>
          <cell r="H148" t="str">
            <v>Undergraduates</v>
          </cell>
          <cell r="I148" t="str">
            <v>All</v>
          </cell>
          <cell r="J148" t="str">
            <v>FT</v>
          </cell>
          <cell r="K148" t="str">
            <v>All</v>
          </cell>
          <cell r="L148" t="str">
            <v>Number</v>
          </cell>
        </row>
        <row r="149">
          <cell r="A149" t="str">
            <v>H219</v>
          </cell>
          <cell r="B149" t="str">
            <v>F. Number of students in line d who were awarded any need-based self-help aid</v>
          </cell>
          <cell r="C149">
            <v>2074</v>
          </cell>
          <cell r="D149" t="str">
            <v>Financial Aid</v>
          </cell>
          <cell r="E149" t="str">
            <v>Students Awarded Aid</v>
          </cell>
          <cell r="F149" t="str">
            <v>Degree-seeking</v>
          </cell>
          <cell r="G149" t="str">
            <v>Undergraduate</v>
          </cell>
          <cell r="H149" t="str">
            <v>Undergraduates</v>
          </cell>
          <cell r="I149" t="str">
            <v>All</v>
          </cell>
          <cell r="J149" t="str">
            <v>FT</v>
          </cell>
          <cell r="K149" t="str">
            <v>All</v>
          </cell>
          <cell r="L149" t="str">
            <v>Number</v>
          </cell>
        </row>
        <row r="150">
          <cell r="A150" t="str">
            <v>H220</v>
          </cell>
          <cell r="B150" t="str">
            <v>G. Number of students in line d who were awarded any non-need-based scholarship or grant aid</v>
          </cell>
          <cell r="C150">
            <v>768</v>
          </cell>
          <cell r="D150" t="str">
            <v>Financial Aid</v>
          </cell>
          <cell r="E150" t="str">
            <v>Students Awarded Aid</v>
          </cell>
          <cell r="F150" t="str">
            <v>Degree-seeking</v>
          </cell>
          <cell r="G150" t="str">
            <v>Undergraduate</v>
          </cell>
          <cell r="H150" t="str">
            <v>Undergraduates</v>
          </cell>
          <cell r="I150" t="str">
            <v>All</v>
          </cell>
          <cell r="J150" t="str">
            <v>FT</v>
          </cell>
          <cell r="K150" t="str">
            <v>All</v>
          </cell>
          <cell r="L150" t="str">
            <v>Number</v>
          </cell>
        </row>
        <row r="151">
          <cell r="A151" t="str">
            <v>H221</v>
          </cell>
          <cell r="B151" t="str">
            <v>H. Number of students in line d whose need was fully met (exclude PLUS loans, unsubsidized loans, and private alternative loans)</v>
          </cell>
          <cell r="C151">
            <v>862</v>
          </cell>
          <cell r="D151" t="str">
            <v>Financial Aid</v>
          </cell>
          <cell r="E151" t="str">
            <v>Students Awarded Aid</v>
          </cell>
          <cell r="F151" t="str">
            <v>Degree-seeking</v>
          </cell>
          <cell r="G151" t="str">
            <v>Undergraduate</v>
          </cell>
          <cell r="H151" t="str">
            <v>Undergraduates</v>
          </cell>
          <cell r="I151" t="str">
            <v>All</v>
          </cell>
          <cell r="J151" t="str">
            <v>FT</v>
          </cell>
          <cell r="K151" t="str">
            <v>All</v>
          </cell>
          <cell r="L151" t="str">
            <v>Number</v>
          </cell>
        </row>
        <row r="153">
          <cell r="A153" t="str">
            <v>H222</v>
          </cell>
          <cell r="B153" t="str">
            <v>I. On average, the percentage of need that was met of students who were awarded any need-based aid. Exclude any aid that was awarded in excess of need as well as any resources that were awarded to replace EFC (PLUS loans, unsubsidized loans, and private alternative loans)</v>
          </cell>
          <cell r="C153">
            <v>0.71</v>
          </cell>
          <cell r="D153" t="str">
            <v>Financial Aid</v>
          </cell>
          <cell r="E153" t="str">
            <v>Students Awarded Aid</v>
          </cell>
          <cell r="F153" t="str">
            <v>Degree-seeking</v>
          </cell>
          <cell r="G153" t="str">
            <v>Undergraduate</v>
          </cell>
          <cell r="H153" t="str">
            <v>Undergraduates</v>
          </cell>
          <cell r="I153" t="str">
            <v>All</v>
          </cell>
          <cell r="J153" t="str">
            <v>FT</v>
          </cell>
          <cell r="K153" t="str">
            <v>All</v>
          </cell>
          <cell r="L153" t="str">
            <v>Nearest 1%</v>
          </cell>
        </row>
        <row r="155">
          <cell r="A155" t="str">
            <v>H223</v>
          </cell>
          <cell r="B155" t="str">
            <v>J. The average financial aid package of those in line d. Exclude any resources that were awarded to replace EFC (PLUS loans, unsubsidized loans, and private alternative loans)</v>
          </cell>
          <cell r="C155">
            <v>13033</v>
          </cell>
          <cell r="D155" t="str">
            <v>Financial Aid</v>
          </cell>
          <cell r="E155" t="str">
            <v>Students Awarded Aid</v>
          </cell>
          <cell r="F155" t="str">
            <v>Degree-seeking</v>
          </cell>
          <cell r="G155" t="str">
            <v>Undergraduate</v>
          </cell>
          <cell r="H155" t="str">
            <v>Undergraduates</v>
          </cell>
          <cell r="I155" t="str">
            <v>All</v>
          </cell>
          <cell r="J155" t="str">
            <v>FT</v>
          </cell>
          <cell r="K155" t="str">
            <v>All</v>
          </cell>
          <cell r="L155" t="str">
            <v>Nearest $1</v>
          </cell>
        </row>
        <row r="156">
          <cell r="A156" t="str">
            <v>H224</v>
          </cell>
          <cell r="B156" t="str">
            <v>K. Average need-based scholarship and grant award of those in line e</v>
          </cell>
          <cell r="C156">
            <v>11764</v>
          </cell>
          <cell r="D156" t="str">
            <v>Financial Aid</v>
          </cell>
          <cell r="E156" t="str">
            <v>Students Awarded Aid</v>
          </cell>
          <cell r="F156" t="str">
            <v>Degree-seeking</v>
          </cell>
          <cell r="G156" t="str">
            <v>Undergraduate</v>
          </cell>
          <cell r="H156" t="str">
            <v>Undergraduates</v>
          </cell>
          <cell r="I156" t="str">
            <v>All</v>
          </cell>
          <cell r="J156" t="str">
            <v>FT</v>
          </cell>
          <cell r="K156" t="str">
            <v>All</v>
          </cell>
          <cell r="L156" t="str">
            <v>Nearest $1</v>
          </cell>
        </row>
        <row r="157">
          <cell r="A157" t="str">
            <v>H225</v>
          </cell>
          <cell r="B157" t="str">
            <v>L. Average need-based self-help award (excluding PLUS loans, unsubsidized loans, and private alternative loans) of those in line f</v>
          </cell>
          <cell r="C157">
            <v>3487</v>
          </cell>
          <cell r="D157" t="str">
            <v>Financial Aid</v>
          </cell>
          <cell r="E157" t="str">
            <v>Students Awarded Aid</v>
          </cell>
          <cell r="F157" t="str">
            <v>Degree-seeking</v>
          </cell>
          <cell r="G157" t="str">
            <v>Undergraduate</v>
          </cell>
          <cell r="H157" t="str">
            <v>Undergraduates</v>
          </cell>
          <cell r="I157" t="str">
            <v>All</v>
          </cell>
          <cell r="J157" t="str">
            <v>FT</v>
          </cell>
          <cell r="K157" t="str">
            <v>All</v>
          </cell>
          <cell r="L157" t="str">
            <v>Nearest $1</v>
          </cell>
        </row>
        <row r="158">
          <cell r="A158" t="str">
            <v>H226</v>
          </cell>
          <cell r="B158" t="str">
            <v>M. Average need-based loan (excluding PLUS loans, unsubsidized loans, and private alternative loans) of those in line f who were awarded a need-based loan</v>
          </cell>
          <cell r="C158">
            <v>3270</v>
          </cell>
          <cell r="D158" t="str">
            <v>Financial Aid</v>
          </cell>
          <cell r="E158" t="str">
            <v>Students Awarded Aid</v>
          </cell>
          <cell r="F158" t="str">
            <v>Degree-seeking</v>
          </cell>
          <cell r="G158" t="str">
            <v>Undergraduate</v>
          </cell>
          <cell r="H158" t="str">
            <v>Undergraduates</v>
          </cell>
          <cell r="I158" t="str">
            <v>All</v>
          </cell>
          <cell r="J158" t="str">
            <v>FT</v>
          </cell>
          <cell r="K158" t="str">
            <v>All</v>
          </cell>
          <cell r="L158" t="str">
            <v>Nearest $1</v>
          </cell>
        </row>
        <row r="162">
          <cell r="A162" t="str">
            <v>H227</v>
          </cell>
          <cell r="B162" t="str">
            <v>A. Number of degree-seeking undergraduate students (CDS Item B1 if reporting on Fall 2024 cohort)</v>
          </cell>
          <cell r="C162">
            <v>449</v>
          </cell>
          <cell r="D162" t="str">
            <v>Financial Aid</v>
          </cell>
          <cell r="E162" t="str">
            <v>Students Awarded Aid</v>
          </cell>
          <cell r="F162" t="str">
            <v>Degree-seeking</v>
          </cell>
          <cell r="G162" t="str">
            <v>Undergraduate</v>
          </cell>
          <cell r="H162" t="str">
            <v>Undergraduates</v>
          </cell>
          <cell r="I162" t="str">
            <v>All</v>
          </cell>
          <cell r="J162" t="str">
            <v>PT</v>
          </cell>
          <cell r="K162" t="str">
            <v>All</v>
          </cell>
          <cell r="L162" t="str">
            <v>Number</v>
          </cell>
        </row>
        <row r="163">
          <cell r="A163" t="str">
            <v>H228</v>
          </cell>
          <cell r="B163" t="str">
            <v>B. Number of students in line a who applied for need-based financial aid</v>
          </cell>
          <cell r="C163">
            <v>289</v>
          </cell>
          <cell r="D163" t="str">
            <v>Financial Aid</v>
          </cell>
          <cell r="E163" t="str">
            <v>Students Awarded Aid</v>
          </cell>
          <cell r="F163" t="str">
            <v>Degree-seeking</v>
          </cell>
          <cell r="G163" t="str">
            <v>Undergraduate</v>
          </cell>
          <cell r="H163" t="str">
            <v>Undergraduates</v>
          </cell>
          <cell r="I163" t="str">
            <v>All</v>
          </cell>
          <cell r="J163" t="str">
            <v>PT</v>
          </cell>
          <cell r="K163" t="str">
            <v>All</v>
          </cell>
          <cell r="L163" t="str">
            <v>Number</v>
          </cell>
        </row>
        <row r="164">
          <cell r="A164" t="str">
            <v>H229</v>
          </cell>
          <cell r="B164" t="str">
            <v>C. Number of students in line b who were determined to have financial need</v>
          </cell>
          <cell r="C164">
            <v>213</v>
          </cell>
          <cell r="D164" t="str">
            <v>Financial Aid</v>
          </cell>
          <cell r="E164" t="str">
            <v>Students Awarded Aid</v>
          </cell>
          <cell r="F164" t="str">
            <v>Degree-seeking</v>
          </cell>
          <cell r="G164" t="str">
            <v>Undergraduate</v>
          </cell>
          <cell r="H164" t="str">
            <v>Undergraduates</v>
          </cell>
          <cell r="I164" t="str">
            <v>All</v>
          </cell>
          <cell r="J164" t="str">
            <v>PT</v>
          </cell>
          <cell r="K164" t="str">
            <v>All</v>
          </cell>
          <cell r="L164" t="str">
            <v>Number</v>
          </cell>
        </row>
        <row r="165">
          <cell r="A165" t="str">
            <v>H230</v>
          </cell>
          <cell r="B165" t="str">
            <v>D. Number of students in line c who were awarded any financial aid</v>
          </cell>
          <cell r="C165">
            <v>175</v>
          </cell>
          <cell r="D165" t="str">
            <v>Financial Aid</v>
          </cell>
          <cell r="E165" t="str">
            <v>Students Awarded Aid</v>
          </cell>
          <cell r="F165" t="str">
            <v>Degree-seeking</v>
          </cell>
          <cell r="G165" t="str">
            <v>Undergraduate</v>
          </cell>
          <cell r="H165" t="str">
            <v>Undergraduates</v>
          </cell>
          <cell r="I165" t="str">
            <v>All</v>
          </cell>
          <cell r="J165" t="str">
            <v>PT</v>
          </cell>
          <cell r="K165" t="str">
            <v>All</v>
          </cell>
          <cell r="L165" t="str">
            <v>Number</v>
          </cell>
        </row>
        <row r="166">
          <cell r="A166" t="str">
            <v>H231</v>
          </cell>
          <cell r="B166" t="str">
            <v>E. Number of students in line d who were awarded any need-based scholarship or grant aid</v>
          </cell>
          <cell r="C166">
            <v>143</v>
          </cell>
          <cell r="D166" t="str">
            <v>Financial Aid</v>
          </cell>
          <cell r="E166" t="str">
            <v>Students Awarded Aid</v>
          </cell>
          <cell r="F166" t="str">
            <v>Degree-seeking</v>
          </cell>
          <cell r="G166" t="str">
            <v>Undergraduate</v>
          </cell>
          <cell r="H166" t="str">
            <v>Undergraduates</v>
          </cell>
          <cell r="I166" t="str">
            <v>All</v>
          </cell>
          <cell r="J166" t="str">
            <v>PT</v>
          </cell>
          <cell r="K166" t="str">
            <v>All</v>
          </cell>
          <cell r="L166" t="str">
            <v>Number</v>
          </cell>
        </row>
        <row r="167">
          <cell r="A167" t="str">
            <v>H232</v>
          </cell>
          <cell r="B167" t="str">
            <v>F. Number of students in line d who were awarded any need-based self-help aid</v>
          </cell>
          <cell r="C167">
            <v>114</v>
          </cell>
          <cell r="D167" t="str">
            <v>Financial Aid</v>
          </cell>
          <cell r="E167" t="str">
            <v>Students Awarded Aid</v>
          </cell>
          <cell r="F167" t="str">
            <v>Degree-seeking</v>
          </cell>
          <cell r="G167" t="str">
            <v>Undergraduate</v>
          </cell>
          <cell r="H167" t="str">
            <v>Undergraduates</v>
          </cell>
          <cell r="I167" t="str">
            <v>All</v>
          </cell>
          <cell r="J167" t="str">
            <v>PT</v>
          </cell>
          <cell r="K167" t="str">
            <v>All</v>
          </cell>
          <cell r="L167" t="str">
            <v>Number</v>
          </cell>
        </row>
        <row r="168">
          <cell r="A168" t="str">
            <v>H233</v>
          </cell>
          <cell r="B168" t="str">
            <v>G. Number of students in line d who were awarded any non-need-based scholarship or grant aid</v>
          </cell>
          <cell r="C168">
            <v>9</v>
          </cell>
          <cell r="D168" t="str">
            <v>Financial Aid</v>
          </cell>
          <cell r="E168" t="str">
            <v>Students Awarded Aid</v>
          </cell>
          <cell r="F168" t="str">
            <v>Degree-seeking</v>
          </cell>
          <cell r="G168" t="str">
            <v>Undergraduate</v>
          </cell>
          <cell r="H168" t="str">
            <v>Undergraduates</v>
          </cell>
          <cell r="I168" t="str">
            <v>All</v>
          </cell>
          <cell r="J168" t="str">
            <v>PT</v>
          </cell>
          <cell r="K168" t="str">
            <v>All</v>
          </cell>
          <cell r="L168" t="str">
            <v>Number</v>
          </cell>
        </row>
        <row r="169">
          <cell r="A169" t="str">
            <v>H234</v>
          </cell>
          <cell r="B169" t="str">
            <v>H. Number of students in line d whose need was fully met (exclude PLUS loans, unsubsidized loans, and private alternative loans)</v>
          </cell>
          <cell r="C169">
            <v>13</v>
          </cell>
          <cell r="D169" t="str">
            <v>Financial Aid</v>
          </cell>
          <cell r="E169" t="str">
            <v>Students Awarded Aid</v>
          </cell>
          <cell r="F169" t="str">
            <v>Degree-seeking</v>
          </cell>
          <cell r="G169" t="str">
            <v>Undergraduate</v>
          </cell>
          <cell r="H169" t="str">
            <v>Undergraduates</v>
          </cell>
          <cell r="I169" t="str">
            <v>All</v>
          </cell>
          <cell r="J169" t="str">
            <v>PT</v>
          </cell>
          <cell r="K169" t="str">
            <v>All</v>
          </cell>
          <cell r="L169" t="str">
            <v>Number</v>
          </cell>
        </row>
        <row r="171">
          <cell r="A171" t="str">
            <v>H235</v>
          </cell>
          <cell r="B171" t="str">
            <v>I. On average, the percentage of need that was met of students who were awarded any need-based aid. Exclude any aid that was awarded in excess of need as well as any resources that were awarded to replace EFC (PLUS loans, unsubsidized loans, and private alternative loans)</v>
          </cell>
          <cell r="C171">
            <v>0.49</v>
          </cell>
          <cell r="D171" t="str">
            <v>Financial Aid</v>
          </cell>
          <cell r="E171" t="str">
            <v>Students Awarded Aid</v>
          </cell>
          <cell r="F171" t="str">
            <v>Degree-seeking</v>
          </cell>
          <cell r="G171" t="str">
            <v>Undergraduate</v>
          </cell>
          <cell r="H171" t="str">
            <v>Undergraduates</v>
          </cell>
          <cell r="I171" t="str">
            <v>All</v>
          </cell>
          <cell r="J171" t="str">
            <v>PT</v>
          </cell>
          <cell r="K171" t="str">
            <v>All</v>
          </cell>
          <cell r="L171" t="str">
            <v>Nearest 1%</v>
          </cell>
        </row>
        <row r="173">
          <cell r="A173" t="str">
            <v>H236</v>
          </cell>
          <cell r="B173" t="str">
            <v>J. The average financial aid package of those in line d. Exclude any resources that were awarded to replace EFC (PLUS loans, unsubsidized loans, and private alternative loans)</v>
          </cell>
          <cell r="C173">
            <v>7169</v>
          </cell>
          <cell r="D173" t="str">
            <v>Financial Aid</v>
          </cell>
          <cell r="E173" t="str">
            <v>Students Awarded Aid</v>
          </cell>
          <cell r="F173" t="str">
            <v>Degree-seeking</v>
          </cell>
          <cell r="G173" t="str">
            <v>Undergraduate</v>
          </cell>
          <cell r="H173" t="str">
            <v>Undergraduates</v>
          </cell>
          <cell r="I173" t="str">
            <v>All</v>
          </cell>
          <cell r="J173" t="str">
            <v>PT</v>
          </cell>
          <cell r="K173" t="str">
            <v>All</v>
          </cell>
          <cell r="L173" t="str">
            <v>Nearest $1</v>
          </cell>
        </row>
        <row r="174">
          <cell r="A174" t="str">
            <v>H237</v>
          </cell>
          <cell r="B174" t="str">
            <v>K. Average need-based scholarship and grant award of those in line e</v>
          </cell>
          <cell r="C174">
            <v>6751</v>
          </cell>
          <cell r="D174" t="str">
            <v>Financial Aid</v>
          </cell>
          <cell r="E174" t="str">
            <v>Students Awarded Aid</v>
          </cell>
          <cell r="F174" t="str">
            <v>Degree-seeking</v>
          </cell>
          <cell r="G174" t="str">
            <v>Undergraduate</v>
          </cell>
          <cell r="H174" t="str">
            <v>Undergraduates</v>
          </cell>
          <cell r="I174" t="str">
            <v>All</v>
          </cell>
          <cell r="J174" t="str">
            <v>PT</v>
          </cell>
          <cell r="K174" t="str">
            <v>All</v>
          </cell>
          <cell r="L174" t="str">
            <v>Nearest $1</v>
          </cell>
        </row>
        <row r="175">
          <cell r="A175" t="str">
            <v>H238</v>
          </cell>
          <cell r="B175" t="str">
            <v>L. Average need-based self-help award (excluding PLUS loans, unsubsidized loans, and private alternative loans) of those in line f</v>
          </cell>
          <cell r="C175">
            <v>2536</v>
          </cell>
          <cell r="D175" t="str">
            <v>Financial Aid</v>
          </cell>
          <cell r="E175" t="str">
            <v>Students Awarded Aid</v>
          </cell>
          <cell r="F175" t="str">
            <v>Degree-seeking</v>
          </cell>
          <cell r="G175" t="str">
            <v>Undergraduate</v>
          </cell>
          <cell r="H175" t="str">
            <v>Undergraduates</v>
          </cell>
          <cell r="I175" t="str">
            <v>All</v>
          </cell>
          <cell r="J175" t="str">
            <v>PT</v>
          </cell>
          <cell r="K175" t="str">
            <v>All</v>
          </cell>
          <cell r="L175" t="str">
            <v>Nearest $1</v>
          </cell>
        </row>
        <row r="176">
          <cell r="A176" t="str">
            <v>H239</v>
          </cell>
          <cell r="B176" t="str">
            <v>M. Average need-based loan (excluding PLUS loans, unsubsidized loans, and private alternative loans) of those in line f who were awarded a need-based loan</v>
          </cell>
          <cell r="C176">
            <v>2475</v>
          </cell>
          <cell r="D176" t="str">
            <v>Financial Aid</v>
          </cell>
          <cell r="E176" t="str">
            <v>Students Awarded Aid</v>
          </cell>
          <cell r="F176" t="str">
            <v>Degree-seeking</v>
          </cell>
          <cell r="G176" t="str">
            <v>Undergraduate</v>
          </cell>
          <cell r="H176" t="str">
            <v>Undergraduates</v>
          </cell>
          <cell r="I176" t="str">
            <v>All</v>
          </cell>
          <cell r="J176" t="str">
            <v>PT</v>
          </cell>
          <cell r="K176" t="str">
            <v>All</v>
          </cell>
          <cell r="L176" t="str">
            <v>Nearest $1</v>
          </cell>
        </row>
        <row r="193">
          <cell r="A193" t="str">
            <v>H2A01</v>
          </cell>
          <cell r="B193" t="str">
            <v>N. Number of students in line a who had no financial need and who were awarded institutional non-need-based scholarship or grant aid (exclude those who were awarded athletic awards and tuition benefits)</v>
          </cell>
          <cell r="C193">
            <v>674</v>
          </cell>
          <cell r="D193" t="str">
            <v>Financial Aid</v>
          </cell>
          <cell r="E193" t="str">
            <v>Students Awarded Non-need-based Aid</v>
          </cell>
          <cell r="F193" t="str">
            <v>Degree-seeking</v>
          </cell>
          <cell r="G193" t="str">
            <v>Undergraduate</v>
          </cell>
          <cell r="H193" t="str">
            <v>First-time, first-year</v>
          </cell>
          <cell r="I193" t="str">
            <v>All</v>
          </cell>
          <cell r="J193" t="str">
            <v>FT</v>
          </cell>
          <cell r="K193" t="str">
            <v>All</v>
          </cell>
          <cell r="L193" t="str">
            <v>Number</v>
          </cell>
        </row>
        <row r="195">
          <cell r="A195" t="str">
            <v>H2A02</v>
          </cell>
          <cell r="B195" t="str">
            <v>O. Average dollar amount of institutional non-need-based scholarship and grant aid awarded to students in line n</v>
          </cell>
          <cell r="C195">
            <v>4517</v>
          </cell>
          <cell r="D195" t="str">
            <v>Financial Aid</v>
          </cell>
          <cell r="E195" t="str">
            <v>Students Awarded Non-need-based Aid</v>
          </cell>
          <cell r="F195" t="str">
            <v>Degree-seeking</v>
          </cell>
          <cell r="G195" t="str">
            <v>Undergraduate</v>
          </cell>
          <cell r="H195" t="str">
            <v>First-time, first-year</v>
          </cell>
          <cell r="I195" t="str">
            <v>All</v>
          </cell>
          <cell r="J195" t="str">
            <v>FT</v>
          </cell>
          <cell r="K195" t="str">
            <v>All</v>
          </cell>
          <cell r="L195" t="str">
            <v>Nearest $1</v>
          </cell>
        </row>
        <row r="197">
          <cell r="A197" t="str">
            <v>H2A03</v>
          </cell>
          <cell r="B197" t="str">
            <v>P. Number of students in line a who were awarded an institutional non-need-based athletic scholarship or grant</v>
          </cell>
          <cell r="C197">
            <v>45</v>
          </cell>
          <cell r="D197" t="str">
            <v>Financial Aid</v>
          </cell>
          <cell r="E197" t="str">
            <v>Students Awarded Non-need-based Aid</v>
          </cell>
          <cell r="F197" t="str">
            <v>Degree-seeking</v>
          </cell>
          <cell r="G197" t="str">
            <v>Undergraduate</v>
          </cell>
          <cell r="H197" t="str">
            <v>First-time, first-year</v>
          </cell>
          <cell r="I197" t="str">
            <v>All</v>
          </cell>
          <cell r="J197" t="str">
            <v>FT</v>
          </cell>
          <cell r="K197" t="str">
            <v>All</v>
          </cell>
          <cell r="L197" t="str">
            <v>Number</v>
          </cell>
        </row>
        <row r="199">
          <cell r="A199" t="str">
            <v>H2A04</v>
          </cell>
          <cell r="B199" t="str">
            <v>Q. Average dollar amount of institutional non-need-based athletic scholarships and grants awarded to students in line p</v>
          </cell>
          <cell r="C199">
            <v>11695</v>
          </cell>
          <cell r="D199" t="str">
            <v>Financial Aid</v>
          </cell>
          <cell r="E199" t="str">
            <v>Students Awarded Non-need-based Aid</v>
          </cell>
          <cell r="F199" t="str">
            <v>Degree-seeking</v>
          </cell>
          <cell r="G199" t="str">
            <v>Undergraduate</v>
          </cell>
          <cell r="H199" t="str">
            <v>First-time, first-year</v>
          </cell>
          <cell r="I199" t="str">
            <v>All</v>
          </cell>
          <cell r="J199" t="str">
            <v>FT</v>
          </cell>
          <cell r="K199" t="str">
            <v>All</v>
          </cell>
          <cell r="L199" t="str">
            <v>Nearest $1</v>
          </cell>
        </row>
        <row r="202">
          <cell r="A202" t="str">
            <v>H2A05</v>
          </cell>
          <cell r="B202" t="str">
            <v>N. Number of students in line a who had no financial need and who were awarded institutional non-need-based scholarship or grant aid (exclude those who were awarded athletic awards and tuition benefits)</v>
          </cell>
          <cell r="C202">
            <v>2222</v>
          </cell>
          <cell r="D202" t="str">
            <v>Financial Aid</v>
          </cell>
          <cell r="E202" t="str">
            <v>Students Awarded Non-need-based Aid</v>
          </cell>
          <cell r="F202" t="str">
            <v>Degree-seeking</v>
          </cell>
          <cell r="G202" t="str">
            <v>Undergraduate</v>
          </cell>
          <cell r="H202" t="str">
            <v>Undergraduates</v>
          </cell>
          <cell r="I202" t="str">
            <v>All</v>
          </cell>
          <cell r="J202" t="str">
            <v>FT</v>
          </cell>
          <cell r="K202" t="str">
            <v>All</v>
          </cell>
          <cell r="L202" t="str">
            <v>Number</v>
          </cell>
        </row>
        <row r="204">
          <cell r="A204" t="str">
            <v>H2A06</v>
          </cell>
          <cell r="B204" t="str">
            <v>O. Average dollar amount of institutional non-need-based scholarship and grant aid awarded to students in line n</v>
          </cell>
          <cell r="C204">
            <v>4887</v>
          </cell>
          <cell r="D204" t="str">
            <v>Financial Aid</v>
          </cell>
          <cell r="E204" t="str">
            <v>Students Awarded Non-need-based Aid</v>
          </cell>
          <cell r="F204" t="str">
            <v>Degree-seeking</v>
          </cell>
          <cell r="G204" t="str">
            <v>Undergraduate</v>
          </cell>
          <cell r="H204" t="str">
            <v>Undergraduates</v>
          </cell>
          <cell r="I204" t="str">
            <v>All</v>
          </cell>
          <cell r="J204" t="str">
            <v>FT</v>
          </cell>
          <cell r="K204" t="str">
            <v>All</v>
          </cell>
          <cell r="L204" t="str">
            <v>Nearest $1</v>
          </cell>
        </row>
        <row r="206">
          <cell r="A206" t="str">
            <v>H2A07</v>
          </cell>
          <cell r="B206" t="str">
            <v>P. Number of students in line a who were awarded an institutional non-need-based athletic scholarship or grant</v>
          </cell>
          <cell r="C206">
            <v>194</v>
          </cell>
          <cell r="D206" t="str">
            <v>Financial Aid</v>
          </cell>
          <cell r="E206" t="str">
            <v>Students Awarded Non-need-based Aid</v>
          </cell>
          <cell r="F206" t="str">
            <v>Degree-seeking</v>
          </cell>
          <cell r="G206" t="str">
            <v>Undergraduate</v>
          </cell>
          <cell r="H206" t="str">
            <v>Undergraduates</v>
          </cell>
          <cell r="I206" t="str">
            <v>All</v>
          </cell>
          <cell r="J206" t="str">
            <v>FT</v>
          </cell>
          <cell r="K206" t="str">
            <v>All</v>
          </cell>
          <cell r="L206" t="str">
            <v>Number</v>
          </cell>
        </row>
        <row r="207">
          <cell r="C207">
            <v>10684</v>
          </cell>
        </row>
        <row r="208">
          <cell r="A208" t="str">
            <v>H2A08</v>
          </cell>
          <cell r="B208" t="str">
            <v>Q. Average dollar amount of institutional non-need-based athletic scholarships and grants awarded to students in line p</v>
          </cell>
          <cell r="C208">
            <v>10684</v>
          </cell>
          <cell r="D208" t="str">
            <v>Financial Aid</v>
          </cell>
          <cell r="E208" t="str">
            <v>Students Awarded Non-need-based Aid</v>
          </cell>
          <cell r="F208" t="str">
            <v>Degree-seeking</v>
          </cell>
          <cell r="G208" t="str">
            <v>Undergraduate</v>
          </cell>
          <cell r="H208" t="str">
            <v>Undergraduates</v>
          </cell>
          <cell r="I208" t="str">
            <v>All</v>
          </cell>
          <cell r="J208" t="str">
            <v>FT</v>
          </cell>
          <cell r="K208" t="str">
            <v>All</v>
          </cell>
          <cell r="L208" t="str">
            <v>Nearest $1</v>
          </cell>
        </row>
        <row r="211">
          <cell r="A211" t="str">
            <v>H2A09</v>
          </cell>
          <cell r="B211" t="str">
            <v>N. Number of students in line a who had no financial need and who were awarded institutional non-need-based scholarship or grant aid (exclude those who were awarded athletic awards and tuition benefits)</v>
          </cell>
          <cell r="C211">
            <v>65</v>
          </cell>
          <cell r="D211" t="str">
            <v>Financial Aid</v>
          </cell>
          <cell r="E211" t="str">
            <v>Students Awarded Non-need-based Aid</v>
          </cell>
          <cell r="F211" t="str">
            <v>Degree-seeking</v>
          </cell>
          <cell r="G211" t="str">
            <v>Undergraduate</v>
          </cell>
          <cell r="H211" t="str">
            <v>Undergraduates</v>
          </cell>
          <cell r="I211" t="str">
            <v>All</v>
          </cell>
          <cell r="J211" t="str">
            <v>FT</v>
          </cell>
          <cell r="K211" t="str">
            <v>All</v>
          </cell>
          <cell r="L211" t="str">
            <v>Number</v>
          </cell>
        </row>
        <row r="213">
          <cell r="A213" t="str">
            <v>H2A10</v>
          </cell>
          <cell r="B213" t="str">
            <v>O. Average dollar amount of institutional non-need-based scholarship and grant aid awarded to students in line n</v>
          </cell>
          <cell r="C213">
            <v>2848</v>
          </cell>
          <cell r="D213" t="str">
            <v>Financial Aid</v>
          </cell>
          <cell r="E213" t="str">
            <v>Students Awarded Non-need-based Aid</v>
          </cell>
          <cell r="F213" t="str">
            <v>Degree-seeking</v>
          </cell>
          <cell r="G213" t="str">
            <v>Undergraduate</v>
          </cell>
          <cell r="H213" t="str">
            <v>Undergraduates</v>
          </cell>
          <cell r="I213" t="str">
            <v>All</v>
          </cell>
          <cell r="J213" t="str">
            <v>FT</v>
          </cell>
          <cell r="K213" t="str">
            <v>All</v>
          </cell>
          <cell r="L213" t="str">
            <v>Nearest $1</v>
          </cell>
        </row>
        <row r="215">
          <cell r="A215" t="str">
            <v>H2A11</v>
          </cell>
          <cell r="B215" t="str">
            <v>P. Number of students in line a who were awarded an institutional non-need-based athletic scholarship or grant</v>
          </cell>
          <cell r="C215">
            <v>2</v>
          </cell>
          <cell r="D215" t="str">
            <v>Financial Aid</v>
          </cell>
          <cell r="E215" t="str">
            <v>Students Awarded Non-need-based Aid</v>
          </cell>
          <cell r="F215" t="str">
            <v>Degree-seeking</v>
          </cell>
          <cell r="G215" t="str">
            <v>Undergraduate</v>
          </cell>
          <cell r="H215" t="str">
            <v>Undergraduates</v>
          </cell>
          <cell r="I215" t="str">
            <v>All</v>
          </cell>
          <cell r="J215" t="str">
            <v>FT</v>
          </cell>
          <cell r="K215" t="str">
            <v>All</v>
          </cell>
          <cell r="L215" t="str">
            <v>Number</v>
          </cell>
        </row>
        <row r="217">
          <cell r="A217" t="str">
            <v>H2A12</v>
          </cell>
          <cell r="B217" t="str">
            <v>Q. Average dollar amount of institutional non-need-based athletic scholarships and grants awarded to students in line p</v>
          </cell>
          <cell r="C217">
            <v>9157</v>
          </cell>
          <cell r="D217" t="str">
            <v>Financial Aid</v>
          </cell>
          <cell r="E217" t="str">
            <v>Students Awarded Non-need-based Aid</v>
          </cell>
          <cell r="F217" t="str">
            <v>Degree-seeking</v>
          </cell>
          <cell r="G217" t="str">
            <v>Undergraduate</v>
          </cell>
          <cell r="H217" t="str">
            <v>Undergraduates</v>
          </cell>
          <cell r="I217" t="str">
            <v>All</v>
          </cell>
          <cell r="J217" t="str">
            <v>FT</v>
          </cell>
          <cell r="K217" t="str">
            <v>All</v>
          </cell>
          <cell r="L217" t="str">
            <v>Nearest $1</v>
          </cell>
        </row>
        <row r="236">
          <cell r="A236" t="str">
            <v>H401</v>
          </cell>
          <cell r="B236" t="str">
            <v>Provide the number of students in the 2024 undergraduate class who started at your institution as first-time students and received a bachelor's degree between July 1, 2023 and June 30, 2024. Exclude students who transferred into your institution.</v>
          </cell>
          <cell r="C236">
            <v>1499</v>
          </cell>
          <cell r="D236" t="str">
            <v>Financial Aid</v>
          </cell>
          <cell r="E236" t="str">
            <v>Graduating Cohort</v>
          </cell>
          <cell r="F236" t="str">
            <v>All</v>
          </cell>
          <cell r="G236" t="str">
            <v>Undergraduate</v>
          </cell>
          <cell r="H236" t="str">
            <v>First-time, first-year</v>
          </cell>
          <cell r="I236" t="str">
            <v>All</v>
          </cell>
          <cell r="J236" t="str">
            <v>All</v>
          </cell>
          <cell r="K236" t="str">
            <v>All</v>
          </cell>
          <cell r="L236" t="str">
            <v>Number</v>
          </cell>
        </row>
        <row r="252">
          <cell r="A252" t="str">
            <v>H501</v>
          </cell>
          <cell r="B252" t="str">
            <v>A. Any loan program: Federal Perkins, Federal Stafford Subsidized and Unsubsidized, institutional, state, private loans that your institution is aware of, etc. Include both Federal Direct Student Loans and Federal Family Education Loans.</v>
          </cell>
          <cell r="C252">
            <v>727</v>
          </cell>
          <cell r="D252" t="str">
            <v>Financial Aid</v>
          </cell>
          <cell r="E252" t="str">
            <v>Source Type Loan</v>
          </cell>
          <cell r="F252" t="str">
            <v>Number in Class</v>
          </cell>
          <cell r="G252" t="str">
            <v>Undergraduate</v>
          </cell>
          <cell r="H252" t="str">
            <v>First-time, first-year</v>
          </cell>
          <cell r="I252" t="str">
            <v>All</v>
          </cell>
          <cell r="J252" t="str">
            <v>All</v>
          </cell>
          <cell r="K252" t="str">
            <v>All</v>
          </cell>
          <cell r="L252" t="str">
            <v>Number</v>
          </cell>
        </row>
        <row r="253">
          <cell r="A253" t="str">
            <v>H502</v>
          </cell>
          <cell r="B253" t="str">
            <v>B. Federal loan programs: Federal Perkins, Federal Stafford Subsidized and Unsubsidized. Include both Federal Direct Student Loans and Federal Family Education Loans.</v>
          </cell>
          <cell r="C253">
            <v>716</v>
          </cell>
          <cell r="D253" t="str">
            <v>Financial Aid</v>
          </cell>
          <cell r="E253" t="str">
            <v>Source Type Loan</v>
          </cell>
          <cell r="F253" t="str">
            <v>Number in Class</v>
          </cell>
          <cell r="G253" t="str">
            <v>Undergraduate</v>
          </cell>
          <cell r="H253" t="str">
            <v>First-time, first-year</v>
          </cell>
          <cell r="I253" t="str">
            <v>All</v>
          </cell>
          <cell r="J253" t="str">
            <v>All</v>
          </cell>
          <cell r="K253" t="str">
            <v>All</v>
          </cell>
          <cell r="L253" t="str">
            <v>Number</v>
          </cell>
        </row>
        <row r="254">
          <cell r="A254" t="str">
            <v>H503</v>
          </cell>
          <cell r="B254" t="str">
            <v>C. Institutional loan programs.</v>
          </cell>
          <cell r="D254" t="str">
            <v>Financial Aid</v>
          </cell>
          <cell r="E254" t="str">
            <v>Source Type Loan</v>
          </cell>
          <cell r="F254" t="str">
            <v>Number in Class</v>
          </cell>
          <cell r="G254" t="str">
            <v>Undergraduate</v>
          </cell>
          <cell r="H254" t="str">
            <v>First-time, first-year</v>
          </cell>
          <cell r="I254" t="str">
            <v>All</v>
          </cell>
          <cell r="J254" t="str">
            <v>All</v>
          </cell>
          <cell r="K254" t="str">
            <v>All</v>
          </cell>
          <cell r="L254" t="str">
            <v>Number</v>
          </cell>
        </row>
        <row r="255">
          <cell r="A255" t="str">
            <v>H504</v>
          </cell>
          <cell r="B255" t="str">
            <v>D. State loan programs.</v>
          </cell>
          <cell r="D255" t="str">
            <v>Financial Aid</v>
          </cell>
          <cell r="E255" t="str">
            <v>Source Type Loan</v>
          </cell>
          <cell r="F255" t="str">
            <v>Number in Class</v>
          </cell>
          <cell r="G255" t="str">
            <v>Undergraduate</v>
          </cell>
          <cell r="H255" t="str">
            <v>First-time, first-year</v>
          </cell>
          <cell r="I255" t="str">
            <v>All</v>
          </cell>
          <cell r="J255" t="str">
            <v>All</v>
          </cell>
          <cell r="K255" t="str">
            <v>All</v>
          </cell>
          <cell r="L255" t="str">
            <v>Number</v>
          </cell>
        </row>
        <row r="256">
          <cell r="A256" t="str">
            <v>H505</v>
          </cell>
          <cell r="B256" t="str">
            <v>E. Private student loans made by a bank or lender.</v>
          </cell>
          <cell r="C256">
            <v>92</v>
          </cell>
          <cell r="D256" t="str">
            <v>Financial Aid</v>
          </cell>
          <cell r="E256" t="str">
            <v>Source Type Loan</v>
          </cell>
          <cell r="F256" t="str">
            <v>Number in Class</v>
          </cell>
          <cell r="G256" t="str">
            <v>Undergraduate</v>
          </cell>
          <cell r="H256" t="str">
            <v>First-time, first-year</v>
          </cell>
          <cell r="I256" t="str">
            <v>All</v>
          </cell>
          <cell r="J256" t="str">
            <v>All</v>
          </cell>
          <cell r="K256" t="str">
            <v>All</v>
          </cell>
          <cell r="L256" t="str">
            <v>Number</v>
          </cell>
        </row>
        <row r="260">
          <cell r="A260" t="str">
            <v>H506</v>
          </cell>
          <cell r="B260" t="str">
            <v>A. Any loan program: Federal Perkins, Federal Stafford Subsidized and Unsubsidized, institutional, state, private loans that your institution is aware of, etc. Include both Federal Direct Student Loans and Federal Family Education Loans.</v>
          </cell>
          <cell r="C260">
            <v>0.49</v>
          </cell>
          <cell r="D260" t="str">
            <v>Financial Aid</v>
          </cell>
          <cell r="E260" t="str">
            <v>Source Type Loan</v>
          </cell>
          <cell r="F260" t="str">
            <v>Percent of Class</v>
          </cell>
          <cell r="G260" t="str">
            <v>Undergraduate</v>
          </cell>
          <cell r="H260" t="str">
            <v>First-time, first-year</v>
          </cell>
          <cell r="I260" t="str">
            <v>All</v>
          </cell>
          <cell r="J260" t="str">
            <v>All</v>
          </cell>
          <cell r="K260" t="str">
            <v>All</v>
          </cell>
          <cell r="L260" t="str">
            <v>Nearest 1%</v>
          </cell>
        </row>
        <row r="261">
          <cell r="A261" t="str">
            <v>H507</v>
          </cell>
          <cell r="B261" t="str">
            <v>B. Federal loan programs: Federal Perkins, Federal Stafford Subsidized and Unsubsidized. Include both Federal Direct Student Loans and Federal Family Education Loans.</v>
          </cell>
          <cell r="C261">
            <v>0.48</v>
          </cell>
          <cell r="D261" t="str">
            <v>Financial Aid</v>
          </cell>
          <cell r="E261" t="str">
            <v>Source Type Loan</v>
          </cell>
          <cell r="F261" t="str">
            <v>Percent of Class</v>
          </cell>
          <cell r="G261" t="str">
            <v>Undergraduate</v>
          </cell>
          <cell r="H261" t="str">
            <v>First-time, first-year</v>
          </cell>
          <cell r="I261" t="str">
            <v>All</v>
          </cell>
          <cell r="J261" t="str">
            <v>All</v>
          </cell>
          <cell r="K261" t="str">
            <v>All</v>
          </cell>
          <cell r="L261" t="str">
            <v>Nearest 1%</v>
          </cell>
        </row>
        <row r="262">
          <cell r="A262" t="str">
            <v>H508</v>
          </cell>
          <cell r="B262" t="str">
            <v>C. Institutional loan programs.</v>
          </cell>
          <cell r="D262" t="str">
            <v>Financial Aid</v>
          </cell>
          <cell r="E262" t="str">
            <v>Source Type Loan</v>
          </cell>
          <cell r="F262" t="str">
            <v>Percent of Class</v>
          </cell>
          <cell r="G262" t="str">
            <v>Undergraduate</v>
          </cell>
          <cell r="H262" t="str">
            <v>First-time, first-year</v>
          </cell>
          <cell r="I262" t="str">
            <v>All</v>
          </cell>
          <cell r="J262" t="str">
            <v>All</v>
          </cell>
          <cell r="K262" t="str">
            <v>All</v>
          </cell>
          <cell r="L262" t="str">
            <v>Nearest 1%</v>
          </cell>
        </row>
        <row r="263">
          <cell r="A263" t="str">
            <v>H509</v>
          </cell>
          <cell r="B263" t="str">
            <v>D. State loan programs.</v>
          </cell>
          <cell r="D263" t="str">
            <v>Financial Aid</v>
          </cell>
          <cell r="E263" t="str">
            <v>Source Type Loan</v>
          </cell>
          <cell r="F263" t="str">
            <v>Percent of Class</v>
          </cell>
          <cell r="G263" t="str">
            <v>Undergraduate</v>
          </cell>
          <cell r="H263" t="str">
            <v>First-time, first-year</v>
          </cell>
          <cell r="I263" t="str">
            <v>All</v>
          </cell>
          <cell r="J263" t="str">
            <v>All</v>
          </cell>
          <cell r="K263" t="str">
            <v>All</v>
          </cell>
          <cell r="L263" t="str">
            <v>Nearest 1%</v>
          </cell>
        </row>
        <row r="264">
          <cell r="A264" t="str">
            <v>H510</v>
          </cell>
          <cell r="B264" t="str">
            <v>E. Private student loans made by a bank or lender.</v>
          </cell>
          <cell r="C264">
            <v>0.06</v>
          </cell>
          <cell r="D264" t="str">
            <v>Financial Aid</v>
          </cell>
          <cell r="E264" t="str">
            <v>Source Type Loan</v>
          </cell>
          <cell r="F264" t="str">
            <v>Percent of Class</v>
          </cell>
          <cell r="G264" t="str">
            <v>Undergraduate</v>
          </cell>
          <cell r="H264" t="str">
            <v>First-time, first-year</v>
          </cell>
          <cell r="I264" t="str">
            <v>All</v>
          </cell>
          <cell r="J264" t="str">
            <v>All</v>
          </cell>
          <cell r="K264" t="str">
            <v>All</v>
          </cell>
          <cell r="L264" t="str">
            <v>Nearest 1%</v>
          </cell>
        </row>
        <row r="268">
          <cell r="A268" t="str">
            <v>H511</v>
          </cell>
          <cell r="B268" t="str">
            <v>A. Any loan program: Federal Perkins, Federal Stafford Subsidized and Unsubsidized, institutional, state, private loans that your institution is aware of, etc. Include both Federal Direct Student Loans and Federal Family Education Loans.</v>
          </cell>
          <cell r="C268">
            <v>25890</v>
          </cell>
          <cell r="D268" t="str">
            <v>Financial Aid</v>
          </cell>
          <cell r="E268" t="str">
            <v>Source Type Loan</v>
          </cell>
          <cell r="F268" t="str">
            <v>Average per Borrower</v>
          </cell>
          <cell r="G268" t="str">
            <v>Undergraduate</v>
          </cell>
          <cell r="H268" t="str">
            <v>First-time, first-year</v>
          </cell>
          <cell r="I268" t="str">
            <v>All</v>
          </cell>
          <cell r="J268" t="str">
            <v>All</v>
          </cell>
          <cell r="K268" t="str">
            <v>All</v>
          </cell>
          <cell r="L268" t="str">
            <v>Nearest $1</v>
          </cell>
        </row>
        <row r="269">
          <cell r="A269" t="str">
            <v>H512</v>
          </cell>
          <cell r="B269" t="str">
            <v>B. Federal loan programs: Federal Perkins, Federal Stafford Subsidized and Unsubsidized. Include both Federal Direct Student Loans and Federal Family Education Loans.</v>
          </cell>
          <cell r="C269">
            <v>22516</v>
          </cell>
          <cell r="D269" t="str">
            <v>Financial Aid</v>
          </cell>
          <cell r="E269" t="str">
            <v>Source Type Loan</v>
          </cell>
          <cell r="F269" t="str">
            <v>Average per Borrower</v>
          </cell>
          <cell r="G269" t="str">
            <v>Undergraduate</v>
          </cell>
          <cell r="H269" t="str">
            <v>First-time, first-year</v>
          </cell>
          <cell r="I269" t="str">
            <v>All</v>
          </cell>
          <cell r="J269" t="str">
            <v>All</v>
          </cell>
          <cell r="K269" t="str">
            <v>All</v>
          </cell>
          <cell r="L269" t="str">
            <v>Nearest $1</v>
          </cell>
        </row>
        <row r="270">
          <cell r="A270" t="str">
            <v>H513</v>
          </cell>
          <cell r="B270" t="str">
            <v>C. Institutional loan programs.</v>
          </cell>
          <cell r="D270" t="str">
            <v>Financial Aid</v>
          </cell>
          <cell r="E270" t="str">
            <v>Source Type Loan</v>
          </cell>
          <cell r="F270" t="str">
            <v>Average per Borrower</v>
          </cell>
          <cell r="G270" t="str">
            <v>Undergraduate</v>
          </cell>
          <cell r="H270" t="str">
            <v>First-time, first-year</v>
          </cell>
          <cell r="I270" t="str">
            <v>All</v>
          </cell>
          <cell r="J270" t="str">
            <v>All</v>
          </cell>
          <cell r="K270" t="str">
            <v>All</v>
          </cell>
          <cell r="L270" t="str">
            <v>Nearest $1</v>
          </cell>
        </row>
        <row r="271">
          <cell r="A271" t="str">
            <v>H514</v>
          </cell>
          <cell r="B271" t="str">
            <v>D. State loan programs.</v>
          </cell>
          <cell r="D271" t="str">
            <v>Financial Aid</v>
          </cell>
          <cell r="E271" t="str">
            <v>Source Type Loan</v>
          </cell>
          <cell r="F271" t="str">
            <v>Average per Borrower</v>
          </cell>
          <cell r="G271" t="str">
            <v>Undergraduate</v>
          </cell>
          <cell r="H271" t="str">
            <v>First-time, first-year</v>
          </cell>
          <cell r="I271" t="str">
            <v>All</v>
          </cell>
          <cell r="J271" t="str">
            <v>All</v>
          </cell>
          <cell r="K271" t="str">
            <v>All</v>
          </cell>
          <cell r="L271" t="str">
            <v>Nearest $1</v>
          </cell>
        </row>
        <row r="272">
          <cell r="A272" t="str">
            <v>H515</v>
          </cell>
          <cell r="B272" t="str">
            <v>E. Private student loans made by a bank or lender.</v>
          </cell>
          <cell r="C272">
            <v>29358</v>
          </cell>
          <cell r="D272" t="str">
            <v>Financial Aid</v>
          </cell>
          <cell r="E272" t="str">
            <v>Source Type Loan</v>
          </cell>
          <cell r="F272" t="str">
            <v>Average per Borrower</v>
          </cell>
          <cell r="G272" t="str">
            <v>Undergraduate</v>
          </cell>
          <cell r="H272" t="str">
            <v>First-time, first-year</v>
          </cell>
          <cell r="I272" t="str">
            <v>All</v>
          </cell>
          <cell r="J272" t="str">
            <v>All</v>
          </cell>
          <cell r="K272" t="str">
            <v>All</v>
          </cell>
          <cell r="L272" t="str">
            <v>Nearest $1</v>
          </cell>
        </row>
        <row r="280">
          <cell r="A280" t="str">
            <v>H601</v>
          </cell>
          <cell r="B280" t="str">
            <v>Institutional need-based scholarship or grant aid is available</v>
          </cell>
          <cell r="D280" t="str">
            <v>Financial Aid</v>
          </cell>
          <cell r="E280" t="str">
            <v>Aid to Nonresidents</v>
          </cell>
          <cell r="F280" t="str">
            <v>Aid Policy</v>
          </cell>
          <cell r="G280" t="str">
            <v>Undergraduate</v>
          </cell>
          <cell r="H280" t="str">
            <v>All</v>
          </cell>
          <cell r="I280" t="str">
            <v>All</v>
          </cell>
          <cell r="J280" t="str">
            <v>All</v>
          </cell>
          <cell r="K280" t="str">
            <v>All</v>
          </cell>
          <cell r="L280" t="str">
            <v>x</v>
          </cell>
        </row>
        <row r="281">
          <cell r="A281" t="str">
            <v>H602</v>
          </cell>
          <cell r="B281" t="str">
            <v>Institutional non-need-based scholarship or grant aid is available</v>
          </cell>
          <cell r="C281" t="str">
            <v>x</v>
          </cell>
          <cell r="D281" t="str">
            <v>Financial Aid</v>
          </cell>
          <cell r="E281" t="str">
            <v>Aid to Nonresidents</v>
          </cell>
          <cell r="F281" t="str">
            <v>Aid Policy</v>
          </cell>
          <cell r="G281" t="str">
            <v>Undergraduate</v>
          </cell>
          <cell r="H281" t="str">
            <v>All</v>
          </cell>
          <cell r="I281" t="str">
            <v>All</v>
          </cell>
          <cell r="J281" t="str">
            <v>All</v>
          </cell>
          <cell r="K281" t="str">
            <v>All</v>
          </cell>
          <cell r="L281" t="str">
            <v>x</v>
          </cell>
        </row>
        <row r="282">
          <cell r="A282" t="str">
            <v>H603</v>
          </cell>
          <cell r="B282" t="str">
            <v>Institutional scholarship or grant aid is not available</v>
          </cell>
          <cell r="D282" t="str">
            <v>Financial Aid</v>
          </cell>
          <cell r="E282" t="str">
            <v>Aid to Nonresidents</v>
          </cell>
          <cell r="F282" t="str">
            <v>Aid Policy</v>
          </cell>
          <cell r="G282" t="str">
            <v>Undergraduate</v>
          </cell>
          <cell r="H282" t="str">
            <v>All</v>
          </cell>
          <cell r="I282" t="str">
            <v>All</v>
          </cell>
          <cell r="J282" t="str">
            <v>All</v>
          </cell>
          <cell r="K282" t="str">
            <v>All</v>
          </cell>
          <cell r="L282" t="str">
            <v>x</v>
          </cell>
        </row>
        <row r="285">
          <cell r="A285" t="str">
            <v>H604</v>
          </cell>
          <cell r="B285" t="str">
            <v>If institutional financial aid is available for undergraduate degree-seeking nonresidents, provide the number of undergraduate degree-seeking nonresidents who were awarded need-based or non-need-based aid:</v>
          </cell>
          <cell r="D285" t="str">
            <v>Financial Aid</v>
          </cell>
          <cell r="E285" t="str">
            <v>Aid to Nonresidents</v>
          </cell>
          <cell r="F285" t="str">
            <v>Awardees</v>
          </cell>
          <cell r="G285" t="str">
            <v>Undergraduate</v>
          </cell>
          <cell r="H285" t="str">
            <v>All</v>
          </cell>
          <cell r="I285" t="str">
            <v>All</v>
          </cell>
          <cell r="J285" t="str">
            <v>All</v>
          </cell>
          <cell r="K285" t="str">
            <v>All</v>
          </cell>
          <cell r="L285" t="str">
            <v>Number</v>
          </cell>
        </row>
        <row r="288">
          <cell r="A288" t="str">
            <v>H605</v>
          </cell>
          <cell r="B288" t="str">
            <v>Average dollar amount of institutional financial aid awarded to undergraduate degree-seeking nonresidents:</v>
          </cell>
          <cell r="D288" t="str">
            <v>Financial Aid</v>
          </cell>
          <cell r="E288" t="str">
            <v>Aid to Nonresidents</v>
          </cell>
          <cell r="F288" t="str">
            <v>Average Award</v>
          </cell>
          <cell r="G288" t="str">
            <v>Undergraduate</v>
          </cell>
          <cell r="H288" t="str">
            <v>All</v>
          </cell>
          <cell r="I288" t="str">
            <v>All</v>
          </cell>
          <cell r="J288" t="str">
            <v>All</v>
          </cell>
          <cell r="K288" t="str">
            <v>All</v>
          </cell>
          <cell r="L288" t="str">
            <v>Nearest $1</v>
          </cell>
        </row>
        <row r="291">
          <cell r="A291" t="str">
            <v>H606</v>
          </cell>
          <cell r="B291" t="str">
            <v>Total dollar amount of institutional financial aid awarded to undergraduate degree-seeking nonresidents:</v>
          </cell>
          <cell r="D291" t="str">
            <v>Financial Aid</v>
          </cell>
          <cell r="E291" t="str">
            <v>Aid to Nonresidents</v>
          </cell>
          <cell r="F291" t="str">
            <v>Total Amount</v>
          </cell>
          <cell r="G291" t="str">
            <v>Undergraduate</v>
          </cell>
          <cell r="H291" t="str">
            <v>All</v>
          </cell>
          <cell r="I291" t="str">
            <v>All</v>
          </cell>
          <cell r="J291" t="str">
            <v>All</v>
          </cell>
          <cell r="K291" t="str">
            <v>All</v>
          </cell>
          <cell r="L291" t="str">
            <v>Nearest $1</v>
          </cell>
        </row>
        <row r="298">
          <cell r="A298" t="str">
            <v>H7101</v>
          </cell>
          <cell r="B298" t="str">
            <v>Institution’s own financial aid form</v>
          </cell>
          <cell r="C298" t="str">
            <v>x</v>
          </cell>
          <cell r="D298" t="str">
            <v>Financial Aid</v>
          </cell>
          <cell r="E298" t="str">
            <v>Financial Aid Forms</v>
          </cell>
          <cell r="F298" t="str">
            <v>Applicants</v>
          </cell>
          <cell r="G298" t="str">
            <v>Undergraduate</v>
          </cell>
          <cell r="H298" t="str">
            <v>First-year</v>
          </cell>
          <cell r="I298" t="str">
            <v>Nonresidents</v>
          </cell>
          <cell r="J298" t="str">
            <v>All</v>
          </cell>
          <cell r="K298" t="str">
            <v>All</v>
          </cell>
          <cell r="L298" t="str">
            <v>x</v>
          </cell>
        </row>
        <row r="299">
          <cell r="A299" t="str">
            <v>H7102</v>
          </cell>
          <cell r="B299" t="str">
            <v>CSS/Financial Aid PROFILE</v>
          </cell>
          <cell r="D299" t="str">
            <v>Financial Aid</v>
          </cell>
          <cell r="E299" t="str">
            <v>Financial Aid Forms</v>
          </cell>
          <cell r="F299" t="str">
            <v>Applicants</v>
          </cell>
          <cell r="G299" t="str">
            <v>Undergraduate</v>
          </cell>
          <cell r="H299" t="str">
            <v>First-year</v>
          </cell>
          <cell r="I299" t="str">
            <v>Nonresidents</v>
          </cell>
          <cell r="J299" t="str">
            <v>All</v>
          </cell>
          <cell r="K299" t="str">
            <v>All</v>
          </cell>
          <cell r="L299" t="str">
            <v>x</v>
          </cell>
        </row>
        <row r="301">
          <cell r="A301" t="str">
            <v>H7103</v>
          </cell>
          <cell r="B301" t="str">
            <v>Other (specify):</v>
          </cell>
          <cell r="D301" t="str">
            <v>Financial Aid</v>
          </cell>
          <cell r="E301" t="str">
            <v>Financial Aid Forms</v>
          </cell>
          <cell r="F301" t="str">
            <v>Applicants</v>
          </cell>
          <cell r="G301" t="str">
            <v>Undergraduate</v>
          </cell>
          <cell r="H301" t="str">
            <v>First-year</v>
          </cell>
          <cell r="I301" t="str">
            <v>Nonresidents</v>
          </cell>
          <cell r="J301" t="str">
            <v>All</v>
          </cell>
          <cell r="K301" t="str">
            <v>All</v>
          </cell>
          <cell r="L301" t="str">
            <v>Text</v>
          </cell>
        </row>
        <row r="310">
          <cell r="A310" t="str">
            <v>H801</v>
          </cell>
          <cell r="B310" t="str">
            <v>FAFSA</v>
          </cell>
          <cell r="C310" t="str">
            <v>x</v>
          </cell>
          <cell r="D310" t="str">
            <v>Financial Aid</v>
          </cell>
          <cell r="E310" t="str">
            <v>Financial Aid Forms</v>
          </cell>
          <cell r="F310" t="str">
            <v>Applicants</v>
          </cell>
          <cell r="G310" t="str">
            <v>Undergraduate</v>
          </cell>
          <cell r="H310" t="str">
            <v>First-year</v>
          </cell>
          <cell r="I310" t="str">
            <v>Domestic</v>
          </cell>
          <cell r="J310" t="str">
            <v>All</v>
          </cell>
          <cell r="K310" t="str">
            <v>All</v>
          </cell>
          <cell r="L310" t="str">
            <v>x</v>
          </cell>
        </row>
        <row r="311">
          <cell r="A311" t="str">
            <v>H802</v>
          </cell>
          <cell r="B311" t="str">
            <v>Institution's own financial aid form</v>
          </cell>
          <cell r="C311" t="str">
            <v>x</v>
          </cell>
          <cell r="D311" t="str">
            <v>Financial Aid</v>
          </cell>
          <cell r="E311" t="str">
            <v>Financial Aid Forms</v>
          </cell>
          <cell r="F311" t="str">
            <v>Applicants</v>
          </cell>
          <cell r="G311" t="str">
            <v>Undergraduate</v>
          </cell>
          <cell r="H311" t="str">
            <v>First-year</v>
          </cell>
          <cell r="I311" t="str">
            <v>Domestic</v>
          </cell>
          <cell r="J311" t="str">
            <v>All</v>
          </cell>
          <cell r="K311" t="str">
            <v>All</v>
          </cell>
          <cell r="L311" t="str">
            <v>x</v>
          </cell>
        </row>
        <row r="312">
          <cell r="A312" t="str">
            <v>H803</v>
          </cell>
          <cell r="B312" t="str">
            <v>CSS PROFILE</v>
          </cell>
          <cell r="D312" t="str">
            <v>Financial Aid</v>
          </cell>
          <cell r="E312" t="str">
            <v>Financial Aid Forms</v>
          </cell>
          <cell r="F312" t="str">
            <v>Applicants</v>
          </cell>
          <cell r="G312" t="str">
            <v>Undergraduate</v>
          </cell>
          <cell r="H312" t="str">
            <v>First-year</v>
          </cell>
          <cell r="I312" t="str">
            <v>Domestic</v>
          </cell>
          <cell r="J312" t="str">
            <v>All</v>
          </cell>
          <cell r="K312" t="str">
            <v>All</v>
          </cell>
          <cell r="L312" t="str">
            <v>x</v>
          </cell>
        </row>
        <row r="313">
          <cell r="A313" t="str">
            <v>H804</v>
          </cell>
          <cell r="B313" t="str">
            <v>State aid form</v>
          </cell>
          <cell r="D313" t="str">
            <v>Financial Aid</v>
          </cell>
          <cell r="E313" t="str">
            <v>Financial Aid Forms</v>
          </cell>
          <cell r="F313" t="str">
            <v>Applicants</v>
          </cell>
          <cell r="G313" t="str">
            <v>Undergraduate</v>
          </cell>
          <cell r="H313" t="str">
            <v>First-year</v>
          </cell>
          <cell r="I313" t="str">
            <v>Domestic</v>
          </cell>
          <cell r="J313" t="str">
            <v>All</v>
          </cell>
          <cell r="K313" t="str">
            <v>All</v>
          </cell>
          <cell r="L313" t="str">
            <v>x</v>
          </cell>
        </row>
        <row r="314">
          <cell r="A314" t="str">
            <v>H805</v>
          </cell>
          <cell r="B314" t="str">
            <v>Noncustodial PROFILE</v>
          </cell>
          <cell r="D314" t="str">
            <v>Financial Aid</v>
          </cell>
          <cell r="E314" t="str">
            <v>Financial Aid Forms</v>
          </cell>
          <cell r="F314" t="str">
            <v>Applicants</v>
          </cell>
          <cell r="G314" t="str">
            <v>Undergraduate</v>
          </cell>
          <cell r="H314" t="str">
            <v>First-year</v>
          </cell>
          <cell r="I314" t="str">
            <v>Domestic</v>
          </cell>
          <cell r="J314" t="str">
            <v>All</v>
          </cell>
          <cell r="K314" t="str">
            <v>All</v>
          </cell>
          <cell r="L314" t="str">
            <v>x</v>
          </cell>
        </row>
        <row r="315">
          <cell r="A315" t="str">
            <v>H806</v>
          </cell>
          <cell r="B315" t="str">
            <v>Business/Farm Supplement</v>
          </cell>
          <cell r="D315" t="str">
            <v>Financial Aid</v>
          </cell>
          <cell r="E315" t="str">
            <v>Financial Aid Forms</v>
          </cell>
          <cell r="F315" t="str">
            <v>Applicants</v>
          </cell>
          <cell r="G315" t="str">
            <v>Undergraduate</v>
          </cell>
          <cell r="H315" t="str">
            <v>First-year</v>
          </cell>
          <cell r="I315" t="str">
            <v>Domestic</v>
          </cell>
          <cell r="J315" t="str">
            <v>All</v>
          </cell>
          <cell r="K315" t="str">
            <v>All</v>
          </cell>
          <cell r="L315" t="str">
            <v>x</v>
          </cell>
        </row>
        <row r="317">
          <cell r="A317" t="str">
            <v>H807</v>
          </cell>
          <cell r="B317" t="str">
            <v>Other (specify):</v>
          </cell>
          <cell r="D317" t="str">
            <v>Financial Aid</v>
          </cell>
          <cell r="E317" t="str">
            <v>Financial Aid Forms</v>
          </cell>
          <cell r="F317" t="str">
            <v>Applicants</v>
          </cell>
          <cell r="G317" t="str">
            <v>Undergraduate</v>
          </cell>
          <cell r="H317" t="str">
            <v>First-year</v>
          </cell>
          <cell r="I317" t="str">
            <v>Domestic</v>
          </cell>
          <cell r="J317" t="str">
            <v>All</v>
          </cell>
          <cell r="K317" t="str">
            <v>All</v>
          </cell>
          <cell r="L317" t="str">
            <v>Text</v>
          </cell>
        </row>
        <row r="324">
          <cell r="A324" t="str">
            <v>H901</v>
          </cell>
          <cell r="B324" t="str">
            <v>Priority date for filing required financial aid forms:</v>
          </cell>
          <cell r="C324">
            <v>45762</v>
          </cell>
          <cell r="D324" t="str">
            <v>Financial Aid</v>
          </cell>
          <cell r="E324" t="str">
            <v>Financial Aid Deadlines</v>
          </cell>
          <cell r="F324" t="str">
            <v>All</v>
          </cell>
          <cell r="G324" t="str">
            <v>Undergraduate</v>
          </cell>
          <cell r="H324" t="str">
            <v>First-year</v>
          </cell>
          <cell r="I324" t="str">
            <v>All</v>
          </cell>
          <cell r="J324" t="str">
            <v>All</v>
          </cell>
          <cell r="K324" t="str">
            <v>All</v>
          </cell>
          <cell r="L324" t="str">
            <v>MM-DD</v>
          </cell>
        </row>
        <row r="325">
          <cell r="A325" t="str">
            <v>H902</v>
          </cell>
          <cell r="B325" t="str">
            <v>Deadline for filing required financial aid forms:</v>
          </cell>
          <cell r="C325" t="str">
            <v>None</v>
          </cell>
          <cell r="D325" t="str">
            <v>Financial Aid</v>
          </cell>
          <cell r="E325" t="str">
            <v>Financial Aid Deadlines</v>
          </cell>
          <cell r="F325" t="str">
            <v>All</v>
          </cell>
          <cell r="G325" t="str">
            <v>Undergraduate</v>
          </cell>
          <cell r="H325" t="str">
            <v>First-year</v>
          </cell>
          <cell r="I325" t="str">
            <v>All</v>
          </cell>
          <cell r="J325" t="str">
            <v>All</v>
          </cell>
          <cell r="K325" t="str">
            <v>All</v>
          </cell>
          <cell r="L325" t="str">
            <v>MM-DD</v>
          </cell>
        </row>
        <row r="327">
          <cell r="A327" t="str">
            <v>H903</v>
          </cell>
          <cell r="B327" t="str">
            <v>No deadline for filing required forms (applications processed on a rolling basis)</v>
          </cell>
          <cell r="C327" t="str">
            <v>x</v>
          </cell>
          <cell r="D327" t="str">
            <v>Financial Aid</v>
          </cell>
          <cell r="E327" t="str">
            <v>Financial Aid Deadlines</v>
          </cell>
          <cell r="F327" t="str">
            <v>All</v>
          </cell>
          <cell r="G327" t="str">
            <v>Undergraduate</v>
          </cell>
          <cell r="H327" t="str">
            <v>First-year</v>
          </cell>
          <cell r="I327" t="str">
            <v>All</v>
          </cell>
          <cell r="J327" t="str">
            <v>All</v>
          </cell>
          <cell r="K327" t="str">
            <v>All</v>
          </cell>
          <cell r="L327" t="str">
            <v>x</v>
          </cell>
        </row>
        <row r="333">
          <cell r="A333" t="str">
            <v>H1001</v>
          </cell>
          <cell r="B333" t="str">
            <v xml:space="preserve">a) Students notified on or about (date): </v>
          </cell>
          <cell r="C333">
            <v>45731</v>
          </cell>
          <cell r="D333" t="str">
            <v>Financial Aid</v>
          </cell>
          <cell r="E333" t="str">
            <v>Financial Aid Notification</v>
          </cell>
          <cell r="F333" t="str">
            <v>All</v>
          </cell>
          <cell r="G333" t="str">
            <v>Undergraduate</v>
          </cell>
          <cell r="H333" t="str">
            <v>First-year</v>
          </cell>
          <cell r="I333" t="str">
            <v>All</v>
          </cell>
          <cell r="J333" t="str">
            <v>All</v>
          </cell>
          <cell r="K333" t="str">
            <v>All</v>
          </cell>
          <cell r="L333" t="str">
            <v>MM-DD</v>
          </cell>
        </row>
        <row r="337">
          <cell r="A337" t="str">
            <v>H1002</v>
          </cell>
          <cell r="B337" t="str">
            <v>b) Students notified on a rolling basis:</v>
          </cell>
          <cell r="C337" t="str">
            <v>Y</v>
          </cell>
          <cell r="D337" t="str">
            <v>Financial Aid</v>
          </cell>
          <cell r="E337" t="str">
            <v>Financial Aid Notification</v>
          </cell>
          <cell r="F337" t="str">
            <v>All</v>
          </cell>
          <cell r="G337" t="str">
            <v>Undergraduate</v>
          </cell>
          <cell r="H337" t="str">
            <v>First-year</v>
          </cell>
          <cell r="I337" t="str">
            <v>All</v>
          </cell>
          <cell r="J337" t="str">
            <v>All</v>
          </cell>
          <cell r="K337" t="str">
            <v>All</v>
          </cell>
          <cell r="L337" t="str">
            <v>YN</v>
          </cell>
        </row>
        <row r="340">
          <cell r="A340" t="str">
            <v>H1003</v>
          </cell>
          <cell r="B340" t="str">
            <v>If yes, starting date:</v>
          </cell>
          <cell r="C340">
            <v>45731</v>
          </cell>
          <cell r="D340" t="str">
            <v>Financial Aid</v>
          </cell>
          <cell r="E340" t="str">
            <v>Financial Aid Notification</v>
          </cell>
          <cell r="F340" t="str">
            <v>All</v>
          </cell>
          <cell r="G340" t="str">
            <v>Undergraduate</v>
          </cell>
          <cell r="H340" t="str">
            <v>First-year</v>
          </cell>
          <cell r="I340" t="str">
            <v>All</v>
          </cell>
          <cell r="J340" t="str">
            <v>All</v>
          </cell>
          <cell r="K340" t="str">
            <v>All</v>
          </cell>
          <cell r="L340" t="str">
            <v>MM-DD</v>
          </cell>
        </row>
        <row r="347">
          <cell r="A347" t="str">
            <v>H1101</v>
          </cell>
          <cell r="B347" t="str">
            <v xml:space="preserve">Students must reply by (date): </v>
          </cell>
          <cell r="D347" t="str">
            <v>Financial Aid</v>
          </cell>
          <cell r="E347" t="str">
            <v>Financial Aid Reply</v>
          </cell>
          <cell r="F347" t="str">
            <v>All</v>
          </cell>
          <cell r="G347" t="str">
            <v>Undergraduate</v>
          </cell>
          <cell r="H347" t="str">
            <v>First-year</v>
          </cell>
          <cell r="I347" t="str">
            <v>All</v>
          </cell>
          <cell r="J347" t="str">
            <v>All</v>
          </cell>
          <cell r="K347" t="str">
            <v>All</v>
          </cell>
          <cell r="L347" t="str">
            <v>MM-DD</v>
          </cell>
        </row>
        <row r="350">
          <cell r="A350" t="str">
            <v>H1102</v>
          </cell>
          <cell r="B350" t="str">
            <v>or within____weeks of notification.</v>
          </cell>
          <cell r="C350" t="str">
            <v>3 weeks</v>
          </cell>
          <cell r="D350" t="str">
            <v>Financial Aid</v>
          </cell>
          <cell r="E350" t="str">
            <v>Financial Aid Reply</v>
          </cell>
          <cell r="F350" t="str">
            <v>All</v>
          </cell>
          <cell r="G350" t="str">
            <v>Undergraduate</v>
          </cell>
          <cell r="H350" t="str">
            <v>First-year</v>
          </cell>
          <cell r="I350" t="str">
            <v>All</v>
          </cell>
          <cell r="J350" t="str">
            <v>All</v>
          </cell>
          <cell r="K350" t="str">
            <v>All</v>
          </cell>
          <cell r="L350" t="str">
            <v>Number</v>
          </cell>
        </row>
        <row r="359">
          <cell r="A359" t="str">
            <v>H1201</v>
          </cell>
          <cell r="B359" t="str">
            <v>Federal Direct Subsidized Stafford Loans</v>
          </cell>
          <cell r="C359" t="str">
            <v>x</v>
          </cell>
          <cell r="D359" t="str">
            <v>Financial Aid</v>
          </cell>
          <cell r="E359" t="str">
            <v>Aid Available</v>
          </cell>
          <cell r="F359" t="str">
            <v>Loans</v>
          </cell>
          <cell r="G359" t="str">
            <v>Undergraduate</v>
          </cell>
          <cell r="H359" t="str">
            <v>Undergraduates</v>
          </cell>
          <cell r="I359" t="str">
            <v>All</v>
          </cell>
          <cell r="J359" t="str">
            <v>All</v>
          </cell>
          <cell r="K359" t="str">
            <v>All</v>
          </cell>
          <cell r="L359" t="str">
            <v>x</v>
          </cell>
        </row>
        <row r="360">
          <cell r="A360" t="str">
            <v>H1202</v>
          </cell>
          <cell r="B360" t="str">
            <v>Federal Direct Unsubsidized Stafford Loans</v>
          </cell>
          <cell r="C360" t="str">
            <v>x</v>
          </cell>
          <cell r="D360" t="str">
            <v>Financial Aid</v>
          </cell>
          <cell r="E360" t="str">
            <v>Aid Available</v>
          </cell>
          <cell r="F360" t="str">
            <v>Loans</v>
          </cell>
          <cell r="G360" t="str">
            <v>Undergraduate</v>
          </cell>
          <cell r="H360" t="str">
            <v>Undergraduates</v>
          </cell>
          <cell r="I360" t="str">
            <v>All</v>
          </cell>
          <cell r="J360" t="str">
            <v>All</v>
          </cell>
          <cell r="K360" t="str">
            <v>All</v>
          </cell>
          <cell r="L360" t="str">
            <v>x</v>
          </cell>
        </row>
        <row r="361">
          <cell r="A361" t="str">
            <v>H1203</v>
          </cell>
          <cell r="B361" t="str">
            <v>Federal Direct PLUS Loans</v>
          </cell>
          <cell r="C361" t="str">
            <v>x</v>
          </cell>
          <cell r="D361" t="str">
            <v>Financial Aid</v>
          </cell>
          <cell r="E361" t="str">
            <v>Aid Available</v>
          </cell>
          <cell r="F361" t="str">
            <v>Loans</v>
          </cell>
          <cell r="G361" t="str">
            <v>Undergraduate</v>
          </cell>
          <cell r="H361" t="str">
            <v>Undergraduates</v>
          </cell>
          <cell r="I361" t="str">
            <v>All</v>
          </cell>
          <cell r="J361" t="str">
            <v>All</v>
          </cell>
          <cell r="K361" t="str">
            <v>All</v>
          </cell>
          <cell r="L361" t="str">
            <v>x</v>
          </cell>
        </row>
        <row r="362">
          <cell r="A362" t="str">
            <v>H1204</v>
          </cell>
          <cell r="B362" t="str">
            <v>Federal Nursing Loans</v>
          </cell>
          <cell r="D362" t="str">
            <v>Financial Aid</v>
          </cell>
          <cell r="E362" t="str">
            <v>Aid Available</v>
          </cell>
          <cell r="F362" t="str">
            <v>Loans</v>
          </cell>
          <cell r="G362" t="str">
            <v>Undergraduate</v>
          </cell>
          <cell r="H362" t="str">
            <v>Undergraduates</v>
          </cell>
          <cell r="I362" t="str">
            <v>All</v>
          </cell>
          <cell r="J362" t="str">
            <v>All</v>
          </cell>
          <cell r="K362" t="str">
            <v>All</v>
          </cell>
          <cell r="L362" t="str">
            <v>x</v>
          </cell>
        </row>
        <row r="363">
          <cell r="A363" t="str">
            <v>H1205</v>
          </cell>
          <cell r="B363" t="str">
            <v>State Loans</v>
          </cell>
          <cell r="D363" t="str">
            <v>Financial Aid</v>
          </cell>
          <cell r="E363" t="str">
            <v>Aid Available</v>
          </cell>
          <cell r="F363" t="str">
            <v>Loans</v>
          </cell>
          <cell r="G363" t="str">
            <v>Undergraduate</v>
          </cell>
          <cell r="H363" t="str">
            <v>Undergraduates</v>
          </cell>
          <cell r="I363" t="str">
            <v>All</v>
          </cell>
          <cell r="J363" t="str">
            <v>All</v>
          </cell>
          <cell r="K363" t="str">
            <v>All</v>
          </cell>
          <cell r="L363" t="str">
            <v>x</v>
          </cell>
        </row>
        <row r="364">
          <cell r="A364" t="str">
            <v>H1206</v>
          </cell>
          <cell r="B364" t="str">
            <v>College/university loans from institutional funds</v>
          </cell>
          <cell r="D364" t="str">
            <v>Financial Aid</v>
          </cell>
          <cell r="E364" t="str">
            <v>Aid Available</v>
          </cell>
          <cell r="F364" t="str">
            <v>Loans</v>
          </cell>
          <cell r="G364" t="str">
            <v>Undergraduate</v>
          </cell>
          <cell r="H364" t="str">
            <v>Undergraduates</v>
          </cell>
          <cell r="I364" t="str">
            <v>All</v>
          </cell>
          <cell r="J364" t="str">
            <v>All</v>
          </cell>
          <cell r="K364" t="str">
            <v>All</v>
          </cell>
          <cell r="L364" t="str">
            <v>x</v>
          </cell>
        </row>
        <row r="366">
          <cell r="A366" t="str">
            <v>H1207</v>
          </cell>
          <cell r="B366" t="str">
            <v>Other (specify):</v>
          </cell>
          <cell r="D366" t="str">
            <v>Financial Aid</v>
          </cell>
          <cell r="E366" t="str">
            <v>Aid Available</v>
          </cell>
          <cell r="F366" t="str">
            <v>Loans</v>
          </cell>
          <cell r="G366" t="str">
            <v>Undergraduate</v>
          </cell>
          <cell r="H366" t="str">
            <v>Undergraduates</v>
          </cell>
          <cell r="I366" t="str">
            <v>All</v>
          </cell>
          <cell r="J366" t="str">
            <v>All</v>
          </cell>
          <cell r="K366" t="str">
            <v>All</v>
          </cell>
          <cell r="L366" t="str">
            <v>Text</v>
          </cell>
        </row>
        <row r="372">
          <cell r="A372" t="str">
            <v>H1301</v>
          </cell>
          <cell r="B372" t="str">
            <v>Federal Pell Grants</v>
          </cell>
          <cell r="C372" t="str">
            <v>x</v>
          </cell>
          <cell r="D372" t="str">
            <v>Financial Aid</v>
          </cell>
          <cell r="E372" t="str">
            <v>Aid Available</v>
          </cell>
          <cell r="F372" t="str">
            <v>Need Based Schl Grt</v>
          </cell>
          <cell r="G372" t="str">
            <v>Undergraduate</v>
          </cell>
          <cell r="H372" t="str">
            <v>Undergraduates</v>
          </cell>
          <cell r="I372" t="str">
            <v>All</v>
          </cell>
          <cell r="J372" t="str">
            <v>All</v>
          </cell>
          <cell r="K372" t="str">
            <v>All</v>
          </cell>
          <cell r="L372" t="str">
            <v>x</v>
          </cell>
        </row>
        <row r="373">
          <cell r="A373" t="str">
            <v>H1302</v>
          </cell>
          <cell r="B373" t="str">
            <v>Federal SEOG</v>
          </cell>
          <cell r="C373" t="str">
            <v>x</v>
          </cell>
          <cell r="D373" t="str">
            <v>Financial Aid</v>
          </cell>
          <cell r="E373" t="str">
            <v>Aid Available</v>
          </cell>
          <cell r="F373" t="str">
            <v>Need Based Schl Grt</v>
          </cell>
          <cell r="G373" t="str">
            <v>Undergraduate</v>
          </cell>
          <cell r="H373" t="str">
            <v>Undergraduates</v>
          </cell>
          <cell r="I373" t="str">
            <v>All</v>
          </cell>
          <cell r="J373" t="str">
            <v>All</v>
          </cell>
          <cell r="K373" t="str">
            <v>All</v>
          </cell>
          <cell r="L373" t="str">
            <v>x</v>
          </cell>
        </row>
        <row r="374">
          <cell r="A374" t="str">
            <v>H1303</v>
          </cell>
          <cell r="B374" t="str">
            <v>State scholarships/grants</v>
          </cell>
          <cell r="C374" t="str">
            <v>x</v>
          </cell>
          <cell r="D374" t="str">
            <v>Financial Aid</v>
          </cell>
          <cell r="E374" t="str">
            <v>Aid Available</v>
          </cell>
          <cell r="F374" t="str">
            <v>Need Based Schl Grt</v>
          </cell>
          <cell r="G374" t="str">
            <v>Undergraduate</v>
          </cell>
          <cell r="H374" t="str">
            <v>Undergraduates</v>
          </cell>
          <cell r="I374" t="str">
            <v>All</v>
          </cell>
          <cell r="J374" t="str">
            <v>All</v>
          </cell>
          <cell r="K374" t="str">
            <v>All</v>
          </cell>
          <cell r="L374" t="str">
            <v>x</v>
          </cell>
        </row>
        <row r="375">
          <cell r="A375" t="str">
            <v>H1304</v>
          </cell>
          <cell r="B375" t="str">
            <v>Private scholarships</v>
          </cell>
          <cell r="C375" t="str">
            <v>x</v>
          </cell>
          <cell r="D375" t="str">
            <v>Financial Aid</v>
          </cell>
          <cell r="E375" t="str">
            <v>Aid Available</v>
          </cell>
          <cell r="F375" t="str">
            <v>Need Based Schl Grt</v>
          </cell>
          <cell r="G375" t="str">
            <v>Undergraduate</v>
          </cell>
          <cell r="H375" t="str">
            <v>Undergraduates</v>
          </cell>
          <cell r="I375" t="str">
            <v>All</v>
          </cell>
          <cell r="J375" t="str">
            <v>All</v>
          </cell>
          <cell r="K375" t="str">
            <v>All</v>
          </cell>
          <cell r="L375" t="str">
            <v>x</v>
          </cell>
        </row>
        <row r="376">
          <cell r="A376" t="str">
            <v>H1305</v>
          </cell>
          <cell r="B376" t="str">
            <v>College/university scholarship or grant aid from institutional funds</v>
          </cell>
          <cell r="C376" t="str">
            <v>x</v>
          </cell>
          <cell r="D376" t="str">
            <v>Financial Aid</v>
          </cell>
          <cell r="E376" t="str">
            <v>Aid Available</v>
          </cell>
          <cell r="F376" t="str">
            <v>Need Based Schl Grt</v>
          </cell>
          <cell r="G376" t="str">
            <v>Undergraduate</v>
          </cell>
          <cell r="H376" t="str">
            <v>Undergraduates</v>
          </cell>
          <cell r="I376" t="str">
            <v>All</v>
          </cell>
          <cell r="J376" t="str">
            <v>All</v>
          </cell>
          <cell r="K376" t="str">
            <v>All</v>
          </cell>
          <cell r="L376" t="str">
            <v>x</v>
          </cell>
        </row>
        <row r="377">
          <cell r="A377" t="str">
            <v>H1306</v>
          </cell>
          <cell r="B377" t="str">
            <v>United Negro College Fund</v>
          </cell>
          <cell r="D377" t="str">
            <v>Financial Aid</v>
          </cell>
          <cell r="E377" t="str">
            <v>Aid Available</v>
          </cell>
          <cell r="F377" t="str">
            <v>Need Based Schl Grt</v>
          </cell>
          <cell r="G377" t="str">
            <v>Undergraduate</v>
          </cell>
          <cell r="H377" t="str">
            <v>Undergraduates</v>
          </cell>
          <cell r="I377" t="str">
            <v>All</v>
          </cell>
          <cell r="J377" t="str">
            <v>All</v>
          </cell>
          <cell r="K377" t="str">
            <v>All</v>
          </cell>
          <cell r="L377" t="str">
            <v>x</v>
          </cell>
        </row>
        <row r="378">
          <cell r="A378" t="str">
            <v>H1307</v>
          </cell>
          <cell r="B378" t="str">
            <v>Federal Nursing Scholarship</v>
          </cell>
          <cell r="D378" t="str">
            <v>Financial Aid</v>
          </cell>
          <cell r="E378" t="str">
            <v>Aid Available</v>
          </cell>
          <cell r="F378" t="str">
            <v>Need Based Schl Grt</v>
          </cell>
          <cell r="G378" t="str">
            <v>Undergraduate</v>
          </cell>
          <cell r="H378" t="str">
            <v>Undergraduates</v>
          </cell>
          <cell r="I378" t="str">
            <v>All</v>
          </cell>
          <cell r="J378" t="str">
            <v>All</v>
          </cell>
          <cell r="K378" t="str">
            <v>All</v>
          </cell>
          <cell r="L378" t="str">
            <v>x</v>
          </cell>
        </row>
        <row r="380">
          <cell r="A380" t="str">
            <v>H1308</v>
          </cell>
          <cell r="B380" t="str">
            <v>Other (specify):</v>
          </cell>
          <cell r="D380" t="str">
            <v>Financial Aid</v>
          </cell>
          <cell r="E380" t="str">
            <v>Aid Available</v>
          </cell>
          <cell r="F380" t="str">
            <v>Need Based Schl Grt</v>
          </cell>
          <cell r="G380" t="str">
            <v>Undergraduate</v>
          </cell>
          <cell r="H380" t="str">
            <v>Undergraduates</v>
          </cell>
          <cell r="I380" t="str">
            <v>All</v>
          </cell>
          <cell r="J380" t="str">
            <v>All</v>
          </cell>
          <cell r="K380" t="str">
            <v>All</v>
          </cell>
          <cell r="L380" t="str">
            <v>Text</v>
          </cell>
        </row>
        <row r="389">
          <cell r="A389" t="str">
            <v>H1401</v>
          </cell>
          <cell r="B389" t="str">
            <v>Academics</v>
          </cell>
          <cell r="C389" t="str">
            <v>x</v>
          </cell>
          <cell r="D389" t="str">
            <v>Financial Aid</v>
          </cell>
          <cell r="E389" t="str">
            <v>Institutional Aid</v>
          </cell>
          <cell r="F389" t="str">
            <v>Non-Need Based Criteria</v>
          </cell>
          <cell r="G389" t="str">
            <v>Undergraduate</v>
          </cell>
          <cell r="H389" t="str">
            <v>Undergraduates</v>
          </cell>
          <cell r="I389" t="str">
            <v>All</v>
          </cell>
          <cell r="J389" t="str">
            <v>All</v>
          </cell>
          <cell r="K389" t="str">
            <v>All</v>
          </cell>
          <cell r="L389" t="str">
            <v>x</v>
          </cell>
        </row>
        <row r="390">
          <cell r="A390" t="str">
            <v>H1402</v>
          </cell>
          <cell r="B390" t="str">
            <v>Alumni affiliation</v>
          </cell>
          <cell r="C390" t="str">
            <v>x</v>
          </cell>
          <cell r="D390" t="str">
            <v>Financial Aid</v>
          </cell>
          <cell r="E390" t="str">
            <v>Institutional Aid</v>
          </cell>
          <cell r="F390" t="str">
            <v>Non-Need Based Criteria</v>
          </cell>
          <cell r="G390" t="str">
            <v>Undergraduate</v>
          </cell>
          <cell r="H390" t="str">
            <v>Undergraduates</v>
          </cell>
          <cell r="I390" t="str">
            <v>All</v>
          </cell>
          <cell r="J390" t="str">
            <v>All</v>
          </cell>
          <cell r="K390" t="str">
            <v>All</v>
          </cell>
          <cell r="L390" t="str">
            <v>x</v>
          </cell>
        </row>
        <row r="391">
          <cell r="A391" t="str">
            <v>H1403</v>
          </cell>
          <cell r="B391" t="str">
            <v>Art</v>
          </cell>
          <cell r="C391" t="str">
            <v>x</v>
          </cell>
          <cell r="D391" t="str">
            <v>Financial Aid</v>
          </cell>
          <cell r="E391" t="str">
            <v>Institutional Aid</v>
          </cell>
          <cell r="F391" t="str">
            <v>Non-Need Based Criteria</v>
          </cell>
          <cell r="G391" t="str">
            <v>Undergraduate</v>
          </cell>
          <cell r="H391" t="str">
            <v>Undergraduates</v>
          </cell>
          <cell r="I391" t="str">
            <v>All</v>
          </cell>
          <cell r="J391" t="str">
            <v>All</v>
          </cell>
          <cell r="K391" t="str">
            <v>All</v>
          </cell>
          <cell r="L391" t="str">
            <v>x</v>
          </cell>
        </row>
        <row r="392">
          <cell r="A392" t="str">
            <v>H1404</v>
          </cell>
          <cell r="B392" t="str">
            <v>Athletics</v>
          </cell>
          <cell r="C392" t="str">
            <v>x</v>
          </cell>
          <cell r="D392" t="str">
            <v>Financial Aid</v>
          </cell>
          <cell r="E392" t="str">
            <v>Institutional Aid</v>
          </cell>
          <cell r="F392" t="str">
            <v>Non-Need Based Criteria</v>
          </cell>
          <cell r="G392" t="str">
            <v>Undergraduate</v>
          </cell>
          <cell r="H392" t="str">
            <v>Undergraduates</v>
          </cell>
          <cell r="I392" t="str">
            <v>All</v>
          </cell>
          <cell r="J392" t="str">
            <v>All</v>
          </cell>
          <cell r="K392" t="str">
            <v>All</v>
          </cell>
          <cell r="L392" t="str">
            <v>x</v>
          </cell>
        </row>
        <row r="393">
          <cell r="A393" t="str">
            <v>H1405</v>
          </cell>
          <cell r="B393" t="str">
            <v>Job skills</v>
          </cell>
          <cell r="C393" t="str">
            <v>x</v>
          </cell>
          <cell r="D393" t="str">
            <v>Financial Aid</v>
          </cell>
          <cell r="E393" t="str">
            <v>Institutional Aid</v>
          </cell>
          <cell r="F393" t="str">
            <v>Non-Need Based Criteria</v>
          </cell>
          <cell r="G393" t="str">
            <v>Undergraduate</v>
          </cell>
          <cell r="H393" t="str">
            <v>Undergraduates</v>
          </cell>
          <cell r="I393" t="str">
            <v>All</v>
          </cell>
          <cell r="J393" t="str">
            <v>All</v>
          </cell>
          <cell r="K393" t="str">
            <v>All</v>
          </cell>
          <cell r="L393" t="str">
            <v>x</v>
          </cell>
        </row>
        <row r="394">
          <cell r="A394" t="str">
            <v>H1406</v>
          </cell>
          <cell r="B394" t="str">
            <v>ROTC</v>
          </cell>
          <cell r="C394" t="str">
            <v>x</v>
          </cell>
          <cell r="D394" t="str">
            <v>Financial Aid</v>
          </cell>
          <cell r="E394" t="str">
            <v>Institutional Aid</v>
          </cell>
          <cell r="F394" t="str">
            <v>Non-Need Based Criteria</v>
          </cell>
          <cell r="G394" t="str">
            <v>Undergraduate</v>
          </cell>
          <cell r="H394" t="str">
            <v>Undergraduates</v>
          </cell>
          <cell r="I394" t="str">
            <v>All</v>
          </cell>
          <cell r="J394" t="str">
            <v>All</v>
          </cell>
          <cell r="K394" t="str">
            <v>All</v>
          </cell>
          <cell r="L394" t="str">
            <v>x</v>
          </cell>
        </row>
        <row r="395">
          <cell r="A395" t="str">
            <v>H1407</v>
          </cell>
          <cell r="B395" t="str">
            <v>Leadership</v>
          </cell>
          <cell r="C395" t="str">
            <v>x</v>
          </cell>
          <cell r="D395" t="str">
            <v>Financial Aid</v>
          </cell>
          <cell r="E395" t="str">
            <v>Institutional Aid</v>
          </cell>
          <cell r="F395" t="str">
            <v>Non-Need Based Criteria</v>
          </cell>
          <cell r="G395" t="str">
            <v>Undergraduate</v>
          </cell>
          <cell r="H395" t="str">
            <v>Undergraduates</v>
          </cell>
          <cell r="I395" t="str">
            <v>All</v>
          </cell>
          <cell r="J395" t="str">
            <v>All</v>
          </cell>
          <cell r="K395" t="str">
            <v>All</v>
          </cell>
          <cell r="L395" t="str">
            <v>x</v>
          </cell>
        </row>
        <row r="396">
          <cell r="A396" t="str">
            <v>H1408</v>
          </cell>
          <cell r="B396" t="str">
            <v>Music/drama</v>
          </cell>
          <cell r="C396" t="str">
            <v>x</v>
          </cell>
          <cell r="D396" t="str">
            <v>Financial Aid</v>
          </cell>
          <cell r="E396" t="str">
            <v>Institutional Aid</v>
          </cell>
          <cell r="F396" t="str">
            <v>Non-Need Based Criteria</v>
          </cell>
          <cell r="G396" t="str">
            <v>Undergraduate</v>
          </cell>
          <cell r="H396" t="str">
            <v>Undergraduates</v>
          </cell>
          <cell r="I396" t="str">
            <v>All</v>
          </cell>
          <cell r="J396" t="str">
            <v>All</v>
          </cell>
          <cell r="K396" t="str">
            <v>All</v>
          </cell>
          <cell r="L396" t="str">
            <v>x</v>
          </cell>
        </row>
        <row r="397">
          <cell r="A397" t="str">
            <v>H1409</v>
          </cell>
          <cell r="B397" t="str">
            <v>Religious affiliation</v>
          </cell>
          <cell r="D397" t="str">
            <v>Financial Aid</v>
          </cell>
          <cell r="E397" t="str">
            <v>Institutional Aid</v>
          </cell>
          <cell r="F397" t="str">
            <v>Non-Need Based Criteria</v>
          </cell>
          <cell r="G397" t="str">
            <v>Undergraduate</v>
          </cell>
          <cell r="H397" t="str">
            <v>Undergraduates</v>
          </cell>
          <cell r="I397" t="str">
            <v>All</v>
          </cell>
          <cell r="J397" t="str">
            <v>All</v>
          </cell>
          <cell r="K397" t="str">
            <v>All</v>
          </cell>
          <cell r="L397" t="str">
            <v>x</v>
          </cell>
        </row>
        <row r="398">
          <cell r="A398" t="str">
            <v>H1410</v>
          </cell>
          <cell r="B398" t="str">
            <v>State/district residency</v>
          </cell>
          <cell r="C398" t="str">
            <v>x</v>
          </cell>
          <cell r="D398" t="str">
            <v>Financial Aid</v>
          </cell>
          <cell r="E398" t="str">
            <v>Institutional Aid</v>
          </cell>
          <cell r="F398" t="str">
            <v>Non-Need Based Criteria</v>
          </cell>
          <cell r="G398" t="str">
            <v>Undergraduate</v>
          </cell>
          <cell r="H398" t="str">
            <v>Undergraduates</v>
          </cell>
          <cell r="I398" t="str">
            <v>All</v>
          </cell>
          <cell r="J398" t="str">
            <v>All</v>
          </cell>
          <cell r="K398" t="str">
            <v>All</v>
          </cell>
          <cell r="L398" t="str">
            <v>x</v>
          </cell>
        </row>
        <row r="401">
          <cell r="A401" t="str">
            <v>H1411</v>
          </cell>
          <cell r="B401" t="str">
            <v>Academics</v>
          </cell>
          <cell r="C401" t="str">
            <v>x</v>
          </cell>
          <cell r="D401" t="str">
            <v>Financial Aid</v>
          </cell>
          <cell r="E401" t="str">
            <v>Institutional Aid</v>
          </cell>
          <cell r="F401" t="str">
            <v>Need Based Criteria</v>
          </cell>
          <cell r="G401" t="str">
            <v>Undergraduate</v>
          </cell>
          <cell r="H401" t="str">
            <v>Undergraduates</v>
          </cell>
          <cell r="I401" t="str">
            <v>All</v>
          </cell>
          <cell r="J401" t="str">
            <v>All</v>
          </cell>
          <cell r="K401" t="str">
            <v>All</v>
          </cell>
          <cell r="L401" t="str">
            <v>x</v>
          </cell>
        </row>
        <row r="402">
          <cell r="A402" t="str">
            <v>H1412</v>
          </cell>
          <cell r="B402" t="str">
            <v>Alumni affiliation</v>
          </cell>
          <cell r="C402" t="str">
            <v>x</v>
          </cell>
          <cell r="D402" t="str">
            <v>Financial Aid</v>
          </cell>
          <cell r="E402" t="str">
            <v>Institutional Aid</v>
          </cell>
          <cell r="F402" t="str">
            <v>Need Based Criteria</v>
          </cell>
          <cell r="G402" t="str">
            <v>Undergraduate</v>
          </cell>
          <cell r="H402" t="str">
            <v>Undergraduates</v>
          </cell>
          <cell r="I402" t="str">
            <v>All</v>
          </cell>
          <cell r="J402" t="str">
            <v>All</v>
          </cell>
          <cell r="K402" t="str">
            <v>All</v>
          </cell>
          <cell r="L402" t="str">
            <v>x</v>
          </cell>
        </row>
        <row r="403">
          <cell r="A403" t="str">
            <v>H1413</v>
          </cell>
          <cell r="B403" t="str">
            <v>Art</v>
          </cell>
          <cell r="C403" t="str">
            <v>x</v>
          </cell>
          <cell r="D403" t="str">
            <v>Financial Aid</v>
          </cell>
          <cell r="E403" t="str">
            <v>Institutional Aid</v>
          </cell>
          <cell r="F403" t="str">
            <v>Need Based Criteria</v>
          </cell>
          <cell r="G403" t="str">
            <v>Undergraduate</v>
          </cell>
          <cell r="H403" t="str">
            <v>Undergraduates</v>
          </cell>
          <cell r="I403" t="str">
            <v>All</v>
          </cell>
          <cell r="J403" t="str">
            <v>All</v>
          </cell>
          <cell r="K403" t="str">
            <v>All</v>
          </cell>
          <cell r="L403" t="str">
            <v>x</v>
          </cell>
        </row>
        <row r="404">
          <cell r="A404" t="str">
            <v>H1414</v>
          </cell>
          <cell r="B404" t="str">
            <v>Athletics</v>
          </cell>
          <cell r="C404" t="str">
            <v>x</v>
          </cell>
          <cell r="D404" t="str">
            <v>Financial Aid</v>
          </cell>
          <cell r="E404" t="str">
            <v>Institutional Aid</v>
          </cell>
          <cell r="F404" t="str">
            <v>Need Based Criteria</v>
          </cell>
          <cell r="G404" t="str">
            <v>Undergraduate</v>
          </cell>
          <cell r="H404" t="str">
            <v>Undergraduates</v>
          </cell>
          <cell r="I404" t="str">
            <v>All</v>
          </cell>
          <cell r="J404" t="str">
            <v>All</v>
          </cell>
          <cell r="K404" t="str">
            <v>All</v>
          </cell>
          <cell r="L404" t="str">
            <v>x</v>
          </cell>
        </row>
        <row r="405">
          <cell r="A405" t="str">
            <v>H1415</v>
          </cell>
          <cell r="B405" t="str">
            <v>Job skills</v>
          </cell>
          <cell r="C405" t="str">
            <v>x</v>
          </cell>
          <cell r="D405" t="str">
            <v>Financial Aid</v>
          </cell>
          <cell r="E405" t="str">
            <v>Institutional Aid</v>
          </cell>
          <cell r="F405" t="str">
            <v>Need Based Criteria</v>
          </cell>
          <cell r="G405" t="str">
            <v>Undergraduate</v>
          </cell>
          <cell r="H405" t="str">
            <v>Undergraduates</v>
          </cell>
          <cell r="I405" t="str">
            <v>All</v>
          </cell>
          <cell r="J405" t="str">
            <v>All</v>
          </cell>
          <cell r="K405" t="str">
            <v>All</v>
          </cell>
          <cell r="L405" t="str">
            <v>x</v>
          </cell>
        </row>
        <row r="406">
          <cell r="A406" t="str">
            <v>H1416</v>
          </cell>
          <cell r="B406" t="str">
            <v>Leadership</v>
          </cell>
          <cell r="C406" t="str">
            <v>x</v>
          </cell>
          <cell r="D406" t="str">
            <v>Financial Aid</v>
          </cell>
          <cell r="E406" t="str">
            <v>Institutional Aid</v>
          </cell>
          <cell r="F406" t="str">
            <v>Need Based Criteria</v>
          </cell>
          <cell r="G406" t="str">
            <v>Undergraduate</v>
          </cell>
          <cell r="H406" t="str">
            <v>Undergraduates</v>
          </cell>
          <cell r="I406" t="str">
            <v>All</v>
          </cell>
          <cell r="J406" t="str">
            <v>All</v>
          </cell>
          <cell r="K406" t="str">
            <v>All</v>
          </cell>
          <cell r="L406" t="str">
            <v>x</v>
          </cell>
        </row>
        <row r="407">
          <cell r="A407" t="str">
            <v>H1417</v>
          </cell>
          <cell r="B407" t="str">
            <v>Music/drama</v>
          </cell>
          <cell r="C407" t="str">
            <v>x</v>
          </cell>
          <cell r="D407" t="str">
            <v>Financial Aid</v>
          </cell>
          <cell r="E407" t="str">
            <v>Institutional Aid</v>
          </cell>
          <cell r="F407" t="str">
            <v>Need Based Criteria</v>
          </cell>
          <cell r="G407" t="str">
            <v>Undergraduate</v>
          </cell>
          <cell r="H407" t="str">
            <v>Undergraduates</v>
          </cell>
          <cell r="I407" t="str">
            <v>All</v>
          </cell>
          <cell r="J407" t="str">
            <v>All</v>
          </cell>
          <cell r="K407" t="str">
            <v>All</v>
          </cell>
          <cell r="L407" t="str">
            <v>x</v>
          </cell>
        </row>
        <row r="408">
          <cell r="A408" t="str">
            <v>H1418</v>
          </cell>
          <cell r="B408" t="str">
            <v>Religious affiliation</v>
          </cell>
          <cell r="D408" t="str">
            <v>Financial Aid</v>
          </cell>
          <cell r="E408" t="str">
            <v>Institutional Aid</v>
          </cell>
          <cell r="F408" t="str">
            <v>Need Based Criteria</v>
          </cell>
          <cell r="G408" t="str">
            <v>Undergraduate</v>
          </cell>
          <cell r="H408" t="str">
            <v>Undergraduates</v>
          </cell>
          <cell r="I408" t="str">
            <v>All</v>
          </cell>
          <cell r="J408" t="str">
            <v>All</v>
          </cell>
          <cell r="K408" t="str">
            <v>All</v>
          </cell>
          <cell r="L408" t="str">
            <v>x</v>
          </cell>
        </row>
        <row r="409">
          <cell r="A409" t="str">
            <v>H1419</v>
          </cell>
          <cell r="B409" t="str">
            <v>State/district residency</v>
          </cell>
          <cell r="C409" t="str">
            <v>x</v>
          </cell>
          <cell r="D409" t="str">
            <v>Financial Aid</v>
          </cell>
          <cell r="E409" t="str">
            <v>Institutional Aid</v>
          </cell>
          <cell r="F409" t="str">
            <v>Need Based Criteria</v>
          </cell>
          <cell r="G409" t="str">
            <v>Undergraduate</v>
          </cell>
          <cell r="H409" t="str">
            <v>Undergraduates</v>
          </cell>
          <cell r="I409" t="str">
            <v>All</v>
          </cell>
          <cell r="J409" t="str">
            <v>All</v>
          </cell>
          <cell r="K409" t="str">
            <v>All</v>
          </cell>
          <cell r="L409" t="str">
            <v>x</v>
          </cell>
        </row>
        <row r="414">
          <cell r="A414" t="str">
            <v>H1501</v>
          </cell>
          <cell r="B414" t="str">
            <v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v>
          </cell>
          <cell r="C414" t="str">
            <v>N/A</v>
          </cell>
          <cell r="D414" t="str">
            <v>Financial Aid</v>
          </cell>
          <cell r="E414" t="str">
            <v>Institutional Aid</v>
          </cell>
          <cell r="F414" t="str">
            <v>Policy</v>
          </cell>
          <cell r="G414" t="str">
            <v>Undergraduate</v>
          </cell>
          <cell r="H414" t="str">
            <v>Undergraduates</v>
          </cell>
          <cell r="I414" t="str">
            <v>All</v>
          </cell>
          <cell r="J414" t="str">
            <v>All</v>
          </cell>
          <cell r="K414" t="str">
            <v>All</v>
          </cell>
          <cell r="L414" t="str">
            <v>Text</v>
          </cell>
        </row>
      </sheetData>
      <sheetData sheetId="8">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55">
          <cell r="A55" t="str">
            <v>I101</v>
          </cell>
          <cell r="B55" t="str">
            <v>A. Total number of instructional faculty</v>
          </cell>
          <cell r="C55">
            <v>388</v>
          </cell>
          <cell r="D55" t="str">
            <v>Instructional Faculty And Class Size</v>
          </cell>
          <cell r="E55" t="str">
            <v>Instructional Faculty</v>
          </cell>
          <cell r="F55" t="str">
            <v>Full-Time</v>
          </cell>
          <cell r="G55" t="str">
            <v>Undergraduates</v>
          </cell>
          <cell r="H55" t="str">
            <v>Faculty</v>
          </cell>
          <cell r="I55" t="str">
            <v>All</v>
          </cell>
          <cell r="J55" t="str">
            <v>All</v>
          </cell>
          <cell r="K55" t="str">
            <v>All</v>
          </cell>
          <cell r="L55" t="str">
            <v>Number</v>
          </cell>
        </row>
        <row r="56">
          <cell r="A56" t="str">
            <v>I102</v>
          </cell>
          <cell r="B56" t="str">
            <v>B. Total number who are members of minority groups</v>
          </cell>
          <cell r="C56">
            <v>37</v>
          </cell>
          <cell r="D56" t="str">
            <v>Instructional Faculty And Class Size</v>
          </cell>
          <cell r="E56" t="str">
            <v>Instructional Faculty</v>
          </cell>
          <cell r="F56" t="str">
            <v>Full-Time</v>
          </cell>
          <cell r="G56" t="str">
            <v>Undergraduates</v>
          </cell>
          <cell r="H56" t="str">
            <v>Faculty</v>
          </cell>
          <cell r="I56" t="str">
            <v>All</v>
          </cell>
          <cell r="J56" t="str">
            <v>All</v>
          </cell>
          <cell r="K56" t="str">
            <v>All</v>
          </cell>
          <cell r="L56" t="str">
            <v>Number</v>
          </cell>
        </row>
        <row r="57">
          <cell r="A57" t="str">
            <v>I103</v>
          </cell>
          <cell r="B57" t="str">
            <v>C. Total number who are women</v>
          </cell>
          <cell r="C57">
            <v>151</v>
          </cell>
          <cell r="D57" t="str">
            <v>Instructional Faculty And Class Size</v>
          </cell>
          <cell r="E57" t="str">
            <v>Instructional Faculty</v>
          </cell>
          <cell r="F57" t="str">
            <v>Full-Time</v>
          </cell>
          <cell r="G57" t="str">
            <v>Undergraduates</v>
          </cell>
          <cell r="H57" t="str">
            <v>Faculty</v>
          </cell>
          <cell r="I57" t="str">
            <v>All</v>
          </cell>
          <cell r="J57" t="str">
            <v>All</v>
          </cell>
          <cell r="K57" t="str">
            <v>All</v>
          </cell>
          <cell r="L57" t="str">
            <v>Number</v>
          </cell>
        </row>
        <row r="58">
          <cell r="A58" t="str">
            <v>I104</v>
          </cell>
          <cell r="B58" t="str">
            <v>D. Total number who are men</v>
          </cell>
          <cell r="C58">
            <v>237</v>
          </cell>
          <cell r="D58" t="str">
            <v>Instructional Faculty And Class Size</v>
          </cell>
          <cell r="E58" t="str">
            <v>Instructional Faculty</v>
          </cell>
          <cell r="F58" t="str">
            <v>Full-Time</v>
          </cell>
          <cell r="G58" t="str">
            <v>Undergraduates</v>
          </cell>
          <cell r="H58" t="str">
            <v>Faculty</v>
          </cell>
          <cell r="I58" t="str">
            <v>All</v>
          </cell>
          <cell r="J58" t="str">
            <v>All</v>
          </cell>
          <cell r="K58" t="str">
            <v>All</v>
          </cell>
          <cell r="L58" t="str">
            <v>Number</v>
          </cell>
        </row>
        <row r="59">
          <cell r="A59" t="str">
            <v>I105</v>
          </cell>
          <cell r="B59" t="str">
            <v>E. Total number who are nonresidents (international)</v>
          </cell>
          <cell r="C59">
            <v>42</v>
          </cell>
          <cell r="D59" t="str">
            <v>Instructional Faculty And Class Size</v>
          </cell>
          <cell r="E59" t="str">
            <v>Instructional Faculty</v>
          </cell>
          <cell r="F59" t="str">
            <v>Full-Time</v>
          </cell>
          <cell r="G59" t="str">
            <v>Undergraduates</v>
          </cell>
          <cell r="H59" t="str">
            <v>Faculty</v>
          </cell>
          <cell r="I59" t="str">
            <v>All</v>
          </cell>
          <cell r="J59" t="str">
            <v>All</v>
          </cell>
          <cell r="K59" t="str">
            <v>All</v>
          </cell>
          <cell r="L59" t="str">
            <v>Number</v>
          </cell>
        </row>
        <row r="60">
          <cell r="A60" t="str">
            <v>I106</v>
          </cell>
          <cell r="B60" t="str">
            <v>F. Total number with doctorate, or other terminal degree</v>
          </cell>
          <cell r="C60">
            <v>284</v>
          </cell>
          <cell r="D60" t="str">
            <v>Instructional Faculty And Class Size</v>
          </cell>
          <cell r="E60" t="str">
            <v>Instructional Faculty</v>
          </cell>
          <cell r="F60" t="str">
            <v>Full-Time</v>
          </cell>
          <cell r="G60" t="str">
            <v>Undergraduates</v>
          </cell>
          <cell r="H60" t="str">
            <v>Faculty</v>
          </cell>
          <cell r="I60" t="str">
            <v>All</v>
          </cell>
          <cell r="J60" t="str">
            <v>All</v>
          </cell>
          <cell r="K60" t="str">
            <v>All</v>
          </cell>
          <cell r="L60" t="str">
            <v>Number</v>
          </cell>
        </row>
        <row r="61">
          <cell r="A61" t="str">
            <v>I107</v>
          </cell>
          <cell r="B61" t="str">
            <v>G. Total number whose highest degree is a master’s but not a terminal master’s</v>
          </cell>
          <cell r="C61">
            <v>94</v>
          </cell>
          <cell r="D61" t="str">
            <v>Instructional Faculty And Class Size</v>
          </cell>
          <cell r="E61" t="str">
            <v>Instructional Faculty</v>
          </cell>
          <cell r="F61" t="str">
            <v>Full-Time</v>
          </cell>
          <cell r="G61" t="str">
            <v>Undergraduates</v>
          </cell>
          <cell r="H61" t="str">
            <v>Faculty</v>
          </cell>
          <cell r="I61" t="str">
            <v>All</v>
          </cell>
          <cell r="J61" t="str">
            <v>All</v>
          </cell>
          <cell r="K61" t="str">
            <v>All</v>
          </cell>
          <cell r="L61" t="str">
            <v>Number</v>
          </cell>
        </row>
        <row r="62">
          <cell r="A62" t="str">
            <v>I108</v>
          </cell>
          <cell r="B62" t="str">
            <v>H. Total number whose highest degree is a bachelor’s</v>
          </cell>
          <cell r="C62">
            <v>1</v>
          </cell>
          <cell r="D62" t="str">
            <v>Instructional Faculty And Class Size</v>
          </cell>
          <cell r="E62" t="str">
            <v>Instructional Faculty</v>
          </cell>
          <cell r="F62" t="str">
            <v>Full-Time</v>
          </cell>
          <cell r="G62" t="str">
            <v>Undergraduates</v>
          </cell>
          <cell r="H62" t="str">
            <v>Faculty</v>
          </cell>
          <cell r="I62" t="str">
            <v>All</v>
          </cell>
          <cell r="J62" t="str">
            <v>All</v>
          </cell>
          <cell r="K62" t="str">
            <v>All</v>
          </cell>
          <cell r="L62" t="str">
            <v>Number</v>
          </cell>
        </row>
        <row r="63">
          <cell r="A63" t="str">
            <v>I109</v>
          </cell>
          <cell r="B63" t="str">
            <v>I. Total number whose highest degree is unknown or other (Note: Items f, g, h, and i must sum up to item a.)</v>
          </cell>
          <cell r="C63">
            <v>9</v>
          </cell>
          <cell r="D63" t="str">
            <v>Instructional Faculty And Class Size</v>
          </cell>
          <cell r="E63" t="str">
            <v>Instructional Faculty</v>
          </cell>
          <cell r="F63" t="str">
            <v>Full-Time</v>
          </cell>
          <cell r="G63" t="str">
            <v>Undergraduates</v>
          </cell>
          <cell r="H63" t="str">
            <v>Faculty</v>
          </cell>
          <cell r="I63" t="str">
            <v>All</v>
          </cell>
          <cell r="J63" t="str">
            <v>All</v>
          </cell>
          <cell r="K63" t="str">
            <v>All</v>
          </cell>
          <cell r="L63" t="str">
            <v>Number</v>
          </cell>
        </row>
        <row r="64">
          <cell r="A64" t="str">
            <v>I110</v>
          </cell>
          <cell r="B64" t="str">
            <v>J. Total number in stand-alone graduate/professional programs in which faculty teach virtually only graduate-level students</v>
          </cell>
          <cell r="C64">
            <v>0</v>
          </cell>
          <cell r="D64" t="str">
            <v>Instructional Faculty And Class Size</v>
          </cell>
          <cell r="E64" t="str">
            <v>Instructional Faculty</v>
          </cell>
          <cell r="F64" t="str">
            <v>Full-Time</v>
          </cell>
          <cell r="G64" t="str">
            <v>Undergraduates</v>
          </cell>
          <cell r="H64" t="str">
            <v>Faculty</v>
          </cell>
          <cell r="I64" t="str">
            <v>All</v>
          </cell>
          <cell r="J64" t="str">
            <v>All</v>
          </cell>
          <cell r="K64" t="str">
            <v>All</v>
          </cell>
          <cell r="L64" t="str">
            <v>Number</v>
          </cell>
        </row>
        <row r="68">
          <cell r="A68" t="str">
            <v>I111</v>
          </cell>
          <cell r="B68" t="str">
            <v>A. Total number of instructional faculty</v>
          </cell>
          <cell r="C68">
            <v>203</v>
          </cell>
          <cell r="D68" t="str">
            <v>Instructional Faculty And Class Size</v>
          </cell>
          <cell r="E68" t="str">
            <v>Instructional Faculty</v>
          </cell>
          <cell r="F68" t="str">
            <v>Part-Time</v>
          </cell>
          <cell r="G68" t="str">
            <v>Undergraduates</v>
          </cell>
          <cell r="H68" t="str">
            <v>Faculty</v>
          </cell>
          <cell r="I68" t="str">
            <v>All</v>
          </cell>
          <cell r="J68" t="str">
            <v>All</v>
          </cell>
          <cell r="K68" t="str">
            <v>All</v>
          </cell>
          <cell r="L68" t="str">
            <v>Number</v>
          </cell>
        </row>
        <row r="69">
          <cell r="A69" t="str">
            <v>I112</v>
          </cell>
          <cell r="B69" t="str">
            <v>B. Total number who are members of minority groups</v>
          </cell>
          <cell r="C69">
            <v>9</v>
          </cell>
          <cell r="D69" t="str">
            <v>Instructional Faculty And Class Size</v>
          </cell>
          <cell r="E69" t="str">
            <v>Instructional Faculty</v>
          </cell>
          <cell r="F69" t="str">
            <v>Part-Time</v>
          </cell>
          <cell r="G69" t="str">
            <v>Undergraduates</v>
          </cell>
          <cell r="H69" t="str">
            <v>Faculty</v>
          </cell>
          <cell r="I69" t="str">
            <v>All</v>
          </cell>
          <cell r="J69" t="str">
            <v>All</v>
          </cell>
          <cell r="K69" t="str">
            <v>All</v>
          </cell>
          <cell r="L69" t="str">
            <v>Number</v>
          </cell>
        </row>
        <row r="70">
          <cell r="A70" t="str">
            <v>I113</v>
          </cell>
          <cell r="B70" t="str">
            <v>C. Total number who are women</v>
          </cell>
          <cell r="C70">
            <v>117</v>
          </cell>
          <cell r="D70" t="str">
            <v>Instructional Faculty And Class Size</v>
          </cell>
          <cell r="E70" t="str">
            <v>Instructional Faculty</v>
          </cell>
          <cell r="F70" t="str">
            <v>Part-Time</v>
          </cell>
          <cell r="G70" t="str">
            <v>Undergraduates</v>
          </cell>
          <cell r="H70" t="str">
            <v>Faculty</v>
          </cell>
          <cell r="I70" t="str">
            <v>All</v>
          </cell>
          <cell r="J70" t="str">
            <v>All</v>
          </cell>
          <cell r="K70" t="str">
            <v>All</v>
          </cell>
          <cell r="L70" t="str">
            <v>Number</v>
          </cell>
        </row>
        <row r="71">
          <cell r="A71" t="str">
            <v>I114</v>
          </cell>
          <cell r="B71" t="str">
            <v>D. Total number who are men</v>
          </cell>
          <cell r="C71">
            <v>86</v>
          </cell>
          <cell r="D71" t="str">
            <v>Instructional Faculty And Class Size</v>
          </cell>
          <cell r="E71" t="str">
            <v>Instructional Faculty</v>
          </cell>
          <cell r="F71" t="str">
            <v>Part-Time</v>
          </cell>
          <cell r="G71" t="str">
            <v>Undergraduates</v>
          </cell>
          <cell r="H71" t="str">
            <v>Faculty</v>
          </cell>
          <cell r="I71" t="str">
            <v>All</v>
          </cell>
          <cell r="J71" t="str">
            <v>All</v>
          </cell>
          <cell r="K71" t="str">
            <v>All</v>
          </cell>
          <cell r="L71" t="str">
            <v>Number</v>
          </cell>
        </row>
        <row r="72">
          <cell r="A72" t="str">
            <v>I115</v>
          </cell>
          <cell r="B72" t="str">
            <v>E. Total number who are nonresidents (international)</v>
          </cell>
          <cell r="C72">
            <v>8</v>
          </cell>
          <cell r="D72" t="str">
            <v>Instructional Faculty And Class Size</v>
          </cell>
          <cell r="E72" t="str">
            <v>Instructional Faculty</v>
          </cell>
          <cell r="F72" t="str">
            <v>Part-Time</v>
          </cell>
          <cell r="G72" t="str">
            <v>Undergraduates</v>
          </cell>
          <cell r="H72" t="str">
            <v>Faculty</v>
          </cell>
          <cell r="I72" t="str">
            <v>All</v>
          </cell>
          <cell r="J72" t="str">
            <v>All</v>
          </cell>
          <cell r="K72" t="str">
            <v>All</v>
          </cell>
          <cell r="L72" t="str">
            <v>Number</v>
          </cell>
        </row>
        <row r="73">
          <cell r="A73" t="str">
            <v>I116</v>
          </cell>
          <cell r="B73" t="str">
            <v>F. Total number with doctorate, or other terminal degree</v>
          </cell>
          <cell r="C73">
            <v>3</v>
          </cell>
          <cell r="D73" t="str">
            <v>Instructional Faculty And Class Size</v>
          </cell>
          <cell r="E73" t="str">
            <v>Instructional Faculty</v>
          </cell>
          <cell r="F73" t="str">
            <v>Part-Time</v>
          </cell>
          <cell r="G73" t="str">
            <v>Undergraduates</v>
          </cell>
          <cell r="H73" t="str">
            <v>Faculty</v>
          </cell>
          <cell r="I73" t="str">
            <v>All</v>
          </cell>
          <cell r="J73" t="str">
            <v>All</v>
          </cell>
          <cell r="K73" t="str">
            <v>All</v>
          </cell>
          <cell r="L73" t="str">
            <v>Number</v>
          </cell>
        </row>
        <row r="74">
          <cell r="A74" t="str">
            <v>I117</v>
          </cell>
          <cell r="B74" t="str">
            <v>G. Total number whose highest degree is a master’s but not a terminal master’s</v>
          </cell>
          <cell r="C74">
            <v>2</v>
          </cell>
          <cell r="D74" t="str">
            <v>Instructional Faculty And Class Size</v>
          </cell>
          <cell r="E74" t="str">
            <v>Instructional Faculty</v>
          </cell>
          <cell r="F74" t="str">
            <v>Part-Time</v>
          </cell>
          <cell r="G74" t="str">
            <v>Undergraduates</v>
          </cell>
          <cell r="H74" t="str">
            <v>Faculty</v>
          </cell>
          <cell r="I74" t="str">
            <v>All</v>
          </cell>
          <cell r="J74" t="str">
            <v>All</v>
          </cell>
          <cell r="K74" t="str">
            <v>All</v>
          </cell>
          <cell r="L74" t="str">
            <v>Number</v>
          </cell>
        </row>
        <row r="75">
          <cell r="A75" t="str">
            <v>I118</v>
          </cell>
          <cell r="B75" t="str">
            <v>H. Total number whose highest degree is a bachelor’s</v>
          </cell>
          <cell r="C75">
            <v>0</v>
          </cell>
          <cell r="D75" t="str">
            <v>Instructional Faculty And Class Size</v>
          </cell>
          <cell r="E75" t="str">
            <v>Instructional Faculty</v>
          </cell>
          <cell r="F75" t="str">
            <v>Part-Time</v>
          </cell>
          <cell r="G75" t="str">
            <v>Undergraduates</v>
          </cell>
          <cell r="H75" t="str">
            <v>Faculty</v>
          </cell>
          <cell r="I75" t="str">
            <v>All</v>
          </cell>
          <cell r="J75" t="str">
            <v>All</v>
          </cell>
          <cell r="K75" t="str">
            <v>All</v>
          </cell>
          <cell r="L75" t="str">
            <v>Number</v>
          </cell>
        </row>
        <row r="76">
          <cell r="A76" t="str">
            <v>I119</v>
          </cell>
          <cell r="B76" t="str">
            <v>I. Total number whose highest degree is unknown or other (Note: Items f, g, h, and i must sum up to item a.)</v>
          </cell>
          <cell r="C76">
            <v>198</v>
          </cell>
          <cell r="D76" t="str">
            <v>Instructional Faculty And Class Size</v>
          </cell>
          <cell r="E76" t="str">
            <v>Instructional Faculty</v>
          </cell>
          <cell r="F76" t="str">
            <v>Part-Time</v>
          </cell>
          <cell r="G76" t="str">
            <v>Undergraduates</v>
          </cell>
          <cell r="H76" t="str">
            <v>Faculty</v>
          </cell>
          <cell r="I76" t="str">
            <v>All</v>
          </cell>
          <cell r="J76" t="str">
            <v>All</v>
          </cell>
          <cell r="K76" t="str">
            <v>All</v>
          </cell>
          <cell r="L76" t="str">
            <v>Number</v>
          </cell>
        </row>
        <row r="77">
          <cell r="A77" t="str">
            <v>I120</v>
          </cell>
          <cell r="B77" t="str">
            <v>J. Total number in stand-alone graduate/professional programs in which faculty teach virtually only graduate-level students</v>
          </cell>
          <cell r="C77">
            <v>0</v>
          </cell>
          <cell r="D77" t="str">
            <v>Instructional Faculty And Class Size</v>
          </cell>
          <cell r="E77" t="str">
            <v>Instructional Faculty</v>
          </cell>
          <cell r="F77" t="str">
            <v>Part-Time</v>
          </cell>
          <cell r="G77" t="str">
            <v>Undergraduates</v>
          </cell>
          <cell r="H77" t="str">
            <v>Faculty</v>
          </cell>
          <cell r="I77" t="str">
            <v>All</v>
          </cell>
          <cell r="J77" t="str">
            <v>All</v>
          </cell>
          <cell r="K77" t="str">
            <v>All</v>
          </cell>
          <cell r="L77" t="str">
            <v>Number</v>
          </cell>
        </row>
        <row r="81">
          <cell r="A81" t="str">
            <v>I121</v>
          </cell>
          <cell r="B81" t="str">
            <v>A. Total number of instructional faculty</v>
          </cell>
          <cell r="C81">
            <v>591</v>
          </cell>
          <cell r="D81" t="str">
            <v>Instructional Faculty And Class Size</v>
          </cell>
          <cell r="E81" t="str">
            <v>Instructional Faculty</v>
          </cell>
          <cell r="F81" t="str">
            <v>Total</v>
          </cell>
          <cell r="G81" t="str">
            <v>Undergraduates</v>
          </cell>
          <cell r="H81" t="str">
            <v>Faculty</v>
          </cell>
          <cell r="I81" t="str">
            <v>All</v>
          </cell>
          <cell r="J81" t="str">
            <v>All</v>
          </cell>
          <cell r="K81" t="str">
            <v>All</v>
          </cell>
          <cell r="L81" t="str">
            <v>Number</v>
          </cell>
        </row>
        <row r="82">
          <cell r="A82" t="str">
            <v>I122</v>
          </cell>
          <cell r="B82" t="str">
            <v>B. Total number who are members of minority groups</v>
          </cell>
          <cell r="C82">
            <v>46</v>
          </cell>
          <cell r="D82" t="str">
            <v>Instructional Faculty And Class Size</v>
          </cell>
          <cell r="E82" t="str">
            <v>Instructional Faculty</v>
          </cell>
          <cell r="F82" t="str">
            <v>Total</v>
          </cell>
          <cell r="G82" t="str">
            <v>Undergraduates</v>
          </cell>
          <cell r="H82" t="str">
            <v>Faculty</v>
          </cell>
          <cell r="I82" t="str">
            <v>All</v>
          </cell>
          <cell r="J82" t="str">
            <v>All</v>
          </cell>
          <cell r="K82" t="str">
            <v>All</v>
          </cell>
          <cell r="L82" t="str">
            <v>Number</v>
          </cell>
        </row>
        <row r="83">
          <cell r="A83" t="str">
            <v>I123</v>
          </cell>
          <cell r="B83" t="str">
            <v>C. Total number who are women</v>
          </cell>
          <cell r="C83">
            <v>268</v>
          </cell>
          <cell r="D83" t="str">
            <v>Instructional Faculty And Class Size</v>
          </cell>
          <cell r="E83" t="str">
            <v>Instructional Faculty</v>
          </cell>
          <cell r="F83" t="str">
            <v>Total</v>
          </cell>
          <cell r="G83" t="str">
            <v>Undergraduates</v>
          </cell>
          <cell r="H83" t="str">
            <v>Faculty</v>
          </cell>
          <cell r="I83" t="str">
            <v>All</v>
          </cell>
          <cell r="J83" t="str">
            <v>All</v>
          </cell>
          <cell r="K83" t="str">
            <v>All</v>
          </cell>
          <cell r="L83" t="str">
            <v>Number</v>
          </cell>
        </row>
        <row r="84">
          <cell r="A84" t="str">
            <v>I124</v>
          </cell>
          <cell r="B84" t="str">
            <v>D. Total number who are men</v>
          </cell>
          <cell r="C84">
            <v>323</v>
          </cell>
          <cell r="D84" t="str">
            <v>Instructional Faculty And Class Size</v>
          </cell>
          <cell r="E84" t="str">
            <v>Instructional Faculty</v>
          </cell>
          <cell r="F84" t="str">
            <v>Total</v>
          </cell>
          <cell r="G84" t="str">
            <v>Undergraduates</v>
          </cell>
          <cell r="H84" t="str">
            <v>Faculty</v>
          </cell>
          <cell r="I84" t="str">
            <v>All</v>
          </cell>
          <cell r="J84" t="str">
            <v>All</v>
          </cell>
          <cell r="K84" t="str">
            <v>All</v>
          </cell>
          <cell r="L84" t="str">
            <v>Number</v>
          </cell>
        </row>
        <row r="85">
          <cell r="A85" t="str">
            <v>I125</v>
          </cell>
          <cell r="B85" t="str">
            <v>E. Total number who are nonresidents (international)</v>
          </cell>
          <cell r="C85">
            <v>50</v>
          </cell>
          <cell r="D85" t="str">
            <v>Instructional Faculty And Class Size</v>
          </cell>
          <cell r="E85" t="str">
            <v>Instructional Faculty</v>
          </cell>
          <cell r="F85" t="str">
            <v>Total</v>
          </cell>
          <cell r="G85" t="str">
            <v>Undergraduates</v>
          </cell>
          <cell r="H85" t="str">
            <v>Faculty</v>
          </cell>
          <cell r="I85" t="str">
            <v>All</v>
          </cell>
          <cell r="J85" t="str">
            <v>All</v>
          </cell>
          <cell r="K85" t="str">
            <v>All</v>
          </cell>
          <cell r="L85" t="str">
            <v>Number</v>
          </cell>
        </row>
        <row r="86">
          <cell r="A86" t="str">
            <v>I126</v>
          </cell>
          <cell r="B86" t="str">
            <v>F. Total number with doctorate, or other terminal degree</v>
          </cell>
          <cell r="C86">
            <v>287</v>
          </cell>
          <cell r="D86" t="str">
            <v>Instructional Faculty And Class Size</v>
          </cell>
          <cell r="E86" t="str">
            <v>Instructional Faculty</v>
          </cell>
          <cell r="F86" t="str">
            <v>Total</v>
          </cell>
          <cell r="G86" t="str">
            <v>Undergraduates</v>
          </cell>
          <cell r="H86" t="str">
            <v>Faculty</v>
          </cell>
          <cell r="I86" t="str">
            <v>All</v>
          </cell>
          <cell r="J86" t="str">
            <v>All</v>
          </cell>
          <cell r="K86" t="str">
            <v>All</v>
          </cell>
          <cell r="L86" t="str">
            <v>Number</v>
          </cell>
        </row>
        <row r="87">
          <cell r="A87" t="str">
            <v>I127</v>
          </cell>
          <cell r="B87" t="str">
            <v>G. Total number whose highest degree is a master’s but not a terminal master’s</v>
          </cell>
          <cell r="C87">
            <v>96</v>
          </cell>
          <cell r="D87" t="str">
            <v>Instructional Faculty And Class Size</v>
          </cell>
          <cell r="E87" t="str">
            <v>Instructional Faculty</v>
          </cell>
          <cell r="F87" t="str">
            <v>Total</v>
          </cell>
          <cell r="G87" t="str">
            <v>Undergraduates</v>
          </cell>
          <cell r="H87" t="str">
            <v>Faculty</v>
          </cell>
          <cell r="I87" t="str">
            <v>All</v>
          </cell>
          <cell r="J87" t="str">
            <v>All</v>
          </cell>
          <cell r="K87" t="str">
            <v>All</v>
          </cell>
          <cell r="L87" t="str">
            <v>Number</v>
          </cell>
        </row>
        <row r="88">
          <cell r="A88" t="str">
            <v>I128</v>
          </cell>
          <cell r="B88" t="str">
            <v>H. Total number whose highest degree is a bachelor’s</v>
          </cell>
          <cell r="C88">
            <v>1</v>
          </cell>
          <cell r="D88" t="str">
            <v>Instructional Faculty And Class Size</v>
          </cell>
          <cell r="E88" t="str">
            <v>Instructional Faculty</v>
          </cell>
          <cell r="F88" t="str">
            <v>Total</v>
          </cell>
          <cell r="G88" t="str">
            <v>Undergraduates</v>
          </cell>
          <cell r="H88" t="str">
            <v>Faculty</v>
          </cell>
          <cell r="I88" t="str">
            <v>All</v>
          </cell>
          <cell r="J88" t="str">
            <v>All</v>
          </cell>
          <cell r="K88" t="str">
            <v>All</v>
          </cell>
          <cell r="L88" t="str">
            <v>Number</v>
          </cell>
        </row>
        <row r="89">
          <cell r="A89" t="str">
            <v>I129</v>
          </cell>
          <cell r="B89" t="str">
            <v>I. Total number whose highest degree is unknown or other (Note: Items f, g, h, and i must sum up to item a.)</v>
          </cell>
          <cell r="C89">
            <v>207</v>
          </cell>
          <cell r="D89" t="str">
            <v>Instructional Faculty And Class Size</v>
          </cell>
          <cell r="E89" t="str">
            <v>Instructional Faculty</v>
          </cell>
          <cell r="F89" t="str">
            <v>Total</v>
          </cell>
          <cell r="G89" t="str">
            <v>Undergraduates</v>
          </cell>
          <cell r="H89" t="str">
            <v>Faculty</v>
          </cell>
          <cell r="I89" t="str">
            <v>All</v>
          </cell>
          <cell r="J89" t="str">
            <v>All</v>
          </cell>
          <cell r="K89" t="str">
            <v>All</v>
          </cell>
          <cell r="L89" t="str">
            <v>Number</v>
          </cell>
        </row>
        <row r="90">
          <cell r="A90" t="str">
            <v>I130</v>
          </cell>
          <cell r="B90" t="str">
            <v>J. Total number in stand-alone graduate/professional programs in which faculty teach virtually only graduate-level students</v>
          </cell>
          <cell r="C90">
            <v>0</v>
          </cell>
          <cell r="D90" t="str">
            <v>Instructional Faculty And Class Size</v>
          </cell>
          <cell r="E90" t="str">
            <v>Instructional Faculty</v>
          </cell>
          <cell r="F90" t="str">
            <v>Total</v>
          </cell>
          <cell r="G90" t="str">
            <v>Undergraduates</v>
          </cell>
          <cell r="H90" t="str">
            <v>Faculty</v>
          </cell>
          <cell r="I90" t="str">
            <v>All</v>
          </cell>
          <cell r="J90" t="str">
            <v>All</v>
          </cell>
          <cell r="K90" t="str">
            <v>All</v>
          </cell>
          <cell r="L90" t="str">
            <v>Number</v>
          </cell>
        </row>
        <row r="103">
          <cell r="A103" t="str">
            <v>I201</v>
          </cell>
          <cell r="B103" t="str">
            <v>Fall 2024 Student to Faculty ratio</v>
          </cell>
          <cell r="C103">
            <v>21.62</v>
          </cell>
          <cell r="D103" t="str">
            <v>Instructional Faculty And Class Size</v>
          </cell>
          <cell r="E103" t="str">
            <v>Student to Faculty Ratio</v>
          </cell>
          <cell r="F103" t="str">
            <v>Total</v>
          </cell>
          <cell r="G103" t="str">
            <v>Undergraduates</v>
          </cell>
          <cell r="H103" t="str">
            <v>Faculty</v>
          </cell>
          <cell r="I103" t="str">
            <v>All</v>
          </cell>
          <cell r="J103" t="str">
            <v>All</v>
          </cell>
          <cell r="K103" t="str">
            <v>All</v>
          </cell>
          <cell r="L103" t="str">
            <v>Number</v>
          </cell>
        </row>
        <row r="104">
          <cell r="A104" t="str">
            <v>I202</v>
          </cell>
          <cell r="B104" t="str">
            <v>based on ____  students</v>
          </cell>
          <cell r="C104">
            <v>9857</v>
          </cell>
          <cell r="D104" t="str">
            <v>Instructional Faculty And Class Size</v>
          </cell>
          <cell r="E104" t="str">
            <v>Student to Faculty Ratio</v>
          </cell>
          <cell r="F104" t="str">
            <v>Total</v>
          </cell>
          <cell r="G104" t="str">
            <v>Undergraduates</v>
          </cell>
          <cell r="H104" t="str">
            <v>Faculty</v>
          </cell>
          <cell r="I104" t="str">
            <v>All</v>
          </cell>
          <cell r="J104" t="str">
            <v>All</v>
          </cell>
          <cell r="K104" t="str">
            <v>All</v>
          </cell>
          <cell r="L104" t="str">
            <v>Number</v>
          </cell>
        </row>
        <row r="105">
          <cell r="A105" t="str">
            <v>I203</v>
          </cell>
          <cell r="B105" t="str">
            <v>and ____ faculty</v>
          </cell>
          <cell r="C105">
            <v>456</v>
          </cell>
          <cell r="D105" t="str">
            <v>Instructional Faculty And Class Size</v>
          </cell>
          <cell r="E105" t="str">
            <v>Student to Faculty Ratio</v>
          </cell>
          <cell r="F105" t="str">
            <v>Total</v>
          </cell>
          <cell r="G105" t="str">
            <v>Undergraduates</v>
          </cell>
          <cell r="H105" t="str">
            <v>Faculty</v>
          </cell>
          <cell r="I105" t="str">
            <v>All</v>
          </cell>
          <cell r="J105" t="str">
            <v>All</v>
          </cell>
          <cell r="K105" t="str">
            <v>All</v>
          </cell>
          <cell r="L105" t="str">
            <v>Number</v>
          </cell>
        </row>
        <row r="135">
          <cell r="A135" t="str">
            <v>I301</v>
          </cell>
          <cell r="B135" t="str">
            <v>2-9</v>
          </cell>
          <cell r="C135">
            <v>219</v>
          </cell>
          <cell r="D135" t="str">
            <v>Instructional Faculty And Class Size</v>
          </cell>
          <cell r="E135" t="str">
            <v>Undergraduate Class Size</v>
          </cell>
          <cell r="F135" t="str">
            <v>Class Sections</v>
          </cell>
          <cell r="G135" t="str">
            <v>Undergraduates</v>
          </cell>
          <cell r="H135" t="str">
            <v>Faculty</v>
          </cell>
          <cell r="I135" t="str">
            <v>All</v>
          </cell>
          <cell r="J135" t="str">
            <v>All</v>
          </cell>
          <cell r="K135" t="str">
            <v>All</v>
          </cell>
          <cell r="L135" t="str">
            <v>Number</v>
          </cell>
        </row>
        <row r="136">
          <cell r="A136" t="str">
            <v>I302</v>
          </cell>
          <cell r="B136" t="str">
            <v>10-19</v>
          </cell>
          <cell r="C136">
            <v>253</v>
          </cell>
          <cell r="D136" t="str">
            <v>Instructional Faculty And Class Size</v>
          </cell>
          <cell r="E136" t="str">
            <v>Undergraduate Class Size</v>
          </cell>
          <cell r="F136" t="str">
            <v>Class Sections</v>
          </cell>
          <cell r="G136" t="str">
            <v>Undergraduates</v>
          </cell>
          <cell r="H136" t="str">
            <v>Faculty</v>
          </cell>
          <cell r="I136" t="str">
            <v>All</v>
          </cell>
          <cell r="J136" t="str">
            <v>All</v>
          </cell>
          <cell r="K136" t="str">
            <v>All</v>
          </cell>
          <cell r="L136" t="str">
            <v>Number</v>
          </cell>
        </row>
        <row r="137">
          <cell r="A137" t="str">
            <v>I303</v>
          </cell>
          <cell r="B137" t="str">
            <v>20-29</v>
          </cell>
          <cell r="C137">
            <v>331</v>
          </cell>
          <cell r="D137" t="str">
            <v>Instructional Faculty And Class Size</v>
          </cell>
          <cell r="E137" t="str">
            <v>Undergraduate Class Size</v>
          </cell>
          <cell r="F137" t="str">
            <v>Class Sections</v>
          </cell>
          <cell r="G137" t="str">
            <v>Undergraduates</v>
          </cell>
          <cell r="H137" t="str">
            <v>Faculty</v>
          </cell>
          <cell r="I137" t="str">
            <v>All</v>
          </cell>
          <cell r="J137" t="str">
            <v>All</v>
          </cell>
          <cell r="K137" t="str">
            <v>All</v>
          </cell>
          <cell r="L137" t="str">
            <v>Number</v>
          </cell>
        </row>
        <row r="138">
          <cell r="A138" t="str">
            <v>I304</v>
          </cell>
          <cell r="B138" t="str">
            <v>30-39</v>
          </cell>
          <cell r="C138">
            <v>187</v>
          </cell>
          <cell r="D138" t="str">
            <v>Instructional Faculty And Class Size</v>
          </cell>
          <cell r="E138" t="str">
            <v>Undergraduate Class Size</v>
          </cell>
          <cell r="F138" t="str">
            <v>Class Sections</v>
          </cell>
          <cell r="G138" t="str">
            <v>Undergraduates</v>
          </cell>
          <cell r="H138" t="str">
            <v>Faculty</v>
          </cell>
          <cell r="I138" t="str">
            <v>All</v>
          </cell>
          <cell r="J138" t="str">
            <v>All</v>
          </cell>
          <cell r="K138" t="str">
            <v>All</v>
          </cell>
          <cell r="L138" t="str">
            <v>Number</v>
          </cell>
        </row>
        <row r="139">
          <cell r="A139" t="str">
            <v>I305</v>
          </cell>
          <cell r="B139" t="str">
            <v>40-49</v>
          </cell>
          <cell r="C139">
            <v>107</v>
          </cell>
          <cell r="D139" t="str">
            <v>Instructional Faculty And Class Size</v>
          </cell>
          <cell r="E139" t="str">
            <v>Undergraduate Class Size</v>
          </cell>
          <cell r="F139" t="str">
            <v>Class Sections</v>
          </cell>
          <cell r="G139" t="str">
            <v>Undergraduates</v>
          </cell>
          <cell r="H139" t="str">
            <v>Faculty</v>
          </cell>
          <cell r="I139" t="str">
            <v>All</v>
          </cell>
          <cell r="J139" t="str">
            <v>All</v>
          </cell>
          <cell r="K139" t="str">
            <v>All</v>
          </cell>
          <cell r="L139" t="str">
            <v>Number</v>
          </cell>
        </row>
        <row r="140">
          <cell r="A140" t="str">
            <v>I306</v>
          </cell>
          <cell r="B140" t="str">
            <v>50-99</v>
          </cell>
          <cell r="C140">
            <v>93</v>
          </cell>
          <cell r="D140" t="str">
            <v>Instructional Faculty And Class Size</v>
          </cell>
          <cell r="E140" t="str">
            <v>Undergraduate Class Size</v>
          </cell>
          <cell r="F140" t="str">
            <v>Class Sections</v>
          </cell>
          <cell r="G140" t="str">
            <v>Undergraduates</v>
          </cell>
          <cell r="H140" t="str">
            <v>Faculty</v>
          </cell>
          <cell r="I140" t="str">
            <v>All</v>
          </cell>
          <cell r="J140" t="str">
            <v>All</v>
          </cell>
          <cell r="K140" t="str">
            <v>All</v>
          </cell>
          <cell r="L140" t="str">
            <v>Number</v>
          </cell>
        </row>
        <row r="141">
          <cell r="A141" t="str">
            <v>I307</v>
          </cell>
          <cell r="B141" t="str">
            <v>100+</v>
          </cell>
          <cell r="C141">
            <v>23</v>
          </cell>
          <cell r="D141" t="str">
            <v>Instructional Faculty And Class Size</v>
          </cell>
          <cell r="E141" t="str">
            <v>Undergraduate Class Size</v>
          </cell>
          <cell r="F141" t="str">
            <v>Class Sections</v>
          </cell>
          <cell r="G141" t="str">
            <v>Undergraduates</v>
          </cell>
          <cell r="H141" t="str">
            <v>Faculty</v>
          </cell>
          <cell r="I141" t="str">
            <v>All</v>
          </cell>
          <cell r="J141" t="str">
            <v>All</v>
          </cell>
          <cell r="K141" t="str">
            <v>All</v>
          </cell>
          <cell r="L141" t="str">
            <v>Number</v>
          </cell>
        </row>
        <row r="142">
          <cell r="A142" t="str">
            <v>I308</v>
          </cell>
          <cell r="B142" t="str">
            <v>Total</v>
          </cell>
          <cell r="C142">
            <v>1213</v>
          </cell>
          <cell r="D142" t="str">
            <v>Instructional Faculty And Class Size</v>
          </cell>
          <cell r="E142" t="str">
            <v>Undergraduate Class Size</v>
          </cell>
          <cell r="F142" t="str">
            <v>Class Sections</v>
          </cell>
          <cell r="G142" t="str">
            <v>Undergraduates</v>
          </cell>
          <cell r="H142" t="str">
            <v>Faculty</v>
          </cell>
          <cell r="I142" t="str">
            <v>All</v>
          </cell>
          <cell r="J142" t="str">
            <v>All</v>
          </cell>
          <cell r="K142" t="str">
            <v>All</v>
          </cell>
          <cell r="L142" t="str">
            <v>Number</v>
          </cell>
        </row>
        <row r="145">
          <cell r="A145" t="str">
            <v>I309</v>
          </cell>
          <cell r="B145" t="str">
            <v>2-9</v>
          </cell>
          <cell r="D145" t="str">
            <v>Instructional Faculty And Class Size</v>
          </cell>
          <cell r="E145" t="str">
            <v>Undergraduate Class Size</v>
          </cell>
          <cell r="F145" t="str">
            <v>Class Sub-Sections</v>
          </cell>
          <cell r="G145" t="str">
            <v>Undergraduates</v>
          </cell>
          <cell r="H145" t="str">
            <v>Faculty</v>
          </cell>
          <cell r="I145" t="str">
            <v>All</v>
          </cell>
          <cell r="J145" t="str">
            <v>All</v>
          </cell>
          <cell r="K145" t="str">
            <v>All</v>
          </cell>
          <cell r="L145" t="str">
            <v>Number</v>
          </cell>
        </row>
        <row r="146">
          <cell r="A146" t="str">
            <v>I310</v>
          </cell>
          <cell r="B146" t="str">
            <v>10-19</v>
          </cell>
          <cell r="D146" t="str">
            <v>Instructional Faculty And Class Size</v>
          </cell>
          <cell r="E146" t="str">
            <v>Undergraduate Class Size</v>
          </cell>
          <cell r="F146" t="str">
            <v>Class Sub-Sections</v>
          </cell>
          <cell r="G146" t="str">
            <v>Undergraduates</v>
          </cell>
          <cell r="H146" t="str">
            <v>Faculty</v>
          </cell>
          <cell r="I146" t="str">
            <v>All</v>
          </cell>
          <cell r="J146" t="str">
            <v>All</v>
          </cell>
          <cell r="K146" t="str">
            <v>All</v>
          </cell>
          <cell r="L146" t="str">
            <v>Number</v>
          </cell>
        </row>
        <row r="147">
          <cell r="A147" t="str">
            <v>I311</v>
          </cell>
          <cell r="B147" t="str">
            <v>20-29</v>
          </cell>
          <cell r="D147" t="str">
            <v>Instructional Faculty And Class Size</v>
          </cell>
          <cell r="E147" t="str">
            <v>Undergraduate Class Size</v>
          </cell>
          <cell r="F147" t="str">
            <v>Class Sub-Sections</v>
          </cell>
          <cell r="G147" t="str">
            <v>Undergraduates</v>
          </cell>
          <cell r="H147" t="str">
            <v>Faculty</v>
          </cell>
          <cell r="I147" t="str">
            <v>All</v>
          </cell>
          <cell r="J147" t="str">
            <v>All</v>
          </cell>
          <cell r="K147" t="str">
            <v>All</v>
          </cell>
          <cell r="L147" t="str">
            <v>Number</v>
          </cell>
        </row>
        <row r="148">
          <cell r="A148" t="str">
            <v>I312</v>
          </cell>
          <cell r="B148" t="str">
            <v>30-39</v>
          </cell>
          <cell r="D148" t="str">
            <v>Instructional Faculty And Class Size</v>
          </cell>
          <cell r="E148" t="str">
            <v>Undergraduate Class Size</v>
          </cell>
          <cell r="F148" t="str">
            <v>Class Sub-Sections</v>
          </cell>
          <cell r="G148" t="str">
            <v>Undergraduates</v>
          </cell>
          <cell r="H148" t="str">
            <v>Faculty</v>
          </cell>
          <cell r="I148" t="str">
            <v>All</v>
          </cell>
          <cell r="J148" t="str">
            <v>All</v>
          </cell>
          <cell r="K148" t="str">
            <v>All</v>
          </cell>
          <cell r="L148" t="str">
            <v>Number</v>
          </cell>
        </row>
        <row r="149">
          <cell r="A149" t="str">
            <v>I313</v>
          </cell>
          <cell r="B149" t="str">
            <v>40-49</v>
          </cell>
          <cell r="D149" t="str">
            <v>Instructional Faculty And Class Size</v>
          </cell>
          <cell r="E149" t="str">
            <v>Undergraduate Class Size</v>
          </cell>
          <cell r="F149" t="str">
            <v>Class Sub-Sections</v>
          </cell>
          <cell r="G149" t="str">
            <v>Undergraduates</v>
          </cell>
          <cell r="H149" t="str">
            <v>Faculty</v>
          </cell>
          <cell r="I149" t="str">
            <v>All</v>
          </cell>
          <cell r="J149" t="str">
            <v>All</v>
          </cell>
          <cell r="K149" t="str">
            <v>All</v>
          </cell>
          <cell r="L149" t="str">
            <v>Number</v>
          </cell>
        </row>
        <row r="150">
          <cell r="A150" t="str">
            <v>I314</v>
          </cell>
          <cell r="B150" t="str">
            <v>50-99</v>
          </cell>
          <cell r="D150" t="str">
            <v>Instructional Faculty And Class Size</v>
          </cell>
          <cell r="E150" t="str">
            <v>Undergraduate Class Size</v>
          </cell>
          <cell r="F150" t="str">
            <v>Class Sub-Sections</v>
          </cell>
          <cell r="G150" t="str">
            <v>Undergraduates</v>
          </cell>
          <cell r="H150" t="str">
            <v>Faculty</v>
          </cell>
          <cell r="I150" t="str">
            <v>All</v>
          </cell>
          <cell r="J150" t="str">
            <v>All</v>
          </cell>
          <cell r="K150" t="str">
            <v>All</v>
          </cell>
          <cell r="L150" t="str">
            <v>Number</v>
          </cell>
        </row>
        <row r="151">
          <cell r="A151" t="str">
            <v>I315</v>
          </cell>
          <cell r="B151" t="str">
            <v>100+</v>
          </cell>
          <cell r="D151" t="str">
            <v>Instructional Faculty And Class Size</v>
          </cell>
          <cell r="E151" t="str">
            <v>Undergraduate Class Size</v>
          </cell>
          <cell r="F151" t="str">
            <v>Class Sub-Sections</v>
          </cell>
          <cell r="G151" t="str">
            <v>Undergraduates</v>
          </cell>
          <cell r="H151" t="str">
            <v>Faculty</v>
          </cell>
          <cell r="I151" t="str">
            <v>All</v>
          </cell>
          <cell r="J151" t="str">
            <v>All</v>
          </cell>
          <cell r="K151" t="str">
            <v>All</v>
          </cell>
          <cell r="L151" t="str">
            <v>Number</v>
          </cell>
        </row>
        <row r="152">
          <cell r="A152" t="str">
            <v>I316</v>
          </cell>
          <cell r="B152" t="str">
            <v>Total</v>
          </cell>
          <cell r="C152">
            <v>0</v>
          </cell>
          <cell r="D152" t="str">
            <v>Instructional Faculty And Class Size</v>
          </cell>
          <cell r="E152" t="str">
            <v>Undergraduate Class Size</v>
          </cell>
          <cell r="F152" t="str">
            <v>Class Sub-Sections</v>
          </cell>
          <cell r="G152" t="str">
            <v>Undergraduates</v>
          </cell>
          <cell r="H152" t="str">
            <v>Faculty</v>
          </cell>
          <cell r="I152" t="str">
            <v>All</v>
          </cell>
          <cell r="J152" t="str">
            <v>All</v>
          </cell>
          <cell r="K152" t="str">
            <v>All</v>
          </cell>
          <cell r="L152" t="str">
            <v>Number</v>
          </cell>
        </row>
      </sheetData>
      <sheetData sheetId="9">
        <row r="1">
          <cell r="A1" t="str">
            <v>Question Number</v>
          </cell>
          <cell r="B1" t="str">
            <v>Question</v>
          </cell>
          <cell r="C1" t="str">
            <v>Answer</v>
          </cell>
          <cell r="D1" t="str">
            <v>Section</v>
          </cell>
          <cell r="E1" t="str">
            <v>Sub-Section</v>
          </cell>
          <cell r="F1" t="str">
            <v>Category</v>
          </cell>
          <cell r="G1" t="str">
            <v>Student Group</v>
          </cell>
          <cell r="H1" t="str">
            <v>Cohort</v>
          </cell>
          <cell r="I1" t="str">
            <v>Residency</v>
          </cell>
          <cell r="J1" t="str">
            <v>Unit load</v>
          </cell>
          <cell r="K1" t="str">
            <v>Gender</v>
          </cell>
          <cell r="L1" t="str">
            <v>Value type</v>
          </cell>
        </row>
        <row r="17">
          <cell r="A17" t="str">
            <v>J101</v>
          </cell>
          <cell r="B17" t="str">
            <v>Agriculture</v>
          </cell>
          <cell r="C17">
            <v>0</v>
          </cell>
          <cell r="D17" t="str">
            <v>Disciplinary Areas of Degrees Conferred</v>
          </cell>
          <cell r="E17" t="str">
            <v>Diploma/Certificates</v>
          </cell>
          <cell r="F17" t="str">
            <v>01</v>
          </cell>
          <cell r="G17" t="str">
            <v>Undergraduates</v>
          </cell>
          <cell r="H17" t="str">
            <v>All</v>
          </cell>
          <cell r="I17" t="str">
            <v>All</v>
          </cell>
          <cell r="J17" t="str">
            <v>All</v>
          </cell>
          <cell r="K17" t="str">
            <v>All</v>
          </cell>
          <cell r="L17" t="str">
            <v>Whole Number or Round to Nearest Tenths</v>
          </cell>
        </row>
        <row r="18">
          <cell r="A18" t="str">
            <v>J102</v>
          </cell>
          <cell r="B18" t="str">
            <v>Natural resources and conservation</v>
          </cell>
          <cell r="C18">
            <v>0</v>
          </cell>
          <cell r="D18" t="str">
            <v>Disciplinary Areas of Degrees Conferred</v>
          </cell>
          <cell r="E18" t="str">
            <v>Diploma/Certificates</v>
          </cell>
          <cell r="F18" t="str">
            <v>03</v>
          </cell>
          <cell r="G18" t="str">
            <v>Undergraduates</v>
          </cell>
          <cell r="H18" t="str">
            <v>All</v>
          </cell>
          <cell r="I18" t="str">
            <v>All</v>
          </cell>
          <cell r="J18" t="str">
            <v>All</v>
          </cell>
          <cell r="K18" t="str">
            <v>All</v>
          </cell>
          <cell r="L18" t="str">
            <v>Whole Number or Round to Nearest Tenths</v>
          </cell>
        </row>
        <row r="19">
          <cell r="A19" t="str">
            <v>J103</v>
          </cell>
          <cell r="B19" t="str">
            <v>Architecture</v>
          </cell>
          <cell r="C19">
            <v>0</v>
          </cell>
          <cell r="D19" t="str">
            <v>Disciplinary Areas of Degrees Conferred</v>
          </cell>
          <cell r="E19" t="str">
            <v>Diploma/Certificates</v>
          </cell>
          <cell r="F19" t="str">
            <v>04</v>
          </cell>
          <cell r="G19" t="str">
            <v>Undergraduates</v>
          </cell>
          <cell r="H19" t="str">
            <v>All</v>
          </cell>
          <cell r="I19" t="str">
            <v>All</v>
          </cell>
          <cell r="J19" t="str">
            <v>All</v>
          </cell>
          <cell r="K19" t="str">
            <v>All</v>
          </cell>
          <cell r="L19" t="str">
            <v>Whole Number or Round to Nearest Tenths</v>
          </cell>
        </row>
        <row r="20">
          <cell r="A20" t="str">
            <v>J104</v>
          </cell>
          <cell r="B20" t="str">
            <v>Area, ethnic, and gender studies</v>
          </cell>
          <cell r="C20">
            <v>0</v>
          </cell>
          <cell r="D20" t="str">
            <v>Disciplinary Areas of Degrees Conferred</v>
          </cell>
          <cell r="E20" t="str">
            <v>Diploma/Certificates</v>
          </cell>
          <cell r="F20" t="str">
            <v>05</v>
          </cell>
          <cell r="G20" t="str">
            <v>Undergraduates</v>
          </cell>
          <cell r="H20" t="str">
            <v>All</v>
          </cell>
          <cell r="I20" t="str">
            <v>All</v>
          </cell>
          <cell r="J20" t="str">
            <v>All</v>
          </cell>
          <cell r="K20" t="str">
            <v>All</v>
          </cell>
          <cell r="L20" t="str">
            <v>Whole Number or Round to Nearest Tenths</v>
          </cell>
        </row>
        <row r="21">
          <cell r="A21" t="str">
            <v>J105</v>
          </cell>
          <cell r="B21" t="str">
            <v>Communication/journalism</v>
          </cell>
          <cell r="C21">
            <v>0</v>
          </cell>
          <cell r="D21" t="str">
            <v>Disciplinary Areas of Degrees Conferred</v>
          </cell>
          <cell r="E21" t="str">
            <v>Diploma/Certificates</v>
          </cell>
          <cell r="F21" t="str">
            <v>09</v>
          </cell>
          <cell r="G21" t="str">
            <v>Undergraduates</v>
          </cell>
          <cell r="H21" t="str">
            <v>All</v>
          </cell>
          <cell r="I21" t="str">
            <v>All</v>
          </cell>
          <cell r="J21" t="str">
            <v>All</v>
          </cell>
          <cell r="K21" t="str">
            <v>All</v>
          </cell>
          <cell r="L21" t="str">
            <v>Whole Number or Round to Nearest Tenths</v>
          </cell>
        </row>
        <row r="22">
          <cell r="A22" t="str">
            <v>J106</v>
          </cell>
          <cell r="B22" t="str">
            <v>Communication technologies</v>
          </cell>
          <cell r="C22">
            <v>0</v>
          </cell>
          <cell r="D22" t="str">
            <v>Disciplinary Areas of Degrees Conferred</v>
          </cell>
          <cell r="E22" t="str">
            <v>Diploma/Certificates</v>
          </cell>
          <cell r="F22">
            <v>10</v>
          </cell>
          <cell r="G22" t="str">
            <v>Undergraduates</v>
          </cell>
          <cell r="H22" t="str">
            <v>All</v>
          </cell>
          <cell r="I22" t="str">
            <v>All</v>
          </cell>
          <cell r="J22" t="str">
            <v>All</v>
          </cell>
          <cell r="K22" t="str">
            <v>All</v>
          </cell>
          <cell r="L22" t="str">
            <v>Whole Number or Round to Nearest Tenths</v>
          </cell>
        </row>
        <row r="23">
          <cell r="A23" t="str">
            <v>J107</v>
          </cell>
          <cell r="B23" t="str">
            <v>Computer and information sciences</v>
          </cell>
          <cell r="C23">
            <v>0.1341</v>
          </cell>
          <cell r="D23" t="str">
            <v>Disciplinary Areas of Degrees Conferred</v>
          </cell>
          <cell r="E23" t="str">
            <v>Diploma/Certificates</v>
          </cell>
          <cell r="F23">
            <v>11</v>
          </cell>
          <cell r="G23" t="str">
            <v>Undergraduates</v>
          </cell>
          <cell r="H23" t="str">
            <v>All</v>
          </cell>
          <cell r="I23" t="str">
            <v>All</v>
          </cell>
          <cell r="J23" t="str">
            <v>All</v>
          </cell>
          <cell r="K23" t="str">
            <v>All</v>
          </cell>
          <cell r="L23" t="str">
            <v>Whole Number or Round to Nearest Tenths</v>
          </cell>
        </row>
        <row r="24">
          <cell r="A24" t="str">
            <v>J108</v>
          </cell>
          <cell r="B24" t="str">
            <v>Personal and culinary services</v>
          </cell>
          <cell r="C24">
            <v>0</v>
          </cell>
          <cell r="D24" t="str">
            <v>Disciplinary Areas of Degrees Conferred</v>
          </cell>
          <cell r="E24" t="str">
            <v>Diploma/Certificates</v>
          </cell>
          <cell r="F24">
            <v>12</v>
          </cell>
          <cell r="G24" t="str">
            <v>Undergraduates</v>
          </cell>
          <cell r="H24" t="str">
            <v>All</v>
          </cell>
          <cell r="I24" t="str">
            <v>All</v>
          </cell>
          <cell r="J24" t="str">
            <v>All</v>
          </cell>
          <cell r="K24" t="str">
            <v>All</v>
          </cell>
          <cell r="L24" t="str">
            <v>Whole Number or Round to Nearest Tenths</v>
          </cell>
        </row>
        <row r="25">
          <cell r="A25" t="str">
            <v>J109</v>
          </cell>
          <cell r="B25" t="str">
            <v>Education</v>
          </cell>
          <cell r="C25">
            <v>2.4400000000000002E-2</v>
          </cell>
          <cell r="D25" t="str">
            <v>Disciplinary Areas of Degrees Conferred</v>
          </cell>
          <cell r="E25" t="str">
            <v>Diploma/Certificates</v>
          </cell>
          <cell r="F25">
            <v>13</v>
          </cell>
          <cell r="G25" t="str">
            <v>Undergraduates</v>
          </cell>
          <cell r="H25" t="str">
            <v>All</v>
          </cell>
          <cell r="I25" t="str">
            <v>All</v>
          </cell>
          <cell r="J25" t="str">
            <v>All</v>
          </cell>
          <cell r="K25" t="str">
            <v>All</v>
          </cell>
          <cell r="L25" t="str">
            <v>Whole Number or Round to Nearest Tenths</v>
          </cell>
        </row>
        <row r="26">
          <cell r="A26" t="str">
            <v>J110</v>
          </cell>
          <cell r="B26" t="str">
            <v>Engineering</v>
          </cell>
          <cell r="C26">
            <v>9.7600000000000006E-2</v>
          </cell>
          <cell r="D26" t="str">
            <v>Disciplinary Areas of Degrees Conferred</v>
          </cell>
          <cell r="E26" t="str">
            <v>Diploma/Certificates</v>
          </cell>
          <cell r="F26">
            <v>14</v>
          </cell>
          <cell r="G26" t="str">
            <v>Undergraduates</v>
          </cell>
          <cell r="H26" t="str">
            <v>All</v>
          </cell>
          <cell r="I26" t="str">
            <v>All</v>
          </cell>
          <cell r="J26" t="str">
            <v>All</v>
          </cell>
          <cell r="K26" t="str">
            <v>All</v>
          </cell>
          <cell r="L26" t="str">
            <v>Whole Number or Round to Nearest Tenths</v>
          </cell>
        </row>
        <row r="27">
          <cell r="A27" t="str">
            <v>J111</v>
          </cell>
          <cell r="B27" t="str">
            <v>Engineering technologies</v>
          </cell>
          <cell r="C27">
            <v>3.6600000000000001E-2</v>
          </cell>
          <cell r="D27" t="str">
            <v>Disciplinary Areas of Degrees Conferred</v>
          </cell>
          <cell r="E27" t="str">
            <v>Diploma/Certificates</v>
          </cell>
          <cell r="F27">
            <v>15</v>
          </cell>
          <cell r="G27" t="str">
            <v>Undergraduates</v>
          </cell>
          <cell r="H27" t="str">
            <v>All</v>
          </cell>
          <cell r="I27" t="str">
            <v>All</v>
          </cell>
          <cell r="J27" t="str">
            <v>All</v>
          </cell>
          <cell r="K27" t="str">
            <v>All</v>
          </cell>
          <cell r="L27" t="str">
            <v>Whole Number or Round to Nearest Tenths</v>
          </cell>
        </row>
        <row r="28">
          <cell r="A28" t="str">
            <v>J112</v>
          </cell>
          <cell r="B28" t="str">
            <v>Foreign languages, literatures, and linguistics</v>
          </cell>
          <cell r="C28">
            <v>0</v>
          </cell>
          <cell r="D28" t="str">
            <v>Disciplinary Areas of Degrees Conferred</v>
          </cell>
          <cell r="E28" t="str">
            <v>Diploma/Certificates</v>
          </cell>
          <cell r="F28">
            <v>16</v>
          </cell>
          <cell r="G28" t="str">
            <v>Undergraduates</v>
          </cell>
          <cell r="H28" t="str">
            <v>All</v>
          </cell>
          <cell r="I28" t="str">
            <v>All</v>
          </cell>
          <cell r="J28" t="str">
            <v>All</v>
          </cell>
          <cell r="K28" t="str">
            <v>All</v>
          </cell>
          <cell r="L28" t="str">
            <v>Whole Number or Round to Nearest Tenths</v>
          </cell>
        </row>
        <row r="29">
          <cell r="A29" t="str">
            <v>J113</v>
          </cell>
          <cell r="B29" t="str">
            <v>Family and consumer sciences</v>
          </cell>
          <cell r="C29">
            <v>0</v>
          </cell>
          <cell r="D29" t="str">
            <v>Disciplinary Areas of Degrees Conferred</v>
          </cell>
          <cell r="E29" t="str">
            <v>Diploma/Certificates</v>
          </cell>
          <cell r="F29">
            <v>19</v>
          </cell>
          <cell r="G29" t="str">
            <v>Undergraduates</v>
          </cell>
          <cell r="H29" t="str">
            <v>All</v>
          </cell>
          <cell r="I29" t="str">
            <v>All</v>
          </cell>
          <cell r="J29" t="str">
            <v>All</v>
          </cell>
          <cell r="K29" t="str">
            <v>All</v>
          </cell>
          <cell r="L29" t="str">
            <v>Whole Number or Round to Nearest Tenths</v>
          </cell>
        </row>
        <row r="30">
          <cell r="A30" t="str">
            <v>J114</v>
          </cell>
          <cell r="B30" t="str">
            <v>Law/legal studies</v>
          </cell>
          <cell r="C30">
            <v>0</v>
          </cell>
          <cell r="D30" t="str">
            <v>Disciplinary Areas of Degrees Conferred</v>
          </cell>
          <cell r="E30" t="str">
            <v>Diploma/Certificates</v>
          </cell>
          <cell r="F30">
            <v>22</v>
          </cell>
          <cell r="G30" t="str">
            <v>Undergraduates</v>
          </cell>
          <cell r="H30" t="str">
            <v>All</v>
          </cell>
          <cell r="I30" t="str">
            <v>All</v>
          </cell>
          <cell r="J30" t="str">
            <v>All</v>
          </cell>
          <cell r="K30" t="str">
            <v>All</v>
          </cell>
          <cell r="L30" t="str">
            <v>Whole Number or Round to Nearest Tenths</v>
          </cell>
        </row>
        <row r="31">
          <cell r="A31" t="str">
            <v>J115</v>
          </cell>
          <cell r="B31" t="str">
            <v>English</v>
          </cell>
          <cell r="C31">
            <v>0</v>
          </cell>
          <cell r="D31" t="str">
            <v>Disciplinary Areas of Degrees Conferred</v>
          </cell>
          <cell r="E31" t="str">
            <v>Diploma/Certificates</v>
          </cell>
          <cell r="F31">
            <v>23</v>
          </cell>
          <cell r="G31" t="str">
            <v>Undergraduates</v>
          </cell>
          <cell r="H31" t="str">
            <v>All</v>
          </cell>
          <cell r="I31" t="str">
            <v>All</v>
          </cell>
          <cell r="J31" t="str">
            <v>All</v>
          </cell>
          <cell r="K31" t="str">
            <v>All</v>
          </cell>
          <cell r="L31" t="str">
            <v>Whole Number or Round to Nearest Tenths</v>
          </cell>
        </row>
        <row r="32">
          <cell r="A32" t="str">
            <v>J116</v>
          </cell>
          <cell r="B32" t="str">
            <v>Liberal arts/general studies</v>
          </cell>
          <cell r="C32">
            <v>0</v>
          </cell>
          <cell r="D32" t="str">
            <v>Disciplinary Areas of Degrees Conferred</v>
          </cell>
          <cell r="E32" t="str">
            <v>Diploma/Certificates</v>
          </cell>
          <cell r="F32">
            <v>24</v>
          </cell>
          <cell r="G32" t="str">
            <v>Undergraduates</v>
          </cell>
          <cell r="H32" t="str">
            <v>All</v>
          </cell>
          <cell r="I32" t="str">
            <v>All</v>
          </cell>
          <cell r="J32" t="str">
            <v>All</v>
          </cell>
          <cell r="K32" t="str">
            <v>All</v>
          </cell>
          <cell r="L32" t="str">
            <v>Whole Number or Round to Nearest Tenths</v>
          </cell>
        </row>
        <row r="33">
          <cell r="A33" t="str">
            <v>J117</v>
          </cell>
          <cell r="B33" t="str">
            <v>Library science</v>
          </cell>
          <cell r="C33">
            <v>0</v>
          </cell>
          <cell r="D33" t="str">
            <v>Disciplinary Areas of Degrees Conferred</v>
          </cell>
          <cell r="E33" t="str">
            <v>Diploma/Certificates</v>
          </cell>
          <cell r="F33">
            <v>25</v>
          </cell>
          <cell r="G33" t="str">
            <v>Undergraduates</v>
          </cell>
          <cell r="H33" t="str">
            <v>All</v>
          </cell>
          <cell r="I33" t="str">
            <v>All</v>
          </cell>
          <cell r="J33" t="str">
            <v>All</v>
          </cell>
          <cell r="K33" t="str">
            <v>All</v>
          </cell>
          <cell r="L33" t="str">
            <v>Whole Number or Round to Nearest Tenths</v>
          </cell>
        </row>
        <row r="34">
          <cell r="A34" t="str">
            <v>J118</v>
          </cell>
          <cell r="B34" t="str">
            <v>Biological/life sciences</v>
          </cell>
          <cell r="C34">
            <v>0</v>
          </cell>
          <cell r="D34" t="str">
            <v>Disciplinary Areas of Degrees Conferred</v>
          </cell>
          <cell r="E34" t="str">
            <v>Diploma/Certificates</v>
          </cell>
          <cell r="F34">
            <v>26</v>
          </cell>
          <cell r="G34" t="str">
            <v>Undergraduates</v>
          </cell>
          <cell r="H34" t="str">
            <v>All</v>
          </cell>
          <cell r="I34" t="str">
            <v>All</v>
          </cell>
          <cell r="J34" t="str">
            <v>All</v>
          </cell>
          <cell r="K34" t="str">
            <v>All</v>
          </cell>
          <cell r="L34" t="str">
            <v>Whole Number or Round to Nearest Tenths</v>
          </cell>
        </row>
        <row r="35">
          <cell r="A35" t="str">
            <v>J119</v>
          </cell>
          <cell r="B35" t="str">
            <v>Mathematics and statistics</v>
          </cell>
          <cell r="C35">
            <v>0</v>
          </cell>
          <cell r="D35" t="str">
            <v>Disciplinary Areas of Degrees Conferred</v>
          </cell>
          <cell r="E35" t="str">
            <v>Diploma/Certificates</v>
          </cell>
          <cell r="F35">
            <v>27</v>
          </cell>
          <cell r="G35" t="str">
            <v>Undergraduates</v>
          </cell>
          <cell r="H35" t="str">
            <v>All</v>
          </cell>
          <cell r="I35" t="str">
            <v>All</v>
          </cell>
          <cell r="J35" t="str">
            <v>All</v>
          </cell>
          <cell r="K35" t="str">
            <v>All</v>
          </cell>
          <cell r="L35" t="str">
            <v>Whole Number or Round to Nearest Tenths</v>
          </cell>
        </row>
        <row r="36">
          <cell r="A36" t="str">
            <v>J120</v>
          </cell>
          <cell r="B36" t="str">
            <v>Military science and military technologies</v>
          </cell>
          <cell r="C36">
            <v>0</v>
          </cell>
          <cell r="D36" t="str">
            <v>Disciplinary Areas of Degrees Conferred</v>
          </cell>
          <cell r="E36" t="str">
            <v>Diploma/Certificates</v>
          </cell>
          <cell r="F36" t="str">
            <v>28 &amp; 29</v>
          </cell>
          <cell r="G36" t="str">
            <v>Undergraduates</v>
          </cell>
          <cell r="H36" t="str">
            <v>All</v>
          </cell>
          <cell r="I36" t="str">
            <v>All</v>
          </cell>
          <cell r="J36" t="str">
            <v>All</v>
          </cell>
          <cell r="K36" t="str">
            <v>All</v>
          </cell>
          <cell r="L36" t="str">
            <v>Whole Number or Round to Nearest Tenths</v>
          </cell>
        </row>
        <row r="37">
          <cell r="A37" t="str">
            <v>J121</v>
          </cell>
          <cell r="B37" t="str">
            <v>Interdisciplinary studies</v>
          </cell>
          <cell r="C37">
            <v>0</v>
          </cell>
          <cell r="D37" t="str">
            <v>Disciplinary Areas of Degrees Conferred</v>
          </cell>
          <cell r="E37" t="str">
            <v>Diploma/Certificates</v>
          </cell>
          <cell r="F37">
            <v>30</v>
          </cell>
          <cell r="G37" t="str">
            <v>Undergraduates</v>
          </cell>
          <cell r="H37" t="str">
            <v>All</v>
          </cell>
          <cell r="I37" t="str">
            <v>All</v>
          </cell>
          <cell r="J37" t="str">
            <v>All</v>
          </cell>
          <cell r="K37" t="str">
            <v>All</v>
          </cell>
          <cell r="L37" t="str">
            <v>Whole Number or Round to Nearest Tenths</v>
          </cell>
        </row>
        <row r="38">
          <cell r="A38" t="str">
            <v>J122</v>
          </cell>
          <cell r="B38" t="str">
            <v>Parks and recreation</v>
          </cell>
          <cell r="C38">
            <v>3.6600000000000001E-2</v>
          </cell>
          <cell r="D38" t="str">
            <v>Disciplinary Areas of Degrees Conferred</v>
          </cell>
          <cell r="E38" t="str">
            <v>Diploma/Certificates</v>
          </cell>
          <cell r="F38">
            <v>31</v>
          </cell>
          <cell r="G38" t="str">
            <v>Undergraduates</v>
          </cell>
          <cell r="H38" t="str">
            <v>All</v>
          </cell>
          <cell r="I38" t="str">
            <v>All</v>
          </cell>
          <cell r="J38" t="str">
            <v>All</v>
          </cell>
          <cell r="K38" t="str">
            <v>All</v>
          </cell>
          <cell r="L38" t="str">
            <v>Whole Number or Round to Nearest Tenths</v>
          </cell>
        </row>
        <row r="39">
          <cell r="A39" t="str">
            <v>J123</v>
          </cell>
          <cell r="B39" t="str">
            <v>Philosophy and religious studies</v>
          </cell>
          <cell r="C39">
            <v>0</v>
          </cell>
          <cell r="D39" t="str">
            <v>Disciplinary Areas of Degrees Conferred</v>
          </cell>
          <cell r="E39" t="str">
            <v>Diploma/Certificates</v>
          </cell>
          <cell r="F39">
            <v>38</v>
          </cell>
          <cell r="G39" t="str">
            <v>Undergraduates</v>
          </cell>
          <cell r="H39" t="str">
            <v>All</v>
          </cell>
          <cell r="I39" t="str">
            <v>All</v>
          </cell>
          <cell r="J39" t="str">
            <v>All</v>
          </cell>
          <cell r="K39" t="str">
            <v>All</v>
          </cell>
          <cell r="L39" t="str">
            <v>Whole Number or Round to Nearest Tenths</v>
          </cell>
        </row>
        <row r="40">
          <cell r="A40" t="str">
            <v>J124</v>
          </cell>
          <cell r="B40" t="str">
            <v>Theology and religious vocations</v>
          </cell>
          <cell r="C40">
            <v>0</v>
          </cell>
          <cell r="D40" t="str">
            <v>Disciplinary Areas of Degrees Conferred</v>
          </cell>
          <cell r="E40" t="str">
            <v>Diploma/Certificates</v>
          </cell>
          <cell r="F40">
            <v>39</v>
          </cell>
          <cell r="G40" t="str">
            <v>Undergraduates</v>
          </cell>
          <cell r="H40" t="str">
            <v>All</v>
          </cell>
          <cell r="I40" t="str">
            <v>All</v>
          </cell>
          <cell r="J40" t="str">
            <v>All</v>
          </cell>
          <cell r="K40" t="str">
            <v>All</v>
          </cell>
          <cell r="L40" t="str">
            <v>Whole Number or Round to Nearest Tenths</v>
          </cell>
        </row>
        <row r="41">
          <cell r="A41" t="str">
            <v>J125</v>
          </cell>
          <cell r="B41" t="str">
            <v>Physical sciences</v>
          </cell>
          <cell r="C41">
            <v>0</v>
          </cell>
          <cell r="D41" t="str">
            <v>Disciplinary Areas of Degrees Conferred</v>
          </cell>
          <cell r="E41" t="str">
            <v>Diploma/Certificates</v>
          </cell>
          <cell r="F41">
            <v>40</v>
          </cell>
          <cell r="G41" t="str">
            <v>Undergraduates</v>
          </cell>
          <cell r="H41" t="str">
            <v>All</v>
          </cell>
          <cell r="I41" t="str">
            <v>All</v>
          </cell>
          <cell r="J41" t="str">
            <v>All</v>
          </cell>
          <cell r="K41" t="str">
            <v>All</v>
          </cell>
          <cell r="L41" t="str">
            <v>Whole Number or Round to Nearest Tenths</v>
          </cell>
        </row>
        <row r="42">
          <cell r="A42" t="str">
            <v>J126</v>
          </cell>
          <cell r="B42" t="str">
            <v>Science technologies</v>
          </cell>
          <cell r="C42">
            <v>0</v>
          </cell>
          <cell r="D42" t="str">
            <v>Disciplinary Areas of Degrees Conferred</v>
          </cell>
          <cell r="E42" t="str">
            <v>Diploma/Certificates</v>
          </cell>
          <cell r="F42">
            <v>41</v>
          </cell>
          <cell r="G42" t="str">
            <v>Undergraduates</v>
          </cell>
          <cell r="H42" t="str">
            <v>All</v>
          </cell>
          <cell r="I42" t="str">
            <v>All</v>
          </cell>
          <cell r="J42" t="str">
            <v>All</v>
          </cell>
          <cell r="K42" t="str">
            <v>All</v>
          </cell>
          <cell r="L42" t="str">
            <v>Whole Number or Round to Nearest Tenths</v>
          </cell>
        </row>
        <row r="43">
          <cell r="A43" t="str">
            <v>J127</v>
          </cell>
          <cell r="B43" t="str">
            <v>Psychology</v>
          </cell>
          <cell r="C43">
            <v>8.5400000000000004E-2</v>
          </cell>
          <cell r="D43" t="str">
            <v>Disciplinary Areas of Degrees Conferred</v>
          </cell>
          <cell r="E43" t="str">
            <v>Diploma/Certificates</v>
          </cell>
          <cell r="F43">
            <v>42</v>
          </cell>
          <cell r="G43" t="str">
            <v>Undergraduates</v>
          </cell>
          <cell r="H43" t="str">
            <v>All</v>
          </cell>
          <cell r="I43" t="str">
            <v>All</v>
          </cell>
          <cell r="J43" t="str">
            <v>All</v>
          </cell>
          <cell r="K43" t="str">
            <v>All</v>
          </cell>
          <cell r="L43" t="str">
            <v>Whole Number or Round to Nearest Tenths</v>
          </cell>
        </row>
        <row r="44">
          <cell r="A44" t="str">
            <v>J128</v>
          </cell>
          <cell r="B44" t="str">
            <v>Homeland Security, law enforcement, firefighting, and protective services</v>
          </cell>
          <cell r="C44">
            <v>0</v>
          </cell>
          <cell r="D44" t="str">
            <v>Disciplinary Areas of Degrees Conferred</v>
          </cell>
          <cell r="E44" t="str">
            <v>Diploma/Certificates</v>
          </cell>
          <cell r="F44">
            <v>43</v>
          </cell>
          <cell r="G44" t="str">
            <v>Undergraduates</v>
          </cell>
          <cell r="H44" t="str">
            <v>All</v>
          </cell>
          <cell r="I44" t="str">
            <v>All</v>
          </cell>
          <cell r="J44" t="str">
            <v>All</v>
          </cell>
          <cell r="K44" t="str">
            <v>All</v>
          </cell>
          <cell r="L44" t="str">
            <v>Whole Number or Round to Nearest Tenths</v>
          </cell>
        </row>
        <row r="45">
          <cell r="A45" t="str">
            <v>J129</v>
          </cell>
          <cell r="B45" t="str">
            <v>Public administration and social services</v>
          </cell>
          <cell r="C45">
            <v>0</v>
          </cell>
          <cell r="D45" t="str">
            <v>Disciplinary Areas of Degrees Conferred</v>
          </cell>
          <cell r="E45" t="str">
            <v>Diploma/Certificates</v>
          </cell>
          <cell r="F45">
            <v>44</v>
          </cell>
          <cell r="G45" t="str">
            <v>Undergraduates</v>
          </cell>
          <cell r="H45" t="str">
            <v>All</v>
          </cell>
          <cell r="I45" t="str">
            <v>All</v>
          </cell>
          <cell r="J45" t="str">
            <v>All</v>
          </cell>
          <cell r="K45" t="str">
            <v>All</v>
          </cell>
          <cell r="L45" t="str">
            <v>Whole Number or Round to Nearest Tenths</v>
          </cell>
        </row>
        <row r="46">
          <cell r="A46" t="str">
            <v>J130</v>
          </cell>
          <cell r="B46" t="str">
            <v xml:space="preserve">Social sciences </v>
          </cell>
          <cell r="C46">
            <v>0</v>
          </cell>
          <cell r="D46" t="str">
            <v>Disciplinary Areas of Degrees Conferred</v>
          </cell>
          <cell r="E46" t="str">
            <v>Diploma/Certificates</v>
          </cell>
          <cell r="F46">
            <v>45</v>
          </cell>
          <cell r="G46" t="str">
            <v>Undergraduates</v>
          </cell>
          <cell r="H46" t="str">
            <v>All</v>
          </cell>
          <cell r="I46" t="str">
            <v>All</v>
          </cell>
          <cell r="J46" t="str">
            <v>All</v>
          </cell>
          <cell r="K46" t="str">
            <v>All</v>
          </cell>
          <cell r="L46" t="str">
            <v>Whole Number or Round to Nearest Tenths</v>
          </cell>
        </row>
        <row r="47">
          <cell r="A47" t="str">
            <v>J131</v>
          </cell>
          <cell r="B47" t="str">
            <v>Construction trades</v>
          </cell>
          <cell r="C47">
            <v>0</v>
          </cell>
          <cell r="D47" t="str">
            <v>Disciplinary Areas of Degrees Conferred</v>
          </cell>
          <cell r="E47" t="str">
            <v>Diploma/Certificates</v>
          </cell>
          <cell r="F47">
            <v>46</v>
          </cell>
          <cell r="G47" t="str">
            <v>Undergraduates</v>
          </cell>
          <cell r="H47" t="str">
            <v>All</v>
          </cell>
          <cell r="I47" t="str">
            <v>All</v>
          </cell>
          <cell r="J47" t="str">
            <v>All</v>
          </cell>
          <cell r="K47" t="str">
            <v>All</v>
          </cell>
          <cell r="L47" t="str">
            <v>Whole Number or Round to Nearest Tenths</v>
          </cell>
        </row>
        <row r="48">
          <cell r="A48" t="str">
            <v>J132</v>
          </cell>
          <cell r="B48" t="str">
            <v>Mechanic and repair technologies</v>
          </cell>
          <cell r="C48">
            <v>0</v>
          </cell>
          <cell r="D48" t="str">
            <v>Disciplinary Areas of Degrees Conferred</v>
          </cell>
          <cell r="E48" t="str">
            <v>Diploma/Certificates</v>
          </cell>
          <cell r="F48">
            <v>47</v>
          </cell>
          <cell r="G48" t="str">
            <v>Undergraduates</v>
          </cell>
          <cell r="H48" t="str">
            <v>All</v>
          </cell>
          <cell r="I48" t="str">
            <v>All</v>
          </cell>
          <cell r="J48" t="str">
            <v>All</v>
          </cell>
          <cell r="K48" t="str">
            <v>All</v>
          </cell>
          <cell r="L48" t="str">
            <v>Whole Number or Round to Nearest Tenths</v>
          </cell>
        </row>
        <row r="49">
          <cell r="A49" t="str">
            <v>J133</v>
          </cell>
          <cell r="B49" t="str">
            <v>Precision production</v>
          </cell>
          <cell r="C49">
            <v>0</v>
          </cell>
          <cell r="D49" t="str">
            <v>Disciplinary Areas of Degrees Conferred</v>
          </cell>
          <cell r="E49" t="str">
            <v>Diploma/Certificates</v>
          </cell>
          <cell r="F49">
            <v>48</v>
          </cell>
          <cell r="G49" t="str">
            <v>Undergraduates</v>
          </cell>
          <cell r="H49" t="str">
            <v>All</v>
          </cell>
          <cell r="I49" t="str">
            <v>All</v>
          </cell>
          <cell r="J49" t="str">
            <v>All</v>
          </cell>
          <cell r="K49" t="str">
            <v>All</v>
          </cell>
          <cell r="L49" t="str">
            <v>Whole Number or Round to Nearest Tenths</v>
          </cell>
        </row>
        <row r="50">
          <cell r="A50" t="str">
            <v>J134</v>
          </cell>
          <cell r="B50" t="str">
            <v>Transportation and materials moving</v>
          </cell>
          <cell r="C50">
            <v>0</v>
          </cell>
          <cell r="D50" t="str">
            <v>Disciplinary Areas of Degrees Conferred</v>
          </cell>
          <cell r="E50" t="str">
            <v>Diploma/Certificates</v>
          </cell>
          <cell r="F50">
            <v>49</v>
          </cell>
          <cell r="G50" t="str">
            <v>Undergraduates</v>
          </cell>
          <cell r="H50" t="str">
            <v>All</v>
          </cell>
          <cell r="I50" t="str">
            <v>All</v>
          </cell>
          <cell r="J50" t="str">
            <v>All</v>
          </cell>
          <cell r="K50" t="str">
            <v>All</v>
          </cell>
          <cell r="L50" t="str">
            <v>Whole Number or Round to Nearest Tenths</v>
          </cell>
        </row>
        <row r="51">
          <cell r="A51" t="str">
            <v>J135</v>
          </cell>
          <cell r="B51" t="str">
            <v>Visual and performing arts</v>
          </cell>
          <cell r="C51">
            <v>0.10979999999999999</v>
          </cell>
          <cell r="D51" t="str">
            <v>Disciplinary Areas of Degrees Conferred</v>
          </cell>
          <cell r="E51" t="str">
            <v>Diploma/Certificates</v>
          </cell>
          <cell r="F51">
            <v>50</v>
          </cell>
          <cell r="G51" t="str">
            <v>Undergraduates</v>
          </cell>
          <cell r="H51" t="str">
            <v>All</v>
          </cell>
          <cell r="I51" t="str">
            <v>All</v>
          </cell>
          <cell r="J51" t="str">
            <v>All</v>
          </cell>
          <cell r="K51" t="str">
            <v>All</v>
          </cell>
          <cell r="L51" t="str">
            <v>Whole Number or Round to Nearest Tenths</v>
          </cell>
        </row>
        <row r="52">
          <cell r="A52" t="str">
            <v>J136</v>
          </cell>
          <cell r="B52" t="str">
            <v>Health professions and related programs</v>
          </cell>
          <cell r="C52">
            <v>0.47560000000000002</v>
          </cell>
          <cell r="D52" t="str">
            <v>Disciplinary Areas of Degrees Conferred</v>
          </cell>
          <cell r="E52" t="str">
            <v>Diploma/Certificates</v>
          </cell>
          <cell r="F52">
            <v>51</v>
          </cell>
          <cell r="G52" t="str">
            <v>Undergraduates</v>
          </cell>
          <cell r="H52" t="str">
            <v>All</v>
          </cell>
          <cell r="I52" t="str">
            <v>All</v>
          </cell>
          <cell r="J52" t="str">
            <v>All</v>
          </cell>
          <cell r="K52" t="str">
            <v>All</v>
          </cell>
          <cell r="L52" t="str">
            <v>Whole Number or Round to Nearest Tenths</v>
          </cell>
        </row>
        <row r="53">
          <cell r="A53" t="str">
            <v>J137</v>
          </cell>
          <cell r="B53" t="str">
            <v>Business/marketing</v>
          </cell>
          <cell r="C53">
            <v>0</v>
          </cell>
          <cell r="D53" t="str">
            <v>Disciplinary Areas of Degrees Conferred</v>
          </cell>
          <cell r="E53" t="str">
            <v>Diploma/Certificates</v>
          </cell>
          <cell r="F53">
            <v>52</v>
          </cell>
          <cell r="G53" t="str">
            <v>Undergraduates</v>
          </cell>
          <cell r="H53" t="str">
            <v>All</v>
          </cell>
          <cell r="I53" t="str">
            <v>All</v>
          </cell>
          <cell r="J53" t="str">
            <v>All</v>
          </cell>
          <cell r="K53" t="str">
            <v>All</v>
          </cell>
          <cell r="L53" t="str">
            <v>Whole Number or Round to Nearest Tenths</v>
          </cell>
        </row>
        <row r="54">
          <cell r="A54" t="str">
            <v>J138</v>
          </cell>
          <cell r="B54" t="str">
            <v>History</v>
          </cell>
          <cell r="C54">
            <v>0</v>
          </cell>
          <cell r="D54" t="str">
            <v>Disciplinary Areas of Degrees Conferred</v>
          </cell>
          <cell r="E54" t="str">
            <v>Diploma/Certificates</v>
          </cell>
          <cell r="F54">
            <v>54</v>
          </cell>
          <cell r="G54" t="str">
            <v>Undergraduates</v>
          </cell>
          <cell r="H54" t="str">
            <v>All</v>
          </cell>
          <cell r="I54" t="str">
            <v>All</v>
          </cell>
          <cell r="J54" t="str">
            <v>All</v>
          </cell>
          <cell r="K54" t="str">
            <v>All</v>
          </cell>
          <cell r="L54" t="str">
            <v>Whole Number or Round to Nearest Tenths</v>
          </cell>
        </row>
        <row r="55">
          <cell r="A55" t="str">
            <v>J139</v>
          </cell>
          <cell r="B55" t="str">
            <v>Other</v>
          </cell>
          <cell r="C55">
            <v>0</v>
          </cell>
          <cell r="D55" t="str">
            <v>Disciplinary Areas of Degrees Conferred</v>
          </cell>
          <cell r="E55" t="str">
            <v>Diploma/Certificates</v>
          </cell>
          <cell r="F55" t="str">
            <v>Other</v>
          </cell>
          <cell r="G55" t="str">
            <v>Undergraduates</v>
          </cell>
          <cell r="H55" t="str">
            <v>All</v>
          </cell>
          <cell r="I55" t="str">
            <v>All</v>
          </cell>
          <cell r="J55" t="str">
            <v>All</v>
          </cell>
          <cell r="K55" t="str">
            <v>All</v>
          </cell>
          <cell r="L55" t="str">
            <v>Whole Number or Round to Nearest Tenths</v>
          </cell>
        </row>
        <row r="56">
          <cell r="A56" t="str">
            <v>J140</v>
          </cell>
          <cell r="B56" t="str">
            <v>TOTAL (should = 100%)</v>
          </cell>
          <cell r="C56">
            <v>1.0001000000000002</v>
          </cell>
          <cell r="D56" t="str">
            <v>Disciplinary Areas of Degrees Conferred</v>
          </cell>
          <cell r="E56" t="str">
            <v>Diploma/Certificates</v>
          </cell>
          <cell r="F56" t="str">
            <v>Total</v>
          </cell>
          <cell r="G56" t="str">
            <v>Undergraduates</v>
          </cell>
          <cell r="H56" t="str">
            <v>All</v>
          </cell>
          <cell r="I56" t="str">
            <v>All</v>
          </cell>
          <cell r="J56" t="str">
            <v>All</v>
          </cell>
          <cell r="K56" t="str">
            <v>All</v>
          </cell>
          <cell r="L56" t="str">
            <v>Whole Number or Round to Nearest Tenths</v>
          </cell>
        </row>
        <row r="64">
          <cell r="A64" t="str">
            <v>J141</v>
          </cell>
          <cell r="B64" t="str">
            <v>Agriculture</v>
          </cell>
          <cell r="C64">
            <v>0</v>
          </cell>
          <cell r="D64" t="str">
            <v>Disciplinary Areas of Degrees Conferred</v>
          </cell>
          <cell r="E64" t="str">
            <v>Associate</v>
          </cell>
          <cell r="F64" t="str">
            <v>01</v>
          </cell>
          <cell r="G64" t="str">
            <v>Undergraduates</v>
          </cell>
          <cell r="H64" t="str">
            <v>All</v>
          </cell>
          <cell r="I64" t="str">
            <v>All</v>
          </cell>
          <cell r="J64" t="str">
            <v>All</v>
          </cell>
          <cell r="K64" t="str">
            <v>All</v>
          </cell>
          <cell r="L64" t="str">
            <v>Whole Number or Round to Nearest Tenths</v>
          </cell>
        </row>
        <row r="65">
          <cell r="A65" t="str">
            <v>J142</v>
          </cell>
          <cell r="B65" t="str">
            <v>Natural resources and conservation</v>
          </cell>
          <cell r="C65">
            <v>0</v>
          </cell>
          <cell r="D65" t="str">
            <v>Disciplinary Areas of Degrees Conferred</v>
          </cell>
          <cell r="E65" t="str">
            <v>Associate</v>
          </cell>
          <cell r="F65" t="str">
            <v>03</v>
          </cell>
          <cell r="G65" t="str">
            <v>Undergraduates</v>
          </cell>
          <cell r="H65" t="str">
            <v>All</v>
          </cell>
          <cell r="I65" t="str">
            <v>All</v>
          </cell>
          <cell r="J65" t="str">
            <v>All</v>
          </cell>
          <cell r="K65" t="str">
            <v>All</v>
          </cell>
          <cell r="L65" t="str">
            <v>Whole Number or Round to Nearest Tenths</v>
          </cell>
        </row>
        <row r="66">
          <cell r="A66" t="str">
            <v>J143</v>
          </cell>
          <cell r="B66" t="str">
            <v>Architecture</v>
          </cell>
          <cell r="C66">
            <v>0</v>
          </cell>
          <cell r="D66" t="str">
            <v>Disciplinary Areas of Degrees Conferred</v>
          </cell>
          <cell r="E66" t="str">
            <v>Associate</v>
          </cell>
          <cell r="F66" t="str">
            <v>04</v>
          </cell>
          <cell r="G66" t="str">
            <v>Undergraduates</v>
          </cell>
          <cell r="H66" t="str">
            <v>All</v>
          </cell>
          <cell r="I66" t="str">
            <v>All</v>
          </cell>
          <cell r="J66" t="str">
            <v>All</v>
          </cell>
          <cell r="K66" t="str">
            <v>All</v>
          </cell>
          <cell r="L66" t="str">
            <v>Whole Number or Round to Nearest Tenths</v>
          </cell>
        </row>
        <row r="67">
          <cell r="A67" t="str">
            <v>J144</v>
          </cell>
          <cell r="B67" t="str">
            <v>Area, ethnic, and gender studies</v>
          </cell>
          <cell r="C67">
            <v>0</v>
          </cell>
          <cell r="D67" t="str">
            <v>Disciplinary Areas of Degrees Conferred</v>
          </cell>
          <cell r="E67" t="str">
            <v>Associate</v>
          </cell>
          <cell r="F67" t="str">
            <v>05</v>
          </cell>
          <cell r="G67" t="str">
            <v>Undergraduates</v>
          </cell>
          <cell r="H67" t="str">
            <v>All</v>
          </cell>
          <cell r="I67" t="str">
            <v>All</v>
          </cell>
          <cell r="J67" t="str">
            <v>All</v>
          </cell>
          <cell r="K67" t="str">
            <v>All</v>
          </cell>
          <cell r="L67" t="str">
            <v>Whole Number or Round to Nearest Tenths</v>
          </cell>
        </row>
        <row r="68">
          <cell r="A68" t="str">
            <v>J145</v>
          </cell>
          <cell r="B68" t="str">
            <v>Communication/journalism</v>
          </cell>
          <cell r="C68">
            <v>0</v>
          </cell>
          <cell r="D68" t="str">
            <v>Disciplinary Areas of Degrees Conferred</v>
          </cell>
          <cell r="E68" t="str">
            <v>Associate</v>
          </cell>
          <cell r="F68" t="str">
            <v>09</v>
          </cell>
          <cell r="G68" t="str">
            <v>Undergraduates</v>
          </cell>
          <cell r="H68" t="str">
            <v>All</v>
          </cell>
          <cell r="I68" t="str">
            <v>All</v>
          </cell>
          <cell r="J68" t="str">
            <v>All</v>
          </cell>
          <cell r="K68" t="str">
            <v>All</v>
          </cell>
          <cell r="L68" t="str">
            <v>Whole Number or Round to Nearest Tenths</v>
          </cell>
        </row>
        <row r="69">
          <cell r="A69" t="str">
            <v>J146</v>
          </cell>
          <cell r="B69" t="str">
            <v>Communication technologies</v>
          </cell>
          <cell r="C69">
            <v>0</v>
          </cell>
          <cell r="D69" t="str">
            <v>Disciplinary Areas of Degrees Conferred</v>
          </cell>
          <cell r="E69" t="str">
            <v>Associate</v>
          </cell>
          <cell r="F69">
            <v>10</v>
          </cell>
          <cell r="G69" t="str">
            <v>Undergraduates</v>
          </cell>
          <cell r="H69" t="str">
            <v>All</v>
          </cell>
          <cell r="I69" t="str">
            <v>All</v>
          </cell>
          <cell r="J69" t="str">
            <v>All</v>
          </cell>
          <cell r="K69" t="str">
            <v>All</v>
          </cell>
          <cell r="L69" t="str">
            <v>Whole Number or Round to Nearest Tenths</v>
          </cell>
        </row>
        <row r="70">
          <cell r="A70" t="str">
            <v>J147</v>
          </cell>
          <cell r="B70" t="str">
            <v>Computer and information sciences</v>
          </cell>
          <cell r="C70">
            <v>0</v>
          </cell>
          <cell r="D70" t="str">
            <v>Disciplinary Areas of Degrees Conferred</v>
          </cell>
          <cell r="E70" t="str">
            <v>Associate</v>
          </cell>
          <cell r="F70">
            <v>11</v>
          </cell>
          <cell r="G70" t="str">
            <v>Undergraduates</v>
          </cell>
          <cell r="H70" t="str">
            <v>All</v>
          </cell>
          <cell r="I70" t="str">
            <v>All</v>
          </cell>
          <cell r="J70" t="str">
            <v>All</v>
          </cell>
          <cell r="K70" t="str">
            <v>All</v>
          </cell>
          <cell r="L70" t="str">
            <v>Whole Number or Round to Nearest Tenths</v>
          </cell>
        </row>
        <row r="71">
          <cell r="A71" t="str">
            <v>J148</v>
          </cell>
          <cell r="B71" t="str">
            <v>Personal and culinary services</v>
          </cell>
          <cell r="C71">
            <v>0</v>
          </cell>
          <cell r="D71" t="str">
            <v>Disciplinary Areas of Degrees Conferred</v>
          </cell>
          <cell r="E71" t="str">
            <v>Associate</v>
          </cell>
          <cell r="F71">
            <v>12</v>
          </cell>
          <cell r="G71" t="str">
            <v>Undergraduates</v>
          </cell>
          <cell r="H71" t="str">
            <v>All</v>
          </cell>
          <cell r="I71" t="str">
            <v>All</v>
          </cell>
          <cell r="J71" t="str">
            <v>All</v>
          </cell>
          <cell r="K71" t="str">
            <v>All</v>
          </cell>
          <cell r="L71" t="str">
            <v>Whole Number or Round to Nearest Tenths</v>
          </cell>
        </row>
        <row r="72">
          <cell r="A72" t="str">
            <v>J149</v>
          </cell>
          <cell r="B72" t="str">
            <v>Education</v>
          </cell>
          <cell r="C72">
            <v>0</v>
          </cell>
          <cell r="D72" t="str">
            <v>Disciplinary Areas of Degrees Conferred</v>
          </cell>
          <cell r="E72" t="str">
            <v>Associate</v>
          </cell>
          <cell r="F72">
            <v>13</v>
          </cell>
          <cell r="G72" t="str">
            <v>Undergraduates</v>
          </cell>
          <cell r="H72" t="str">
            <v>All</v>
          </cell>
          <cell r="I72" t="str">
            <v>All</v>
          </cell>
          <cell r="J72" t="str">
            <v>All</v>
          </cell>
          <cell r="K72" t="str">
            <v>All</v>
          </cell>
          <cell r="L72" t="str">
            <v>Whole Number or Round to Nearest Tenths</v>
          </cell>
        </row>
        <row r="73">
          <cell r="A73" t="str">
            <v>J150</v>
          </cell>
          <cell r="B73" t="str">
            <v>Engineering</v>
          </cell>
          <cell r="C73">
            <v>0</v>
          </cell>
          <cell r="D73" t="str">
            <v>Disciplinary Areas of Degrees Conferred</v>
          </cell>
          <cell r="E73" t="str">
            <v>Associate</v>
          </cell>
          <cell r="F73">
            <v>14</v>
          </cell>
          <cell r="G73" t="str">
            <v>Undergraduates</v>
          </cell>
          <cell r="H73" t="str">
            <v>All</v>
          </cell>
          <cell r="I73" t="str">
            <v>All</v>
          </cell>
          <cell r="J73" t="str">
            <v>All</v>
          </cell>
          <cell r="K73" t="str">
            <v>All</v>
          </cell>
          <cell r="L73" t="str">
            <v>Whole Number or Round to Nearest Tenths</v>
          </cell>
        </row>
        <row r="74">
          <cell r="A74" t="str">
            <v>J151</v>
          </cell>
          <cell r="B74" t="str">
            <v>Engineering technologies</v>
          </cell>
          <cell r="C74">
            <v>0</v>
          </cell>
          <cell r="D74" t="str">
            <v>Disciplinary Areas of Degrees Conferred</v>
          </cell>
          <cell r="E74" t="str">
            <v>Associate</v>
          </cell>
          <cell r="F74">
            <v>15</v>
          </cell>
          <cell r="G74" t="str">
            <v>Undergraduates</v>
          </cell>
          <cell r="H74" t="str">
            <v>All</v>
          </cell>
          <cell r="I74" t="str">
            <v>All</v>
          </cell>
          <cell r="J74" t="str">
            <v>All</v>
          </cell>
          <cell r="K74" t="str">
            <v>All</v>
          </cell>
          <cell r="L74" t="str">
            <v>Whole Number or Round to Nearest Tenths</v>
          </cell>
        </row>
        <row r="75">
          <cell r="A75" t="str">
            <v>J152</v>
          </cell>
          <cell r="B75" t="str">
            <v>Foreign languages, literatures, and linguistics</v>
          </cell>
          <cell r="C75">
            <v>0</v>
          </cell>
          <cell r="D75" t="str">
            <v>Disciplinary Areas of Degrees Conferred</v>
          </cell>
          <cell r="E75" t="str">
            <v>Associate</v>
          </cell>
          <cell r="F75">
            <v>16</v>
          </cell>
          <cell r="G75" t="str">
            <v>Undergraduates</v>
          </cell>
          <cell r="H75" t="str">
            <v>All</v>
          </cell>
          <cell r="I75" t="str">
            <v>All</v>
          </cell>
          <cell r="J75" t="str">
            <v>All</v>
          </cell>
          <cell r="K75" t="str">
            <v>All</v>
          </cell>
          <cell r="L75" t="str">
            <v>Whole Number or Round to Nearest Tenths</v>
          </cell>
        </row>
        <row r="76">
          <cell r="A76" t="str">
            <v>J153</v>
          </cell>
          <cell r="B76" t="str">
            <v>Family and consumer sciences</v>
          </cell>
          <cell r="C76">
            <v>0</v>
          </cell>
          <cell r="D76" t="str">
            <v>Disciplinary Areas of Degrees Conferred</v>
          </cell>
          <cell r="E76" t="str">
            <v>Associate</v>
          </cell>
          <cell r="F76">
            <v>19</v>
          </cell>
          <cell r="G76" t="str">
            <v>Undergraduates</v>
          </cell>
          <cell r="H76" t="str">
            <v>All</v>
          </cell>
          <cell r="I76" t="str">
            <v>All</v>
          </cell>
          <cell r="J76" t="str">
            <v>All</v>
          </cell>
          <cell r="K76" t="str">
            <v>All</v>
          </cell>
          <cell r="L76" t="str">
            <v>Whole Number or Round to Nearest Tenths</v>
          </cell>
        </row>
        <row r="77">
          <cell r="A77" t="str">
            <v>J154</v>
          </cell>
          <cell r="B77" t="str">
            <v>Law/legal studies</v>
          </cell>
          <cell r="C77">
            <v>0</v>
          </cell>
          <cell r="D77" t="str">
            <v>Disciplinary Areas of Degrees Conferred</v>
          </cell>
          <cell r="E77" t="str">
            <v>Associate</v>
          </cell>
          <cell r="F77">
            <v>22</v>
          </cell>
          <cell r="G77" t="str">
            <v>Undergraduates</v>
          </cell>
          <cell r="H77" t="str">
            <v>All</v>
          </cell>
          <cell r="I77" t="str">
            <v>All</v>
          </cell>
          <cell r="J77" t="str">
            <v>All</v>
          </cell>
          <cell r="K77" t="str">
            <v>All</v>
          </cell>
          <cell r="L77" t="str">
            <v>Whole Number or Round to Nearest Tenths</v>
          </cell>
        </row>
        <row r="78">
          <cell r="A78" t="str">
            <v>J155</v>
          </cell>
          <cell r="B78" t="str">
            <v>English</v>
          </cell>
          <cell r="C78">
            <v>0</v>
          </cell>
          <cell r="D78" t="str">
            <v>Disciplinary Areas of Degrees Conferred</v>
          </cell>
          <cell r="E78" t="str">
            <v>Associate</v>
          </cell>
          <cell r="F78">
            <v>23</v>
          </cell>
          <cell r="G78" t="str">
            <v>Undergraduates</v>
          </cell>
          <cell r="H78" t="str">
            <v>All</v>
          </cell>
          <cell r="I78" t="str">
            <v>All</v>
          </cell>
          <cell r="J78" t="str">
            <v>All</v>
          </cell>
          <cell r="K78" t="str">
            <v>All</v>
          </cell>
          <cell r="L78" t="str">
            <v>Whole Number or Round to Nearest Tenths</v>
          </cell>
        </row>
        <row r="79">
          <cell r="A79" t="str">
            <v>J156</v>
          </cell>
          <cell r="B79" t="str">
            <v>Liberal arts/general studies</v>
          </cell>
          <cell r="C79">
            <v>3.3300000000000003E-2</v>
          </cell>
          <cell r="D79" t="str">
            <v>Disciplinary Areas of Degrees Conferred</v>
          </cell>
          <cell r="E79" t="str">
            <v>Associate</v>
          </cell>
          <cell r="F79">
            <v>24</v>
          </cell>
          <cell r="G79" t="str">
            <v>Undergraduates</v>
          </cell>
          <cell r="H79" t="str">
            <v>All</v>
          </cell>
          <cell r="I79" t="str">
            <v>All</v>
          </cell>
          <cell r="J79" t="str">
            <v>All</v>
          </cell>
          <cell r="K79" t="str">
            <v>All</v>
          </cell>
          <cell r="L79" t="str">
            <v>Whole Number or Round to Nearest Tenths</v>
          </cell>
        </row>
        <row r="80">
          <cell r="A80" t="str">
            <v>J157</v>
          </cell>
          <cell r="B80" t="str">
            <v>Library science</v>
          </cell>
          <cell r="C80">
            <v>0</v>
          </cell>
          <cell r="D80" t="str">
            <v>Disciplinary Areas of Degrees Conferred</v>
          </cell>
          <cell r="E80" t="str">
            <v>Associate</v>
          </cell>
          <cell r="F80">
            <v>25</v>
          </cell>
          <cell r="G80" t="str">
            <v>Undergraduates</v>
          </cell>
          <cell r="H80" t="str">
            <v>All</v>
          </cell>
          <cell r="I80" t="str">
            <v>All</v>
          </cell>
          <cell r="J80" t="str">
            <v>All</v>
          </cell>
          <cell r="K80" t="str">
            <v>All</v>
          </cell>
          <cell r="L80" t="str">
            <v>Whole Number or Round to Nearest Tenths</v>
          </cell>
        </row>
        <row r="81">
          <cell r="A81" t="str">
            <v>J158</v>
          </cell>
          <cell r="B81" t="str">
            <v>Biological/life sciences</v>
          </cell>
          <cell r="C81">
            <v>0</v>
          </cell>
          <cell r="D81" t="str">
            <v>Disciplinary Areas of Degrees Conferred</v>
          </cell>
          <cell r="E81" t="str">
            <v>Associate</v>
          </cell>
          <cell r="F81">
            <v>26</v>
          </cell>
          <cell r="G81" t="str">
            <v>Undergraduates</v>
          </cell>
          <cell r="H81" t="str">
            <v>All</v>
          </cell>
          <cell r="I81" t="str">
            <v>All</v>
          </cell>
          <cell r="J81" t="str">
            <v>All</v>
          </cell>
          <cell r="K81" t="str">
            <v>All</v>
          </cell>
          <cell r="L81" t="str">
            <v>Whole Number or Round to Nearest Tenths</v>
          </cell>
        </row>
        <row r="82">
          <cell r="A82" t="str">
            <v>J159</v>
          </cell>
          <cell r="B82" t="str">
            <v>Mathematics and statistics</v>
          </cell>
          <cell r="C82">
            <v>0</v>
          </cell>
          <cell r="D82" t="str">
            <v>Disciplinary Areas of Degrees Conferred</v>
          </cell>
          <cell r="E82" t="str">
            <v>Associate</v>
          </cell>
          <cell r="F82">
            <v>27</v>
          </cell>
          <cell r="G82" t="str">
            <v>Undergraduates</v>
          </cell>
          <cell r="H82" t="str">
            <v>All</v>
          </cell>
          <cell r="I82" t="str">
            <v>All</v>
          </cell>
          <cell r="J82" t="str">
            <v>All</v>
          </cell>
          <cell r="K82" t="str">
            <v>All</v>
          </cell>
          <cell r="L82" t="str">
            <v>Whole Number or Round to Nearest Tenths</v>
          </cell>
        </row>
        <row r="83">
          <cell r="A83" t="str">
            <v>J160</v>
          </cell>
          <cell r="B83" t="str">
            <v>Military science and military technologies</v>
          </cell>
          <cell r="C83">
            <v>0</v>
          </cell>
          <cell r="D83" t="str">
            <v>Disciplinary Areas of Degrees Conferred</v>
          </cell>
          <cell r="E83" t="str">
            <v>Associate</v>
          </cell>
          <cell r="F83" t="str">
            <v>28 &amp; 29</v>
          </cell>
          <cell r="G83" t="str">
            <v>Undergraduates</v>
          </cell>
          <cell r="H83" t="str">
            <v>All</v>
          </cell>
          <cell r="I83" t="str">
            <v>All</v>
          </cell>
          <cell r="J83" t="str">
            <v>All</v>
          </cell>
          <cell r="K83" t="str">
            <v>All</v>
          </cell>
          <cell r="L83" t="str">
            <v>Whole Number or Round to Nearest Tenths</v>
          </cell>
        </row>
        <row r="84">
          <cell r="A84" t="str">
            <v>J161</v>
          </cell>
          <cell r="B84" t="str">
            <v>Interdisciplinary studies</v>
          </cell>
          <cell r="C84">
            <v>0</v>
          </cell>
          <cell r="D84" t="str">
            <v>Disciplinary Areas of Degrees Conferred</v>
          </cell>
          <cell r="E84" t="str">
            <v>Associate</v>
          </cell>
          <cell r="F84">
            <v>30</v>
          </cell>
          <cell r="G84" t="str">
            <v>Undergraduates</v>
          </cell>
          <cell r="H84" t="str">
            <v>All</v>
          </cell>
          <cell r="I84" t="str">
            <v>All</v>
          </cell>
          <cell r="J84" t="str">
            <v>All</v>
          </cell>
          <cell r="K84" t="str">
            <v>All</v>
          </cell>
          <cell r="L84" t="str">
            <v>Whole Number or Round to Nearest Tenths</v>
          </cell>
        </row>
        <row r="85">
          <cell r="A85" t="str">
            <v>J162</v>
          </cell>
          <cell r="B85" t="str">
            <v>Parks and recreation</v>
          </cell>
          <cell r="C85">
            <v>0</v>
          </cell>
          <cell r="D85" t="str">
            <v>Disciplinary Areas of Degrees Conferred</v>
          </cell>
          <cell r="E85" t="str">
            <v>Associate</v>
          </cell>
          <cell r="F85">
            <v>31</v>
          </cell>
          <cell r="G85" t="str">
            <v>Undergraduates</v>
          </cell>
          <cell r="H85" t="str">
            <v>All</v>
          </cell>
          <cell r="I85" t="str">
            <v>All</v>
          </cell>
          <cell r="J85" t="str">
            <v>All</v>
          </cell>
          <cell r="K85" t="str">
            <v>All</v>
          </cell>
          <cell r="L85" t="str">
            <v>Whole Number or Round to Nearest Tenths</v>
          </cell>
        </row>
        <row r="86">
          <cell r="A86" t="str">
            <v>J163</v>
          </cell>
          <cell r="B86" t="str">
            <v>Philosophy and religious studies</v>
          </cell>
          <cell r="C86">
            <v>0</v>
          </cell>
          <cell r="D86" t="str">
            <v>Disciplinary Areas of Degrees Conferred</v>
          </cell>
          <cell r="E86" t="str">
            <v>Associate</v>
          </cell>
          <cell r="F86">
            <v>38</v>
          </cell>
          <cell r="G86" t="str">
            <v>Undergraduates</v>
          </cell>
          <cell r="H86" t="str">
            <v>All</v>
          </cell>
          <cell r="I86" t="str">
            <v>All</v>
          </cell>
          <cell r="J86" t="str">
            <v>All</v>
          </cell>
          <cell r="K86" t="str">
            <v>All</v>
          </cell>
          <cell r="L86" t="str">
            <v>Whole Number or Round to Nearest Tenths</v>
          </cell>
        </row>
        <row r="87">
          <cell r="A87" t="str">
            <v>J164</v>
          </cell>
          <cell r="B87" t="str">
            <v>Theology and religious vocations</v>
          </cell>
          <cell r="C87">
            <v>0</v>
          </cell>
          <cell r="D87" t="str">
            <v>Disciplinary Areas of Degrees Conferred</v>
          </cell>
          <cell r="E87" t="str">
            <v>Associate</v>
          </cell>
          <cell r="F87">
            <v>39</v>
          </cell>
          <cell r="G87" t="str">
            <v>Undergraduates</v>
          </cell>
          <cell r="H87" t="str">
            <v>All</v>
          </cell>
          <cell r="I87" t="str">
            <v>All</v>
          </cell>
          <cell r="J87" t="str">
            <v>All</v>
          </cell>
          <cell r="K87" t="str">
            <v>All</v>
          </cell>
          <cell r="L87" t="str">
            <v>Whole Number or Round to Nearest Tenths</v>
          </cell>
        </row>
        <row r="88">
          <cell r="A88" t="str">
            <v>J165</v>
          </cell>
          <cell r="B88" t="str">
            <v>Physical sciences</v>
          </cell>
          <cell r="C88">
            <v>0</v>
          </cell>
          <cell r="D88" t="str">
            <v>Disciplinary Areas of Degrees Conferred</v>
          </cell>
          <cell r="E88" t="str">
            <v>Associate</v>
          </cell>
          <cell r="F88">
            <v>40</v>
          </cell>
          <cell r="G88" t="str">
            <v>Undergraduates</v>
          </cell>
          <cell r="H88" t="str">
            <v>All</v>
          </cell>
          <cell r="I88" t="str">
            <v>All</v>
          </cell>
          <cell r="J88" t="str">
            <v>All</v>
          </cell>
          <cell r="K88" t="str">
            <v>All</v>
          </cell>
          <cell r="L88" t="str">
            <v>Whole Number or Round to Nearest Tenths</v>
          </cell>
        </row>
        <row r="89">
          <cell r="A89" t="str">
            <v>J166</v>
          </cell>
          <cell r="B89" t="str">
            <v>Science technologies</v>
          </cell>
          <cell r="C89">
            <v>0</v>
          </cell>
          <cell r="D89" t="str">
            <v>Disciplinary Areas of Degrees Conferred</v>
          </cell>
          <cell r="E89" t="str">
            <v>Associate</v>
          </cell>
          <cell r="F89">
            <v>41</v>
          </cell>
          <cell r="G89" t="str">
            <v>Undergraduates</v>
          </cell>
          <cell r="H89" t="str">
            <v>All</v>
          </cell>
          <cell r="I89" t="str">
            <v>All</v>
          </cell>
          <cell r="J89" t="str">
            <v>All</v>
          </cell>
          <cell r="K89" t="str">
            <v>All</v>
          </cell>
          <cell r="L89" t="str">
            <v>Whole Number or Round to Nearest Tenths</v>
          </cell>
        </row>
        <row r="90">
          <cell r="A90" t="str">
            <v>J167</v>
          </cell>
          <cell r="B90" t="str">
            <v>Psychology</v>
          </cell>
          <cell r="C90">
            <v>0</v>
          </cell>
          <cell r="D90" t="str">
            <v>Disciplinary Areas of Degrees Conferred</v>
          </cell>
          <cell r="E90" t="str">
            <v>Associate</v>
          </cell>
          <cell r="F90">
            <v>42</v>
          </cell>
          <cell r="G90" t="str">
            <v>Undergraduates</v>
          </cell>
          <cell r="H90" t="str">
            <v>All</v>
          </cell>
          <cell r="I90" t="str">
            <v>All</v>
          </cell>
          <cell r="J90" t="str">
            <v>All</v>
          </cell>
          <cell r="K90" t="str">
            <v>All</v>
          </cell>
          <cell r="L90" t="str">
            <v>Whole Number or Round to Nearest Tenths</v>
          </cell>
        </row>
        <row r="91">
          <cell r="A91" t="str">
            <v>J168</v>
          </cell>
          <cell r="B91" t="str">
            <v>Homeland Security, law enforcement, firefighting, and protective services</v>
          </cell>
          <cell r="C91">
            <v>0</v>
          </cell>
          <cell r="D91" t="str">
            <v>Disciplinary Areas of Degrees Conferred</v>
          </cell>
          <cell r="E91" t="str">
            <v>Associate</v>
          </cell>
          <cell r="F91">
            <v>43</v>
          </cell>
          <cell r="G91" t="str">
            <v>Undergraduates</v>
          </cell>
          <cell r="H91" t="str">
            <v>All</v>
          </cell>
          <cell r="I91" t="str">
            <v>All</v>
          </cell>
          <cell r="J91" t="str">
            <v>All</v>
          </cell>
          <cell r="K91" t="str">
            <v>All</v>
          </cell>
          <cell r="L91" t="str">
            <v>Whole Number or Round to Nearest Tenths</v>
          </cell>
        </row>
        <row r="92">
          <cell r="A92" t="str">
            <v>J169</v>
          </cell>
          <cell r="B92" t="str">
            <v>Public administration and social services</v>
          </cell>
          <cell r="C92">
            <v>0</v>
          </cell>
          <cell r="D92" t="str">
            <v>Disciplinary Areas of Degrees Conferred</v>
          </cell>
          <cell r="E92" t="str">
            <v>Associate</v>
          </cell>
          <cell r="F92">
            <v>44</v>
          </cell>
          <cell r="G92" t="str">
            <v>Undergraduates</v>
          </cell>
          <cell r="H92" t="str">
            <v>All</v>
          </cell>
          <cell r="I92" t="str">
            <v>All</v>
          </cell>
          <cell r="J92" t="str">
            <v>All</v>
          </cell>
          <cell r="K92" t="str">
            <v>All</v>
          </cell>
          <cell r="L92" t="str">
            <v>Whole Number or Round to Nearest Tenths</v>
          </cell>
        </row>
        <row r="93">
          <cell r="A93" t="str">
            <v>J170</v>
          </cell>
          <cell r="B93" t="str">
            <v xml:space="preserve">Social sciences </v>
          </cell>
          <cell r="C93">
            <v>0</v>
          </cell>
          <cell r="D93" t="str">
            <v>Disciplinary Areas of Degrees Conferred</v>
          </cell>
          <cell r="E93" t="str">
            <v>Associate</v>
          </cell>
          <cell r="F93">
            <v>45</v>
          </cell>
          <cell r="G93" t="str">
            <v>Undergraduates</v>
          </cell>
          <cell r="H93" t="str">
            <v>All</v>
          </cell>
          <cell r="I93" t="str">
            <v>All</v>
          </cell>
          <cell r="J93" t="str">
            <v>All</v>
          </cell>
          <cell r="K93" t="str">
            <v>All</v>
          </cell>
          <cell r="L93" t="str">
            <v>Whole Number or Round to Nearest Tenths</v>
          </cell>
        </row>
        <row r="94">
          <cell r="A94" t="str">
            <v>J171</v>
          </cell>
          <cell r="B94" t="str">
            <v>Construction trades</v>
          </cell>
          <cell r="C94">
            <v>0</v>
          </cell>
          <cell r="D94" t="str">
            <v>Disciplinary Areas of Degrees Conferred</v>
          </cell>
          <cell r="E94" t="str">
            <v>Associate</v>
          </cell>
          <cell r="F94">
            <v>46</v>
          </cell>
          <cell r="G94" t="str">
            <v>Undergraduates</v>
          </cell>
          <cell r="H94" t="str">
            <v>All</v>
          </cell>
          <cell r="I94" t="str">
            <v>All</v>
          </cell>
          <cell r="J94" t="str">
            <v>All</v>
          </cell>
          <cell r="K94" t="str">
            <v>All</v>
          </cell>
          <cell r="L94" t="str">
            <v>Whole Number or Round to Nearest Tenths</v>
          </cell>
        </row>
        <row r="95">
          <cell r="A95" t="str">
            <v>J172</v>
          </cell>
          <cell r="B95" t="str">
            <v>Mechanic and repair technologies</v>
          </cell>
          <cell r="C95">
            <v>0</v>
          </cell>
          <cell r="D95" t="str">
            <v>Disciplinary Areas of Degrees Conferred</v>
          </cell>
          <cell r="E95" t="str">
            <v>Associate</v>
          </cell>
          <cell r="F95">
            <v>47</v>
          </cell>
          <cell r="G95" t="str">
            <v>Undergraduates</v>
          </cell>
          <cell r="H95" t="str">
            <v>All</v>
          </cell>
          <cell r="I95" t="str">
            <v>All</v>
          </cell>
          <cell r="J95" t="str">
            <v>All</v>
          </cell>
          <cell r="K95" t="str">
            <v>All</v>
          </cell>
          <cell r="L95" t="str">
            <v>Whole Number or Round to Nearest Tenths</v>
          </cell>
        </row>
        <row r="96">
          <cell r="A96" t="str">
            <v>J173</v>
          </cell>
          <cell r="B96" t="str">
            <v>Precision production</v>
          </cell>
          <cell r="C96">
            <v>0</v>
          </cell>
          <cell r="D96" t="str">
            <v>Disciplinary Areas of Degrees Conferred</v>
          </cell>
          <cell r="E96" t="str">
            <v>Associate</v>
          </cell>
          <cell r="F96">
            <v>48</v>
          </cell>
          <cell r="G96" t="str">
            <v>Undergraduates</v>
          </cell>
          <cell r="H96" t="str">
            <v>All</v>
          </cell>
          <cell r="I96" t="str">
            <v>All</v>
          </cell>
          <cell r="J96" t="str">
            <v>All</v>
          </cell>
          <cell r="K96" t="str">
            <v>All</v>
          </cell>
          <cell r="L96" t="str">
            <v>Whole Number or Round to Nearest Tenths</v>
          </cell>
        </row>
        <row r="97">
          <cell r="A97" t="str">
            <v>J174</v>
          </cell>
          <cell r="B97" t="str">
            <v>Transportation and materials moving</v>
          </cell>
          <cell r="C97">
            <v>0</v>
          </cell>
          <cell r="D97" t="str">
            <v>Disciplinary Areas of Degrees Conferred</v>
          </cell>
          <cell r="E97" t="str">
            <v>Associate</v>
          </cell>
          <cell r="F97">
            <v>49</v>
          </cell>
          <cell r="G97" t="str">
            <v>Undergraduates</v>
          </cell>
          <cell r="H97" t="str">
            <v>All</v>
          </cell>
          <cell r="I97" t="str">
            <v>All</v>
          </cell>
          <cell r="J97" t="str">
            <v>All</v>
          </cell>
          <cell r="K97" t="str">
            <v>All</v>
          </cell>
          <cell r="L97" t="str">
            <v>Whole Number or Round to Nearest Tenths</v>
          </cell>
        </row>
        <row r="98">
          <cell r="A98" t="str">
            <v>J175</v>
          </cell>
          <cell r="B98" t="str">
            <v>Visual and performing arts</v>
          </cell>
          <cell r="C98">
            <v>0</v>
          </cell>
          <cell r="D98" t="str">
            <v>Disciplinary Areas of Degrees Conferred</v>
          </cell>
          <cell r="E98" t="str">
            <v>Associate</v>
          </cell>
          <cell r="F98">
            <v>50</v>
          </cell>
          <cell r="G98" t="str">
            <v>Undergraduates</v>
          </cell>
          <cell r="H98" t="str">
            <v>All</v>
          </cell>
          <cell r="I98" t="str">
            <v>All</v>
          </cell>
          <cell r="J98" t="str">
            <v>All</v>
          </cell>
          <cell r="K98" t="str">
            <v>All</v>
          </cell>
          <cell r="L98" t="str">
            <v>Whole Number or Round to Nearest Tenths</v>
          </cell>
        </row>
        <row r="99">
          <cell r="A99" t="str">
            <v>J176</v>
          </cell>
          <cell r="B99" t="str">
            <v>Health professions and related programs</v>
          </cell>
          <cell r="C99">
            <v>0.9667</v>
          </cell>
          <cell r="D99" t="str">
            <v>Disciplinary Areas of Degrees Conferred</v>
          </cell>
          <cell r="E99" t="str">
            <v>Associate</v>
          </cell>
          <cell r="F99">
            <v>51</v>
          </cell>
          <cell r="G99" t="str">
            <v>Undergraduates</v>
          </cell>
          <cell r="H99" t="str">
            <v>All</v>
          </cell>
          <cell r="I99" t="str">
            <v>All</v>
          </cell>
          <cell r="J99" t="str">
            <v>All</v>
          </cell>
          <cell r="K99" t="str">
            <v>All</v>
          </cell>
          <cell r="L99" t="str">
            <v>Whole Number or Round to Nearest Tenths</v>
          </cell>
        </row>
        <row r="100">
          <cell r="A100" t="str">
            <v>J177</v>
          </cell>
          <cell r="B100" t="str">
            <v>Business/marketing</v>
          </cell>
          <cell r="C100">
            <v>0</v>
          </cell>
          <cell r="D100" t="str">
            <v>Disciplinary Areas of Degrees Conferred</v>
          </cell>
          <cell r="E100" t="str">
            <v>Associate</v>
          </cell>
          <cell r="F100">
            <v>52</v>
          </cell>
          <cell r="G100" t="str">
            <v>Undergraduates</v>
          </cell>
          <cell r="H100" t="str">
            <v>All</v>
          </cell>
          <cell r="I100" t="str">
            <v>All</v>
          </cell>
          <cell r="J100" t="str">
            <v>All</v>
          </cell>
          <cell r="K100" t="str">
            <v>All</v>
          </cell>
          <cell r="L100" t="str">
            <v>Whole Number or Round to Nearest Tenths</v>
          </cell>
        </row>
        <row r="101">
          <cell r="A101" t="str">
            <v>J178</v>
          </cell>
          <cell r="B101" t="str">
            <v>History</v>
          </cell>
          <cell r="C101">
            <v>0</v>
          </cell>
          <cell r="D101" t="str">
            <v>Disciplinary Areas of Degrees Conferred</v>
          </cell>
          <cell r="E101" t="str">
            <v>Associate</v>
          </cell>
          <cell r="F101">
            <v>54</v>
          </cell>
          <cell r="G101" t="str">
            <v>Undergraduates</v>
          </cell>
          <cell r="H101" t="str">
            <v>All</v>
          </cell>
          <cell r="I101" t="str">
            <v>All</v>
          </cell>
          <cell r="J101" t="str">
            <v>All</v>
          </cell>
          <cell r="K101" t="str">
            <v>All</v>
          </cell>
          <cell r="L101" t="str">
            <v>Whole Number or Round to Nearest Tenths</v>
          </cell>
        </row>
        <row r="102">
          <cell r="A102" t="str">
            <v>J179</v>
          </cell>
          <cell r="B102" t="str">
            <v>Other</v>
          </cell>
          <cell r="C102">
            <v>0</v>
          </cell>
          <cell r="D102" t="str">
            <v>Disciplinary Areas of Degrees Conferred</v>
          </cell>
          <cell r="E102" t="str">
            <v>Associate</v>
          </cell>
          <cell r="F102" t="str">
            <v>Other</v>
          </cell>
          <cell r="G102" t="str">
            <v>Undergraduates</v>
          </cell>
          <cell r="H102" t="str">
            <v>All</v>
          </cell>
          <cell r="I102" t="str">
            <v>All</v>
          </cell>
          <cell r="J102" t="str">
            <v>All</v>
          </cell>
          <cell r="K102" t="str">
            <v>All</v>
          </cell>
          <cell r="L102" t="str">
            <v>Whole Number or Round to Nearest Tenths</v>
          </cell>
        </row>
        <row r="103">
          <cell r="A103" t="str">
            <v>J180</v>
          </cell>
          <cell r="B103" t="str">
            <v>TOTAL (should = 100%)</v>
          </cell>
          <cell r="C103">
            <v>1</v>
          </cell>
          <cell r="D103" t="str">
            <v>Disciplinary Areas of Degrees Conferred</v>
          </cell>
          <cell r="E103" t="str">
            <v>Associate</v>
          </cell>
          <cell r="F103" t="str">
            <v>Total</v>
          </cell>
          <cell r="G103" t="str">
            <v>Undergraduates</v>
          </cell>
          <cell r="H103" t="str">
            <v>All</v>
          </cell>
          <cell r="I103" t="str">
            <v>All</v>
          </cell>
          <cell r="J103" t="str">
            <v>All</v>
          </cell>
          <cell r="K103" t="str">
            <v>All</v>
          </cell>
          <cell r="L103" t="str">
            <v>Whole Number or Round to Nearest Tenths</v>
          </cell>
        </row>
        <row r="110">
          <cell r="A110" t="str">
            <v>J181</v>
          </cell>
          <cell r="B110" t="str">
            <v>Agriculture</v>
          </cell>
          <cell r="C110">
            <v>2.63E-2</v>
          </cell>
          <cell r="D110" t="str">
            <v>Disciplinary Areas of Degrees Conferred</v>
          </cell>
          <cell r="E110" t="str">
            <v>Bachelors</v>
          </cell>
          <cell r="F110" t="str">
            <v>01</v>
          </cell>
          <cell r="G110" t="str">
            <v>Undergraduates</v>
          </cell>
          <cell r="H110" t="str">
            <v>All</v>
          </cell>
          <cell r="I110" t="str">
            <v>All</v>
          </cell>
          <cell r="J110" t="str">
            <v>All</v>
          </cell>
          <cell r="K110" t="str">
            <v>All</v>
          </cell>
          <cell r="L110" t="str">
            <v>Whole Number or Round to Nearest Tenths</v>
          </cell>
        </row>
        <row r="111">
          <cell r="A111" t="str">
            <v>J182</v>
          </cell>
          <cell r="B111" t="str">
            <v>Natural resources and conservation</v>
          </cell>
          <cell r="C111">
            <v>2.63E-2</v>
          </cell>
          <cell r="D111" t="str">
            <v>Disciplinary Areas of Degrees Conferred</v>
          </cell>
          <cell r="E111" t="str">
            <v>Bachelors</v>
          </cell>
          <cell r="F111" t="str">
            <v>03</v>
          </cell>
          <cell r="G111" t="str">
            <v>Undergraduates</v>
          </cell>
          <cell r="H111" t="str">
            <v>All</v>
          </cell>
          <cell r="I111" t="str">
            <v>All</v>
          </cell>
          <cell r="J111" t="str">
            <v>All</v>
          </cell>
          <cell r="K111" t="str">
            <v>All</v>
          </cell>
          <cell r="L111" t="str">
            <v>Whole Number or Round to Nearest Tenths</v>
          </cell>
        </row>
        <row r="112">
          <cell r="A112" t="str">
            <v>J183</v>
          </cell>
          <cell r="B112" t="str">
            <v>Architecture</v>
          </cell>
          <cell r="C112">
            <v>2.5000000000000001E-2</v>
          </cell>
          <cell r="D112" t="str">
            <v>Disciplinary Areas of Degrees Conferred</v>
          </cell>
          <cell r="E112" t="str">
            <v>Bachelors</v>
          </cell>
          <cell r="F112" t="str">
            <v>04</v>
          </cell>
          <cell r="G112" t="str">
            <v>Undergraduates</v>
          </cell>
          <cell r="H112" t="str">
            <v>All</v>
          </cell>
          <cell r="I112" t="str">
            <v>All</v>
          </cell>
          <cell r="J112" t="str">
            <v>All</v>
          </cell>
          <cell r="K112" t="str">
            <v>All</v>
          </cell>
          <cell r="L112" t="str">
            <v>Whole Number or Round to Nearest Tenths</v>
          </cell>
        </row>
        <row r="113">
          <cell r="A113" t="str">
            <v>J184</v>
          </cell>
          <cell r="B113" t="str">
            <v>Area, ethnic, and gender studies</v>
          </cell>
          <cell r="C113">
            <v>0</v>
          </cell>
          <cell r="D113" t="str">
            <v>Disciplinary Areas of Degrees Conferred</v>
          </cell>
          <cell r="E113" t="str">
            <v>Bachelors</v>
          </cell>
          <cell r="F113" t="str">
            <v>05</v>
          </cell>
          <cell r="G113" t="str">
            <v>Undergraduates</v>
          </cell>
          <cell r="H113" t="str">
            <v>All</v>
          </cell>
          <cell r="I113" t="str">
            <v>All</v>
          </cell>
          <cell r="J113" t="str">
            <v>All</v>
          </cell>
          <cell r="K113" t="str">
            <v>All</v>
          </cell>
          <cell r="L113" t="str">
            <v>Whole Number or Round to Nearest Tenths</v>
          </cell>
        </row>
        <row r="114">
          <cell r="A114" t="str">
            <v>J185</v>
          </cell>
          <cell r="B114" t="str">
            <v>Communication/journalism</v>
          </cell>
          <cell r="C114">
            <v>1.9699999999999999E-2</v>
          </cell>
          <cell r="D114" t="str">
            <v>Disciplinary Areas of Degrees Conferred</v>
          </cell>
          <cell r="E114" t="str">
            <v>Bachelors</v>
          </cell>
          <cell r="F114" t="str">
            <v>09</v>
          </cell>
          <cell r="G114" t="str">
            <v>Undergraduates</v>
          </cell>
          <cell r="H114" t="str">
            <v>All</v>
          </cell>
          <cell r="I114" t="str">
            <v>All</v>
          </cell>
          <cell r="J114" t="str">
            <v>All</v>
          </cell>
          <cell r="K114" t="str">
            <v>All</v>
          </cell>
          <cell r="L114" t="str">
            <v>Whole Number or Round to Nearest Tenths</v>
          </cell>
        </row>
        <row r="115">
          <cell r="A115" t="str">
            <v>J186</v>
          </cell>
          <cell r="B115" t="str">
            <v>Communication technologies</v>
          </cell>
          <cell r="C115">
            <v>0</v>
          </cell>
          <cell r="D115" t="str">
            <v>Disciplinary Areas of Degrees Conferred</v>
          </cell>
          <cell r="E115" t="str">
            <v>Bachelors</v>
          </cell>
          <cell r="F115">
            <v>10</v>
          </cell>
          <cell r="G115" t="str">
            <v>Undergraduates</v>
          </cell>
          <cell r="H115" t="str">
            <v>All</v>
          </cell>
          <cell r="I115" t="str">
            <v>All</v>
          </cell>
          <cell r="J115" t="str">
            <v>All</v>
          </cell>
          <cell r="K115" t="str">
            <v>All</v>
          </cell>
          <cell r="L115" t="str">
            <v>Whole Number or Round to Nearest Tenths</v>
          </cell>
        </row>
        <row r="116">
          <cell r="A116" t="str">
            <v>J187</v>
          </cell>
          <cell r="B116" t="str">
            <v>Computer and information sciences</v>
          </cell>
          <cell r="C116">
            <v>4.4999999999999998E-2</v>
          </cell>
          <cell r="D116" t="str">
            <v>Disciplinary Areas of Degrees Conferred</v>
          </cell>
          <cell r="E116" t="str">
            <v>Bachelors</v>
          </cell>
          <cell r="F116">
            <v>11</v>
          </cell>
          <cell r="G116" t="str">
            <v>Undergraduates</v>
          </cell>
          <cell r="H116" t="str">
            <v>All</v>
          </cell>
          <cell r="I116" t="str">
            <v>All</v>
          </cell>
          <cell r="J116" t="str">
            <v>All</v>
          </cell>
          <cell r="K116" t="str">
            <v>All</v>
          </cell>
          <cell r="L116" t="str">
            <v>Whole Number or Round to Nearest Tenths</v>
          </cell>
        </row>
        <row r="117">
          <cell r="A117" t="str">
            <v>J188</v>
          </cell>
          <cell r="B117" t="str">
            <v>Personal and culinary services</v>
          </cell>
          <cell r="C117">
            <v>0</v>
          </cell>
          <cell r="D117" t="str">
            <v>Disciplinary Areas of Degrees Conferred</v>
          </cell>
          <cell r="E117" t="str">
            <v>Bachelors</v>
          </cell>
          <cell r="F117">
            <v>12</v>
          </cell>
          <cell r="G117" t="str">
            <v>Undergraduates</v>
          </cell>
          <cell r="H117" t="str">
            <v>All</v>
          </cell>
          <cell r="I117" t="str">
            <v>All</v>
          </cell>
          <cell r="J117" t="str">
            <v>All</v>
          </cell>
          <cell r="K117" t="str">
            <v>All</v>
          </cell>
          <cell r="L117" t="str">
            <v>Whole Number or Round to Nearest Tenths</v>
          </cell>
        </row>
        <row r="118">
          <cell r="A118" t="str">
            <v>J189</v>
          </cell>
          <cell r="B118" t="str">
            <v>Education</v>
          </cell>
          <cell r="C118">
            <v>2.5600000000000001E-2</v>
          </cell>
          <cell r="D118" t="str">
            <v>Disciplinary Areas of Degrees Conferred</v>
          </cell>
          <cell r="E118" t="str">
            <v>Bachelors</v>
          </cell>
          <cell r="F118">
            <v>13</v>
          </cell>
          <cell r="G118" t="str">
            <v>Undergraduates</v>
          </cell>
          <cell r="H118" t="str">
            <v>All</v>
          </cell>
          <cell r="I118" t="str">
            <v>All</v>
          </cell>
          <cell r="J118" t="str">
            <v>All</v>
          </cell>
          <cell r="K118" t="str">
            <v>All</v>
          </cell>
          <cell r="L118" t="str">
            <v>Whole Number or Round to Nearest Tenths</v>
          </cell>
        </row>
        <row r="119">
          <cell r="A119" t="str">
            <v>J190</v>
          </cell>
          <cell r="B119" t="str">
            <v>Engineering</v>
          </cell>
          <cell r="C119">
            <v>0.1452</v>
          </cell>
          <cell r="D119" t="str">
            <v>Disciplinary Areas of Degrees Conferred</v>
          </cell>
          <cell r="E119" t="str">
            <v>Bachelors</v>
          </cell>
          <cell r="F119">
            <v>14</v>
          </cell>
          <cell r="G119" t="str">
            <v>Undergraduates</v>
          </cell>
          <cell r="H119" t="str">
            <v>All</v>
          </cell>
          <cell r="I119" t="str">
            <v>All</v>
          </cell>
          <cell r="J119" t="str">
            <v>All</v>
          </cell>
          <cell r="K119" t="str">
            <v>All</v>
          </cell>
          <cell r="L119" t="str">
            <v>Whole Number or Round to Nearest Tenths</v>
          </cell>
        </row>
        <row r="120">
          <cell r="A120" t="str">
            <v>J191</v>
          </cell>
          <cell r="B120" t="str">
            <v>Engineering technologies</v>
          </cell>
          <cell r="C120">
            <v>5.3199999999999997E-2</v>
          </cell>
          <cell r="D120" t="str">
            <v>Disciplinary Areas of Degrees Conferred</v>
          </cell>
          <cell r="E120" t="str">
            <v>Bachelors</v>
          </cell>
          <cell r="F120">
            <v>15</v>
          </cell>
          <cell r="G120" t="str">
            <v>Undergraduates</v>
          </cell>
          <cell r="H120" t="str">
            <v>All</v>
          </cell>
          <cell r="I120" t="str">
            <v>All</v>
          </cell>
          <cell r="J120" t="str">
            <v>All</v>
          </cell>
          <cell r="K120" t="str">
            <v>All</v>
          </cell>
          <cell r="L120" t="str">
            <v>Whole Number or Round to Nearest Tenths</v>
          </cell>
        </row>
        <row r="121">
          <cell r="A121" t="str">
            <v>J192</v>
          </cell>
          <cell r="B121" t="str">
            <v>Foreign languages, literatures, and linguistics</v>
          </cell>
          <cell r="C121">
            <v>2.5999999999999999E-3</v>
          </cell>
          <cell r="D121" t="str">
            <v>Disciplinary Areas of Degrees Conferred</v>
          </cell>
          <cell r="E121" t="str">
            <v>Bachelors</v>
          </cell>
          <cell r="F121">
            <v>16</v>
          </cell>
          <cell r="G121" t="str">
            <v>Undergraduates</v>
          </cell>
          <cell r="H121" t="str">
            <v>All</v>
          </cell>
          <cell r="I121" t="str">
            <v>All</v>
          </cell>
          <cell r="J121" t="str">
            <v>All</v>
          </cell>
          <cell r="K121" t="str">
            <v>All</v>
          </cell>
          <cell r="L121" t="str">
            <v>Whole Number or Round to Nearest Tenths</v>
          </cell>
        </row>
        <row r="122">
          <cell r="A122" t="str">
            <v>J193</v>
          </cell>
          <cell r="B122" t="str">
            <v>Family and consumer sciences</v>
          </cell>
          <cell r="C122">
            <v>3.15E-2</v>
          </cell>
          <cell r="D122" t="str">
            <v>Disciplinary Areas of Degrees Conferred</v>
          </cell>
          <cell r="E122" t="str">
            <v>Bachelors</v>
          </cell>
          <cell r="F122">
            <v>19</v>
          </cell>
          <cell r="G122" t="str">
            <v>Undergraduates</v>
          </cell>
          <cell r="H122" t="str">
            <v>All</v>
          </cell>
          <cell r="I122" t="str">
            <v>All</v>
          </cell>
          <cell r="J122" t="str">
            <v>All</v>
          </cell>
          <cell r="K122" t="str">
            <v>All</v>
          </cell>
          <cell r="L122" t="str">
            <v>Whole Number or Round to Nearest Tenths</v>
          </cell>
        </row>
        <row r="123">
          <cell r="A123" t="str">
            <v>J194</v>
          </cell>
          <cell r="B123" t="str">
            <v>Law/legal studies</v>
          </cell>
          <cell r="C123">
            <v>0</v>
          </cell>
          <cell r="D123" t="str">
            <v>Disciplinary Areas of Degrees Conferred</v>
          </cell>
          <cell r="E123" t="str">
            <v>Bachelors</v>
          </cell>
          <cell r="F123">
            <v>22</v>
          </cell>
          <cell r="G123" t="str">
            <v>Undergraduates</v>
          </cell>
          <cell r="H123" t="str">
            <v>All</v>
          </cell>
          <cell r="I123" t="str">
            <v>All</v>
          </cell>
          <cell r="J123" t="str">
            <v>All</v>
          </cell>
          <cell r="K123" t="str">
            <v>All</v>
          </cell>
          <cell r="L123" t="str">
            <v>Whole Number or Round to Nearest Tenths</v>
          </cell>
        </row>
        <row r="124">
          <cell r="A124" t="str">
            <v>J195</v>
          </cell>
          <cell r="B124" t="str">
            <v>English</v>
          </cell>
          <cell r="C124">
            <v>8.5000000000000006E-3</v>
          </cell>
          <cell r="D124" t="str">
            <v>Disciplinary Areas of Degrees Conferred</v>
          </cell>
          <cell r="E124" t="str">
            <v>Bachelors</v>
          </cell>
          <cell r="F124">
            <v>23</v>
          </cell>
          <cell r="G124" t="str">
            <v>Undergraduates</v>
          </cell>
          <cell r="H124" t="str">
            <v>All</v>
          </cell>
          <cell r="I124" t="str">
            <v>All</v>
          </cell>
          <cell r="J124" t="str">
            <v>All</v>
          </cell>
          <cell r="K124" t="str">
            <v>All</v>
          </cell>
          <cell r="L124" t="str">
            <v>Whole Number or Round to Nearest Tenths</v>
          </cell>
        </row>
        <row r="125">
          <cell r="A125" t="str">
            <v>J196</v>
          </cell>
          <cell r="B125" t="str">
            <v>Liberal arts/general studies</v>
          </cell>
          <cell r="C125">
            <v>0</v>
          </cell>
          <cell r="D125" t="str">
            <v>Disciplinary Areas of Degrees Conferred</v>
          </cell>
          <cell r="E125" t="str">
            <v>Bachelors</v>
          </cell>
          <cell r="F125">
            <v>24</v>
          </cell>
          <cell r="G125" t="str">
            <v>Undergraduates</v>
          </cell>
          <cell r="H125" t="str">
            <v>All</v>
          </cell>
          <cell r="I125" t="str">
            <v>All</v>
          </cell>
          <cell r="J125" t="str">
            <v>All</v>
          </cell>
          <cell r="K125" t="str">
            <v>All</v>
          </cell>
          <cell r="L125" t="str">
            <v>Whole Number or Round to Nearest Tenths</v>
          </cell>
        </row>
        <row r="126">
          <cell r="A126" t="str">
            <v>J197</v>
          </cell>
          <cell r="B126" t="str">
            <v>Library science</v>
          </cell>
          <cell r="C126">
            <v>0</v>
          </cell>
          <cell r="D126" t="str">
            <v>Disciplinary Areas of Degrees Conferred</v>
          </cell>
          <cell r="E126" t="str">
            <v>Bachelors</v>
          </cell>
          <cell r="F126">
            <v>25</v>
          </cell>
          <cell r="G126" t="str">
            <v>Undergraduates</v>
          </cell>
          <cell r="H126" t="str">
            <v>All</v>
          </cell>
          <cell r="I126" t="str">
            <v>All</v>
          </cell>
          <cell r="J126" t="str">
            <v>All</v>
          </cell>
          <cell r="K126" t="str">
            <v>All</v>
          </cell>
          <cell r="L126" t="str">
            <v>Whole Number or Round to Nearest Tenths</v>
          </cell>
        </row>
        <row r="127">
          <cell r="A127" t="str">
            <v>J198</v>
          </cell>
          <cell r="B127" t="str">
            <v>Biological/life sciences</v>
          </cell>
          <cell r="C127">
            <v>6.83E-2</v>
          </cell>
          <cell r="D127" t="str">
            <v>Disciplinary Areas of Degrees Conferred</v>
          </cell>
          <cell r="E127" t="str">
            <v>Bachelors</v>
          </cell>
          <cell r="F127">
            <v>26</v>
          </cell>
          <cell r="G127" t="str">
            <v>Undergraduates</v>
          </cell>
          <cell r="H127" t="str">
            <v>All</v>
          </cell>
          <cell r="I127" t="str">
            <v>All</v>
          </cell>
          <cell r="J127" t="str">
            <v>All</v>
          </cell>
          <cell r="K127" t="str">
            <v>All</v>
          </cell>
          <cell r="L127" t="str">
            <v>Whole Number or Round to Nearest Tenths</v>
          </cell>
        </row>
        <row r="128">
          <cell r="A128" t="str">
            <v>J199</v>
          </cell>
          <cell r="B128" t="str">
            <v>Mathematics and statistics</v>
          </cell>
          <cell r="C128">
            <v>7.9000000000000008E-3</v>
          </cell>
          <cell r="D128" t="str">
            <v>Disciplinary Areas of Degrees Conferred</v>
          </cell>
          <cell r="E128" t="str">
            <v>Bachelors</v>
          </cell>
          <cell r="F128">
            <v>27</v>
          </cell>
          <cell r="G128" t="str">
            <v>Undergraduates</v>
          </cell>
          <cell r="H128" t="str">
            <v>All</v>
          </cell>
          <cell r="I128" t="str">
            <v>All</v>
          </cell>
          <cell r="J128" t="str">
            <v>All</v>
          </cell>
          <cell r="K128" t="str">
            <v>All</v>
          </cell>
          <cell r="L128" t="str">
            <v>Whole Number or Round to Nearest Tenths</v>
          </cell>
        </row>
        <row r="129">
          <cell r="A129" t="str">
            <v>J200</v>
          </cell>
          <cell r="B129" t="str">
            <v>Military science and military technologies</v>
          </cell>
          <cell r="C129">
            <v>0</v>
          </cell>
          <cell r="D129" t="str">
            <v>Disciplinary Areas of Degrees Conferred</v>
          </cell>
          <cell r="E129" t="str">
            <v>Bachelors</v>
          </cell>
          <cell r="F129" t="str">
            <v>28 &amp; 29</v>
          </cell>
          <cell r="G129" t="str">
            <v>Undergraduates</v>
          </cell>
          <cell r="H129" t="str">
            <v>All</v>
          </cell>
          <cell r="I129" t="str">
            <v>All</v>
          </cell>
          <cell r="J129" t="str">
            <v>All</v>
          </cell>
          <cell r="K129" t="str">
            <v>All</v>
          </cell>
          <cell r="L129" t="str">
            <v>Whole Number or Round to Nearest Tenths</v>
          </cell>
        </row>
        <row r="130">
          <cell r="A130" t="str">
            <v>J201</v>
          </cell>
          <cell r="B130" t="str">
            <v>Interdisciplinary studies</v>
          </cell>
          <cell r="C130">
            <v>4.99E-2</v>
          </cell>
          <cell r="D130" t="str">
            <v>Disciplinary Areas of Degrees Conferred</v>
          </cell>
          <cell r="E130" t="str">
            <v>Bachelors</v>
          </cell>
          <cell r="F130">
            <v>30</v>
          </cell>
          <cell r="G130" t="str">
            <v>Undergraduates</v>
          </cell>
          <cell r="H130" t="str">
            <v>All</v>
          </cell>
          <cell r="I130" t="str">
            <v>All</v>
          </cell>
          <cell r="J130" t="str">
            <v>All</v>
          </cell>
          <cell r="K130" t="str">
            <v>All</v>
          </cell>
          <cell r="L130" t="str">
            <v>Whole Number or Round to Nearest Tenths</v>
          </cell>
        </row>
        <row r="131">
          <cell r="A131" t="str">
            <v>J202</v>
          </cell>
          <cell r="B131" t="str">
            <v>Parks and recreation</v>
          </cell>
          <cell r="C131">
            <v>1.2500000000000001E-2</v>
          </cell>
          <cell r="D131" t="str">
            <v>Disciplinary Areas of Degrees Conferred</v>
          </cell>
          <cell r="E131" t="str">
            <v>Bachelors</v>
          </cell>
          <cell r="F131">
            <v>31</v>
          </cell>
          <cell r="G131" t="str">
            <v>Undergraduates</v>
          </cell>
          <cell r="H131" t="str">
            <v>All</v>
          </cell>
          <cell r="I131" t="str">
            <v>All</v>
          </cell>
          <cell r="J131" t="str">
            <v>All</v>
          </cell>
          <cell r="K131" t="str">
            <v>All</v>
          </cell>
          <cell r="L131" t="str">
            <v>Whole Number or Round to Nearest Tenths</v>
          </cell>
        </row>
        <row r="132">
          <cell r="A132" t="str">
            <v>J203</v>
          </cell>
          <cell r="B132" t="str">
            <v>Philosophy and religious studies</v>
          </cell>
          <cell r="C132">
            <v>0</v>
          </cell>
          <cell r="D132" t="str">
            <v>Disciplinary Areas of Degrees Conferred</v>
          </cell>
          <cell r="E132" t="str">
            <v>Bachelors</v>
          </cell>
          <cell r="F132">
            <v>38</v>
          </cell>
          <cell r="G132" t="str">
            <v>Undergraduates</v>
          </cell>
          <cell r="H132" t="str">
            <v>All</v>
          </cell>
          <cell r="I132" t="str">
            <v>All</v>
          </cell>
          <cell r="J132" t="str">
            <v>All</v>
          </cell>
          <cell r="K132" t="str">
            <v>All</v>
          </cell>
          <cell r="L132" t="str">
            <v>Whole Number or Round to Nearest Tenths</v>
          </cell>
        </row>
        <row r="133">
          <cell r="A133" t="str">
            <v>J204</v>
          </cell>
          <cell r="B133" t="str">
            <v>Theology and religious vocations</v>
          </cell>
          <cell r="C133">
            <v>0</v>
          </cell>
          <cell r="D133" t="str">
            <v>Disciplinary Areas of Degrees Conferred</v>
          </cell>
          <cell r="E133" t="str">
            <v>Bachelors</v>
          </cell>
          <cell r="F133">
            <v>39</v>
          </cell>
          <cell r="G133" t="str">
            <v>Undergraduates</v>
          </cell>
          <cell r="H133" t="str">
            <v>All</v>
          </cell>
          <cell r="I133" t="str">
            <v>All</v>
          </cell>
          <cell r="J133" t="str">
            <v>All</v>
          </cell>
          <cell r="K133" t="str">
            <v>All</v>
          </cell>
          <cell r="L133" t="str">
            <v>Whole Number or Round to Nearest Tenths</v>
          </cell>
        </row>
        <row r="134">
          <cell r="A134" t="str">
            <v>J205</v>
          </cell>
          <cell r="B134" t="str">
            <v>Physical sciences</v>
          </cell>
          <cell r="C134">
            <v>9.9000000000000008E-3</v>
          </cell>
          <cell r="D134" t="str">
            <v>Disciplinary Areas of Degrees Conferred</v>
          </cell>
          <cell r="E134" t="str">
            <v>Bachelors</v>
          </cell>
          <cell r="F134">
            <v>40</v>
          </cell>
          <cell r="G134" t="str">
            <v>Undergraduates</v>
          </cell>
          <cell r="H134" t="str">
            <v>All</v>
          </cell>
          <cell r="I134" t="str">
            <v>All</v>
          </cell>
          <cell r="J134" t="str">
            <v>All</v>
          </cell>
          <cell r="K134" t="str">
            <v>All</v>
          </cell>
          <cell r="L134" t="str">
            <v>Whole Number or Round to Nearest Tenths</v>
          </cell>
        </row>
        <row r="135">
          <cell r="A135" t="str">
            <v>J206</v>
          </cell>
          <cell r="B135" t="str">
            <v>Science technologies</v>
          </cell>
          <cell r="C135">
            <v>0</v>
          </cell>
          <cell r="D135" t="str">
            <v>Disciplinary Areas of Degrees Conferred</v>
          </cell>
          <cell r="E135" t="str">
            <v>Bachelors</v>
          </cell>
          <cell r="F135">
            <v>41</v>
          </cell>
          <cell r="G135" t="str">
            <v>Undergraduates</v>
          </cell>
          <cell r="H135" t="str">
            <v>All</v>
          </cell>
          <cell r="I135" t="str">
            <v>All</v>
          </cell>
          <cell r="J135" t="str">
            <v>All</v>
          </cell>
          <cell r="K135" t="str">
            <v>All</v>
          </cell>
          <cell r="L135" t="str">
            <v>Whole Number or Round to Nearest Tenths</v>
          </cell>
        </row>
        <row r="136">
          <cell r="A136" t="str">
            <v>J207</v>
          </cell>
          <cell r="B136" t="str">
            <v>Psychology</v>
          </cell>
          <cell r="C136">
            <v>3.7499999999999999E-2</v>
          </cell>
          <cell r="D136" t="str">
            <v>Disciplinary Areas of Degrees Conferred</v>
          </cell>
          <cell r="E136" t="str">
            <v>Bachelors</v>
          </cell>
          <cell r="F136">
            <v>42</v>
          </cell>
          <cell r="G136" t="str">
            <v>Undergraduates</v>
          </cell>
          <cell r="H136" t="str">
            <v>All</v>
          </cell>
          <cell r="I136" t="str">
            <v>All</v>
          </cell>
          <cell r="J136" t="str">
            <v>All</v>
          </cell>
          <cell r="K136" t="str">
            <v>All</v>
          </cell>
          <cell r="L136" t="str">
            <v>Whole Number or Round to Nearest Tenths</v>
          </cell>
        </row>
        <row r="137">
          <cell r="A137" t="str">
            <v>J208</v>
          </cell>
          <cell r="B137" t="str">
            <v>Homeland Security, law enforcement, firefighting, and protective services</v>
          </cell>
          <cell r="C137">
            <v>0</v>
          </cell>
          <cell r="D137" t="str">
            <v>Disciplinary Areas of Degrees Conferred</v>
          </cell>
          <cell r="E137" t="str">
            <v>Bachelors</v>
          </cell>
          <cell r="F137">
            <v>43</v>
          </cell>
          <cell r="G137" t="str">
            <v>Undergraduates</v>
          </cell>
          <cell r="H137" t="str">
            <v>All</v>
          </cell>
          <cell r="I137" t="str">
            <v>All</v>
          </cell>
          <cell r="J137" t="str">
            <v>All</v>
          </cell>
          <cell r="K137" t="str">
            <v>All</v>
          </cell>
          <cell r="L137" t="str">
            <v>Whole Number or Round to Nearest Tenths</v>
          </cell>
        </row>
        <row r="138">
          <cell r="A138" t="str">
            <v>J209</v>
          </cell>
          <cell r="B138" t="str">
            <v>Public administration and social services</v>
          </cell>
          <cell r="C138">
            <v>0</v>
          </cell>
          <cell r="D138" t="str">
            <v>Disciplinary Areas of Degrees Conferred</v>
          </cell>
          <cell r="E138" t="str">
            <v>Bachelors</v>
          </cell>
          <cell r="F138">
            <v>44</v>
          </cell>
          <cell r="G138" t="str">
            <v>Undergraduates</v>
          </cell>
          <cell r="H138" t="str">
            <v>All</v>
          </cell>
          <cell r="I138" t="str">
            <v>All</v>
          </cell>
          <cell r="J138" t="str">
            <v>All</v>
          </cell>
          <cell r="K138" t="str">
            <v>All</v>
          </cell>
          <cell r="L138" t="str">
            <v>Whole Number or Round to Nearest Tenths</v>
          </cell>
        </row>
        <row r="139">
          <cell r="A139" t="str">
            <v>J210</v>
          </cell>
          <cell r="B139" t="str">
            <v xml:space="preserve">Social sciences </v>
          </cell>
          <cell r="C139">
            <v>2.76E-2</v>
          </cell>
          <cell r="D139" t="str">
            <v>Disciplinary Areas of Degrees Conferred</v>
          </cell>
          <cell r="E139" t="str">
            <v>Bachelors</v>
          </cell>
          <cell r="F139">
            <v>45</v>
          </cell>
          <cell r="G139" t="str">
            <v>Undergraduates</v>
          </cell>
          <cell r="H139" t="str">
            <v>All</v>
          </cell>
          <cell r="I139" t="str">
            <v>All</v>
          </cell>
          <cell r="J139" t="str">
            <v>All</v>
          </cell>
          <cell r="K139" t="str">
            <v>All</v>
          </cell>
          <cell r="L139" t="str">
            <v>Whole Number or Round to Nearest Tenths</v>
          </cell>
        </row>
        <row r="140">
          <cell r="A140" t="str">
            <v>J211</v>
          </cell>
          <cell r="B140" t="str">
            <v>Construction trades</v>
          </cell>
          <cell r="C140">
            <v>0</v>
          </cell>
          <cell r="D140" t="str">
            <v>Disciplinary Areas of Degrees Conferred</v>
          </cell>
          <cell r="E140" t="str">
            <v>Bachelors</v>
          </cell>
          <cell r="F140">
            <v>46</v>
          </cell>
          <cell r="G140" t="str">
            <v>Undergraduates</v>
          </cell>
          <cell r="H140" t="str">
            <v>All</v>
          </cell>
          <cell r="I140" t="str">
            <v>All</v>
          </cell>
          <cell r="J140" t="str">
            <v>All</v>
          </cell>
          <cell r="K140" t="str">
            <v>All</v>
          </cell>
          <cell r="L140" t="str">
            <v>Whole Number or Round to Nearest Tenths</v>
          </cell>
        </row>
        <row r="141">
          <cell r="A141" t="str">
            <v>J212</v>
          </cell>
          <cell r="B141" t="str">
            <v>Mechanic and repair technologies</v>
          </cell>
          <cell r="C141">
            <v>0</v>
          </cell>
          <cell r="D141" t="str">
            <v>Disciplinary Areas of Degrees Conferred</v>
          </cell>
          <cell r="E141" t="str">
            <v>Bachelors</v>
          </cell>
          <cell r="F141">
            <v>47</v>
          </cell>
          <cell r="G141" t="str">
            <v>Undergraduates</v>
          </cell>
          <cell r="H141" t="str">
            <v>All</v>
          </cell>
          <cell r="I141" t="str">
            <v>All</v>
          </cell>
          <cell r="J141" t="str">
            <v>All</v>
          </cell>
          <cell r="K141" t="str">
            <v>All</v>
          </cell>
          <cell r="L141" t="str">
            <v>Whole Number or Round to Nearest Tenths</v>
          </cell>
        </row>
        <row r="142">
          <cell r="A142" t="str">
            <v>J213</v>
          </cell>
          <cell r="B142" t="str">
            <v>Precision production</v>
          </cell>
          <cell r="C142">
            <v>0</v>
          </cell>
          <cell r="D142" t="str">
            <v>Disciplinary Areas of Degrees Conferred</v>
          </cell>
          <cell r="E142" t="str">
            <v>Bachelors</v>
          </cell>
          <cell r="F142">
            <v>48</v>
          </cell>
          <cell r="G142" t="str">
            <v>Undergraduates</v>
          </cell>
          <cell r="H142" t="str">
            <v>All</v>
          </cell>
          <cell r="I142" t="str">
            <v>All</v>
          </cell>
          <cell r="J142" t="str">
            <v>All</v>
          </cell>
          <cell r="K142" t="str">
            <v>All</v>
          </cell>
          <cell r="L142" t="str">
            <v>Whole Number or Round to Nearest Tenths</v>
          </cell>
        </row>
        <row r="143">
          <cell r="A143" t="str">
            <v>J214</v>
          </cell>
          <cell r="B143" t="str">
            <v>Transportation and materials moving</v>
          </cell>
          <cell r="C143">
            <v>3.9399999999999998E-2</v>
          </cell>
          <cell r="D143" t="str">
            <v>Disciplinary Areas of Degrees Conferred</v>
          </cell>
          <cell r="E143" t="str">
            <v>Bachelors</v>
          </cell>
          <cell r="F143">
            <v>49</v>
          </cell>
          <cell r="G143" t="str">
            <v>Undergraduates</v>
          </cell>
          <cell r="H143" t="str">
            <v>All</v>
          </cell>
          <cell r="I143" t="str">
            <v>All</v>
          </cell>
          <cell r="J143" t="str">
            <v>All</v>
          </cell>
          <cell r="K143" t="str">
            <v>All</v>
          </cell>
          <cell r="L143" t="str">
            <v>Whole Number or Round to Nearest Tenths</v>
          </cell>
        </row>
        <row r="144">
          <cell r="A144" t="str">
            <v>J215</v>
          </cell>
          <cell r="B144" t="str">
            <v>Visual and performing arts</v>
          </cell>
          <cell r="C144">
            <v>2.1000000000000001E-2</v>
          </cell>
          <cell r="D144" t="str">
            <v>Disciplinary Areas of Degrees Conferred</v>
          </cell>
          <cell r="E144" t="str">
            <v>Bachelors</v>
          </cell>
          <cell r="F144">
            <v>50</v>
          </cell>
          <cell r="G144" t="str">
            <v>Undergraduates</v>
          </cell>
          <cell r="H144" t="str">
            <v>All</v>
          </cell>
          <cell r="I144" t="str">
            <v>All</v>
          </cell>
          <cell r="J144" t="str">
            <v>All</v>
          </cell>
          <cell r="K144" t="str">
            <v>All</v>
          </cell>
          <cell r="L144" t="str">
            <v>Whole Number or Round to Nearest Tenths</v>
          </cell>
        </row>
        <row r="145">
          <cell r="A145" t="str">
            <v>J216</v>
          </cell>
          <cell r="B145" t="str">
            <v>Health professions and related programs</v>
          </cell>
          <cell r="C145">
            <v>9.9199999999999997E-2</v>
          </cell>
          <cell r="D145" t="str">
            <v>Disciplinary Areas of Degrees Conferred</v>
          </cell>
          <cell r="E145" t="str">
            <v>Bachelors</v>
          </cell>
          <cell r="F145">
            <v>51</v>
          </cell>
          <cell r="G145" t="str">
            <v>Undergraduates</v>
          </cell>
          <cell r="H145" t="str">
            <v>All</v>
          </cell>
          <cell r="I145" t="str">
            <v>All</v>
          </cell>
          <cell r="J145" t="str">
            <v>All</v>
          </cell>
          <cell r="K145" t="str">
            <v>All</v>
          </cell>
          <cell r="L145" t="str">
            <v>Whole Number or Round to Nearest Tenths</v>
          </cell>
        </row>
        <row r="146">
          <cell r="A146" t="str">
            <v>J217</v>
          </cell>
          <cell r="B146" t="str">
            <v>Business/marketing</v>
          </cell>
          <cell r="C146">
            <v>0.2109</v>
          </cell>
          <cell r="D146" t="str">
            <v>Disciplinary Areas of Degrees Conferred</v>
          </cell>
          <cell r="E146" t="str">
            <v>Bachelors</v>
          </cell>
          <cell r="F146">
            <v>52</v>
          </cell>
          <cell r="G146" t="str">
            <v>Undergraduates</v>
          </cell>
          <cell r="H146" t="str">
            <v>All</v>
          </cell>
          <cell r="I146" t="str">
            <v>All</v>
          </cell>
          <cell r="J146" t="str">
            <v>All</v>
          </cell>
          <cell r="K146" t="str">
            <v>All</v>
          </cell>
          <cell r="L146" t="str">
            <v>Whole Number or Round to Nearest Tenths</v>
          </cell>
        </row>
        <row r="147">
          <cell r="A147" t="str">
            <v>J218</v>
          </cell>
          <cell r="B147" t="str">
            <v>History</v>
          </cell>
          <cell r="C147">
            <v>7.1999999999999998E-3</v>
          </cell>
          <cell r="D147" t="str">
            <v>Disciplinary Areas of Degrees Conferred</v>
          </cell>
          <cell r="E147" t="str">
            <v>Bachelors</v>
          </cell>
          <cell r="F147">
            <v>54</v>
          </cell>
          <cell r="G147" t="str">
            <v>Undergraduates</v>
          </cell>
          <cell r="H147" t="str">
            <v>All</v>
          </cell>
          <cell r="I147" t="str">
            <v>All</v>
          </cell>
          <cell r="J147" t="str">
            <v>All</v>
          </cell>
          <cell r="K147" t="str">
            <v>All</v>
          </cell>
          <cell r="L147" t="str">
            <v>Whole Number or Round to Nearest Tenths</v>
          </cell>
        </row>
        <row r="148">
          <cell r="A148" t="str">
            <v>J219</v>
          </cell>
          <cell r="B148" t="str">
            <v>Other</v>
          </cell>
          <cell r="C148">
            <v>0</v>
          </cell>
          <cell r="D148" t="str">
            <v>Disciplinary Areas of Degrees Conferred</v>
          </cell>
          <cell r="E148" t="str">
            <v>Bachelors</v>
          </cell>
          <cell r="F148" t="str">
            <v>Other</v>
          </cell>
          <cell r="G148" t="str">
            <v>Undergraduates</v>
          </cell>
          <cell r="H148" t="str">
            <v>All</v>
          </cell>
          <cell r="I148" t="str">
            <v>All</v>
          </cell>
          <cell r="J148" t="str">
            <v>All</v>
          </cell>
          <cell r="K148" t="str">
            <v>All</v>
          </cell>
          <cell r="L148" t="str">
            <v>Whole Number or Round to Nearest Tenths</v>
          </cell>
        </row>
        <row r="149">
          <cell r="A149" t="str">
            <v>J220</v>
          </cell>
          <cell r="B149" t="str">
            <v>TOTAL (should = 100%)</v>
          </cell>
          <cell r="C149">
            <v>1.0001999999999998</v>
          </cell>
          <cell r="D149" t="str">
            <v>Disciplinary Areas of Degrees Conferred</v>
          </cell>
          <cell r="E149" t="str">
            <v>Bachelors</v>
          </cell>
          <cell r="F149" t="str">
            <v>Total</v>
          </cell>
          <cell r="G149" t="str">
            <v>Undergraduates</v>
          </cell>
          <cell r="H149" t="str">
            <v>All</v>
          </cell>
          <cell r="I149" t="str">
            <v>All</v>
          </cell>
          <cell r="J149" t="str">
            <v>All</v>
          </cell>
          <cell r="K149" t="str">
            <v>All</v>
          </cell>
          <cell r="L149" t="str">
            <v>Whole Number or Round to Nearest Tenths</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lynch@latech.ed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8116D-FB57-4CED-AFF8-BB02E021063A}">
  <dimension ref="A1:N77"/>
  <sheetViews>
    <sheetView tabSelected="1" zoomScaleNormal="100" workbookViewId="0">
      <selection activeCell="B7" sqref="B7"/>
    </sheetView>
  </sheetViews>
  <sheetFormatPr defaultColWidth="15.7109375" defaultRowHeight="15" x14ac:dyDescent="0.25"/>
  <cols>
    <col min="1" max="1" width="12.7109375" customWidth="1"/>
    <col min="2" max="2" width="150.7109375" customWidth="1"/>
    <col min="3" max="3" width="25.7109375" style="1" customWidth="1"/>
    <col min="4" max="12" width="0" hidden="1" customWidth="1"/>
  </cols>
  <sheetData>
    <row r="1" spans="1:12" ht="30" x14ac:dyDescent="0.25">
      <c r="A1" s="1" t="s">
        <v>0</v>
      </c>
      <c r="B1" t="s">
        <v>1</v>
      </c>
      <c r="C1" s="1" t="s">
        <v>2</v>
      </c>
      <c r="D1" t="s">
        <v>3</v>
      </c>
      <c r="E1" t="s">
        <v>4</v>
      </c>
      <c r="F1" t="s">
        <v>5</v>
      </c>
      <c r="G1" t="s">
        <v>6</v>
      </c>
      <c r="H1" t="s">
        <v>7</v>
      </c>
      <c r="I1" t="s">
        <v>8</v>
      </c>
      <c r="J1" t="s">
        <v>9</v>
      </c>
      <c r="K1" t="s">
        <v>10</v>
      </c>
      <c r="L1" t="s">
        <v>11</v>
      </c>
    </row>
    <row r="6" spans="1:12" x14ac:dyDescent="0.25">
      <c r="A6" t="s">
        <v>12</v>
      </c>
      <c r="B6" t="s">
        <v>13</v>
      </c>
      <c r="C6" s="1" t="s">
        <v>14</v>
      </c>
      <c r="D6" t="s">
        <v>15</v>
      </c>
      <c r="E6" t="s">
        <v>16</v>
      </c>
      <c r="F6" t="s">
        <v>17</v>
      </c>
      <c r="G6" t="s">
        <v>17</v>
      </c>
      <c r="H6" t="s">
        <v>17</v>
      </c>
      <c r="I6" t="s">
        <v>17</v>
      </c>
      <c r="J6" t="s">
        <v>17</v>
      </c>
      <c r="K6" t="s">
        <v>17</v>
      </c>
      <c r="L6" t="s">
        <v>18</v>
      </c>
    </row>
    <row r="7" spans="1:12" ht="45" x14ac:dyDescent="0.25">
      <c r="A7" t="s">
        <v>19</v>
      </c>
      <c r="B7" t="s">
        <v>20</v>
      </c>
      <c r="C7" s="1" t="s">
        <v>21</v>
      </c>
      <c r="D7" t="s">
        <v>15</v>
      </c>
      <c r="E7" t="s">
        <v>16</v>
      </c>
      <c r="F7" t="s">
        <v>17</v>
      </c>
      <c r="G7" t="s">
        <v>17</v>
      </c>
      <c r="H7" t="s">
        <v>17</v>
      </c>
      <c r="I7" t="s">
        <v>17</v>
      </c>
      <c r="J7" t="s">
        <v>17</v>
      </c>
      <c r="K7" t="s">
        <v>17</v>
      </c>
      <c r="L7" t="s">
        <v>18</v>
      </c>
    </row>
    <row r="8" spans="1:12" ht="45" x14ac:dyDescent="0.25">
      <c r="A8" t="s">
        <v>22</v>
      </c>
      <c r="B8" t="s">
        <v>23</v>
      </c>
      <c r="C8" s="1" t="s">
        <v>24</v>
      </c>
      <c r="D8" t="s">
        <v>15</v>
      </c>
      <c r="E8" t="s">
        <v>16</v>
      </c>
      <c r="F8" t="s">
        <v>17</v>
      </c>
      <c r="G8" t="s">
        <v>17</v>
      </c>
      <c r="H8" t="s">
        <v>17</v>
      </c>
      <c r="I8" t="s">
        <v>17</v>
      </c>
      <c r="J8" t="s">
        <v>17</v>
      </c>
      <c r="K8" t="s">
        <v>17</v>
      </c>
      <c r="L8" t="s">
        <v>18</v>
      </c>
    </row>
    <row r="9" spans="1:12" x14ac:dyDescent="0.25">
      <c r="A9" t="s">
        <v>25</v>
      </c>
      <c r="B9" t="s">
        <v>26</v>
      </c>
      <c r="C9" s="1" t="s">
        <v>27</v>
      </c>
      <c r="D9" t="s">
        <v>15</v>
      </c>
      <c r="E9" t="s">
        <v>16</v>
      </c>
      <c r="F9" t="s">
        <v>17</v>
      </c>
      <c r="G9" t="s">
        <v>17</v>
      </c>
      <c r="H9" t="s">
        <v>17</v>
      </c>
      <c r="I9" t="s">
        <v>17</v>
      </c>
      <c r="J9" t="s">
        <v>17</v>
      </c>
      <c r="K9" t="s">
        <v>17</v>
      </c>
      <c r="L9" t="s">
        <v>18</v>
      </c>
    </row>
    <row r="10" spans="1:12" ht="30" x14ac:dyDescent="0.25">
      <c r="A10" t="s">
        <v>28</v>
      </c>
      <c r="B10" t="s">
        <v>29</v>
      </c>
      <c r="C10" s="1" t="s">
        <v>30</v>
      </c>
      <c r="D10" t="s">
        <v>15</v>
      </c>
      <c r="E10" t="s">
        <v>16</v>
      </c>
      <c r="F10" t="s">
        <v>17</v>
      </c>
      <c r="G10" t="s">
        <v>17</v>
      </c>
      <c r="H10" t="s">
        <v>17</v>
      </c>
      <c r="I10" t="s">
        <v>17</v>
      </c>
      <c r="J10" t="s">
        <v>17</v>
      </c>
      <c r="K10" t="s">
        <v>17</v>
      </c>
      <c r="L10" t="s">
        <v>18</v>
      </c>
    </row>
    <row r="11" spans="1:12" x14ac:dyDescent="0.25">
      <c r="A11" t="s">
        <v>31</v>
      </c>
      <c r="B11" t="s">
        <v>32</v>
      </c>
      <c r="C11" s="1" t="s">
        <v>33</v>
      </c>
      <c r="D11" t="s">
        <v>15</v>
      </c>
      <c r="E11" t="s">
        <v>16</v>
      </c>
      <c r="F11" t="s">
        <v>17</v>
      </c>
      <c r="G11" t="s">
        <v>17</v>
      </c>
      <c r="H11" t="s">
        <v>17</v>
      </c>
      <c r="I11" t="s">
        <v>17</v>
      </c>
      <c r="J11" t="s">
        <v>17</v>
      </c>
      <c r="K11" t="s">
        <v>17</v>
      </c>
      <c r="L11" t="s">
        <v>18</v>
      </c>
    </row>
    <row r="12" spans="1:12" x14ac:dyDescent="0.25">
      <c r="A12" t="s">
        <v>34</v>
      </c>
      <c r="B12" t="s">
        <v>35</v>
      </c>
      <c r="D12" t="s">
        <v>15</v>
      </c>
      <c r="E12" t="s">
        <v>16</v>
      </c>
      <c r="F12" t="s">
        <v>17</v>
      </c>
      <c r="G12" t="s">
        <v>17</v>
      </c>
      <c r="H12" t="s">
        <v>17</v>
      </c>
      <c r="I12" t="s">
        <v>17</v>
      </c>
      <c r="J12" t="s">
        <v>17</v>
      </c>
      <c r="K12" t="s">
        <v>17</v>
      </c>
      <c r="L12" t="s">
        <v>18</v>
      </c>
    </row>
    <row r="13" spans="1:12" x14ac:dyDescent="0.25">
      <c r="A13" t="s">
        <v>36</v>
      </c>
      <c r="B13" t="s">
        <v>37</v>
      </c>
      <c r="C13" s="48" t="s">
        <v>38</v>
      </c>
      <c r="D13" t="s">
        <v>15</v>
      </c>
      <c r="E13" t="s">
        <v>16</v>
      </c>
      <c r="F13" t="s">
        <v>17</v>
      </c>
      <c r="G13" t="s">
        <v>17</v>
      </c>
      <c r="H13" t="s">
        <v>17</v>
      </c>
      <c r="I13" t="s">
        <v>17</v>
      </c>
      <c r="J13" t="s">
        <v>17</v>
      </c>
      <c r="K13" t="s">
        <v>17</v>
      </c>
      <c r="L13" t="s">
        <v>39</v>
      </c>
    </row>
    <row r="16" spans="1:12" x14ac:dyDescent="0.25">
      <c r="A16" t="s">
        <v>40</v>
      </c>
      <c r="B16" s="1" t="s">
        <v>41</v>
      </c>
      <c r="C16" s="1" t="s">
        <v>42</v>
      </c>
      <c r="D16" t="s">
        <v>15</v>
      </c>
      <c r="E16" t="s">
        <v>16</v>
      </c>
      <c r="F16" t="s">
        <v>17</v>
      </c>
      <c r="G16" t="s">
        <v>17</v>
      </c>
      <c r="H16" t="s">
        <v>17</v>
      </c>
      <c r="I16" t="s">
        <v>17</v>
      </c>
      <c r="J16" t="s">
        <v>17</v>
      </c>
      <c r="K16" t="s">
        <v>17</v>
      </c>
      <c r="L16" t="s">
        <v>43</v>
      </c>
    </row>
    <row r="17" spans="1:12" x14ac:dyDescent="0.25">
      <c r="B17" s="1"/>
    </row>
    <row r="18" spans="1:12" ht="30" x14ac:dyDescent="0.25">
      <c r="A18" t="s">
        <v>44</v>
      </c>
      <c r="B18" s="1" t="s">
        <v>45</v>
      </c>
      <c r="C18" s="1" t="s">
        <v>46</v>
      </c>
      <c r="D18" t="s">
        <v>15</v>
      </c>
      <c r="E18" t="s">
        <v>16</v>
      </c>
      <c r="F18" t="s">
        <v>17</v>
      </c>
      <c r="G18" t="s">
        <v>17</v>
      </c>
      <c r="H18" t="s">
        <v>17</v>
      </c>
      <c r="I18" t="s">
        <v>17</v>
      </c>
      <c r="J18" t="s">
        <v>17</v>
      </c>
      <c r="K18" t="s">
        <v>17</v>
      </c>
      <c r="L18" t="s">
        <v>47</v>
      </c>
    </row>
    <row r="20" spans="1:12" ht="45" x14ac:dyDescent="0.25">
      <c r="A20" t="s">
        <v>48</v>
      </c>
      <c r="B20" s="1" t="s">
        <v>49</v>
      </c>
      <c r="D20" t="s">
        <v>15</v>
      </c>
      <c r="E20" t="s">
        <v>16</v>
      </c>
      <c r="F20" t="s">
        <v>17</v>
      </c>
      <c r="G20" t="s">
        <v>17</v>
      </c>
      <c r="H20" t="s">
        <v>17</v>
      </c>
      <c r="I20" t="s">
        <v>17</v>
      </c>
      <c r="J20" t="s">
        <v>17</v>
      </c>
      <c r="K20" t="s">
        <v>17</v>
      </c>
      <c r="L20" t="s">
        <v>18</v>
      </c>
    </row>
    <row r="21" spans="1:12" x14ac:dyDescent="0.25">
      <c r="B21" s="1"/>
    </row>
    <row r="24" spans="1:12" x14ac:dyDescent="0.25">
      <c r="A24" t="s">
        <v>50</v>
      </c>
      <c r="B24" t="s">
        <v>51</v>
      </c>
      <c r="C24" s="1" t="s">
        <v>52</v>
      </c>
      <c r="D24" t="s">
        <v>15</v>
      </c>
      <c r="E24" t="s">
        <v>53</v>
      </c>
      <c r="F24" t="s">
        <v>17</v>
      </c>
      <c r="G24" t="s">
        <v>17</v>
      </c>
      <c r="H24" t="s">
        <v>17</v>
      </c>
      <c r="I24" t="s">
        <v>17</v>
      </c>
      <c r="J24" t="s">
        <v>17</v>
      </c>
      <c r="K24" t="s">
        <v>17</v>
      </c>
      <c r="L24" t="s">
        <v>18</v>
      </c>
    </row>
    <row r="25" spans="1:12" x14ac:dyDescent="0.25">
      <c r="A25" t="s">
        <v>54</v>
      </c>
      <c r="B25" t="s">
        <v>26</v>
      </c>
      <c r="C25" s="1" t="s">
        <v>55</v>
      </c>
      <c r="D25" t="s">
        <v>15</v>
      </c>
      <c r="E25" t="s">
        <v>53</v>
      </c>
      <c r="F25" t="s">
        <v>17</v>
      </c>
      <c r="G25" t="s">
        <v>17</v>
      </c>
      <c r="H25" t="s">
        <v>17</v>
      </c>
      <c r="I25" t="s">
        <v>17</v>
      </c>
      <c r="J25" t="s">
        <v>17</v>
      </c>
      <c r="K25" t="s">
        <v>17</v>
      </c>
      <c r="L25" t="s">
        <v>18</v>
      </c>
    </row>
    <row r="26" spans="1:12" ht="30" x14ac:dyDescent="0.25">
      <c r="A26" t="s">
        <v>56</v>
      </c>
      <c r="B26" t="s">
        <v>29</v>
      </c>
      <c r="C26" s="1" t="s">
        <v>30</v>
      </c>
      <c r="D26" t="s">
        <v>15</v>
      </c>
      <c r="E26" t="s">
        <v>53</v>
      </c>
      <c r="F26" t="s">
        <v>17</v>
      </c>
      <c r="G26" t="s">
        <v>17</v>
      </c>
      <c r="H26" t="s">
        <v>17</v>
      </c>
      <c r="I26" t="s">
        <v>17</v>
      </c>
      <c r="J26" t="s">
        <v>17</v>
      </c>
      <c r="K26" t="s">
        <v>17</v>
      </c>
      <c r="L26" t="s">
        <v>18</v>
      </c>
    </row>
    <row r="27" spans="1:12" x14ac:dyDescent="0.25">
      <c r="A27" t="s">
        <v>57</v>
      </c>
      <c r="B27" t="s">
        <v>58</v>
      </c>
      <c r="D27" t="s">
        <v>15</v>
      </c>
      <c r="E27" t="s">
        <v>53</v>
      </c>
      <c r="F27" t="s">
        <v>17</v>
      </c>
      <c r="G27" t="s">
        <v>17</v>
      </c>
      <c r="H27" t="s">
        <v>17</v>
      </c>
      <c r="I27" t="s">
        <v>17</v>
      </c>
      <c r="J27" t="s">
        <v>17</v>
      </c>
      <c r="K27" t="s">
        <v>17</v>
      </c>
      <c r="L27" t="s">
        <v>18</v>
      </c>
    </row>
    <row r="28" spans="1:12" x14ac:dyDescent="0.25">
      <c r="A28" t="s">
        <v>59</v>
      </c>
      <c r="B28" t="s">
        <v>29</v>
      </c>
      <c r="D28" t="s">
        <v>15</v>
      </c>
      <c r="E28" t="s">
        <v>53</v>
      </c>
      <c r="F28" t="s">
        <v>17</v>
      </c>
      <c r="G28" t="s">
        <v>17</v>
      </c>
      <c r="H28" t="s">
        <v>17</v>
      </c>
      <c r="I28" t="s">
        <v>17</v>
      </c>
      <c r="J28" t="s">
        <v>17</v>
      </c>
      <c r="K28" t="s">
        <v>17</v>
      </c>
      <c r="L28" t="s">
        <v>18</v>
      </c>
    </row>
    <row r="29" spans="1:12" x14ac:dyDescent="0.25">
      <c r="A29" t="s">
        <v>60</v>
      </c>
      <c r="B29" t="s">
        <v>61</v>
      </c>
      <c r="C29" s="1" t="s">
        <v>62</v>
      </c>
      <c r="D29" t="s">
        <v>15</v>
      </c>
      <c r="E29" t="s">
        <v>53</v>
      </c>
      <c r="F29" t="s">
        <v>17</v>
      </c>
      <c r="G29" t="s">
        <v>17</v>
      </c>
      <c r="H29" t="s">
        <v>17</v>
      </c>
      <c r="I29" t="s">
        <v>17</v>
      </c>
      <c r="J29" t="s">
        <v>17</v>
      </c>
      <c r="K29" t="s">
        <v>17</v>
      </c>
      <c r="L29" t="s">
        <v>18</v>
      </c>
    </row>
    <row r="30" spans="1:12" x14ac:dyDescent="0.25">
      <c r="A30" t="s">
        <v>63</v>
      </c>
      <c r="B30" t="s">
        <v>64</v>
      </c>
      <c r="C30" s="1" t="s">
        <v>65</v>
      </c>
      <c r="D30" t="s">
        <v>15</v>
      </c>
      <c r="E30" t="s">
        <v>53</v>
      </c>
      <c r="F30" t="s">
        <v>17</v>
      </c>
      <c r="G30" t="s">
        <v>17</v>
      </c>
      <c r="H30" t="s">
        <v>17</v>
      </c>
      <c r="I30" t="s">
        <v>17</v>
      </c>
      <c r="J30" t="s">
        <v>17</v>
      </c>
      <c r="K30" t="s">
        <v>17</v>
      </c>
      <c r="L30" t="s">
        <v>18</v>
      </c>
    </row>
    <row r="31" spans="1:12" x14ac:dyDescent="0.25">
      <c r="A31" t="s">
        <v>66</v>
      </c>
      <c r="B31" t="s">
        <v>67</v>
      </c>
      <c r="C31" s="1" t="s">
        <v>68</v>
      </c>
      <c r="D31" t="s">
        <v>15</v>
      </c>
      <c r="E31" t="s">
        <v>53</v>
      </c>
      <c r="F31" t="s">
        <v>17</v>
      </c>
      <c r="G31" t="s">
        <v>17</v>
      </c>
      <c r="H31" t="s">
        <v>17</v>
      </c>
      <c r="I31" t="s">
        <v>17</v>
      </c>
      <c r="J31" t="s">
        <v>17</v>
      </c>
      <c r="K31" t="s">
        <v>17</v>
      </c>
      <c r="L31" t="s">
        <v>18</v>
      </c>
    </row>
    <row r="32" spans="1:12" x14ac:dyDescent="0.25">
      <c r="A32" t="s">
        <v>69</v>
      </c>
      <c r="B32" t="s">
        <v>70</v>
      </c>
      <c r="C32" s="1" t="s">
        <v>71</v>
      </c>
      <c r="D32" t="s">
        <v>15</v>
      </c>
      <c r="E32" t="s">
        <v>53</v>
      </c>
      <c r="F32" t="s">
        <v>17</v>
      </c>
      <c r="G32" t="s">
        <v>17</v>
      </c>
      <c r="H32" t="s">
        <v>17</v>
      </c>
      <c r="I32" t="s">
        <v>17</v>
      </c>
      <c r="J32" t="s">
        <v>17</v>
      </c>
      <c r="K32" t="s">
        <v>17</v>
      </c>
      <c r="L32" t="s">
        <v>18</v>
      </c>
    </row>
    <row r="33" spans="1:12" x14ac:dyDescent="0.25">
      <c r="A33" t="s">
        <v>72</v>
      </c>
      <c r="B33" t="s">
        <v>73</v>
      </c>
      <c r="C33" s="1" t="s">
        <v>74</v>
      </c>
      <c r="D33" t="s">
        <v>15</v>
      </c>
      <c r="E33" t="s">
        <v>53</v>
      </c>
      <c r="F33" t="s">
        <v>17</v>
      </c>
      <c r="G33" t="s">
        <v>17</v>
      </c>
      <c r="H33" t="s">
        <v>17</v>
      </c>
      <c r="I33" t="s">
        <v>17</v>
      </c>
      <c r="J33" t="s">
        <v>17</v>
      </c>
      <c r="K33" t="s">
        <v>17</v>
      </c>
      <c r="L33" t="s">
        <v>18</v>
      </c>
    </row>
    <row r="34" spans="1:12" ht="30" x14ac:dyDescent="0.25">
      <c r="A34" t="s">
        <v>75</v>
      </c>
      <c r="B34" t="s">
        <v>29</v>
      </c>
      <c r="C34" s="1" t="s">
        <v>30</v>
      </c>
      <c r="D34" t="s">
        <v>15</v>
      </c>
      <c r="E34" t="s">
        <v>53</v>
      </c>
      <c r="F34" t="s">
        <v>17</v>
      </c>
      <c r="G34" t="s">
        <v>17</v>
      </c>
      <c r="H34" t="s">
        <v>17</v>
      </c>
      <c r="I34" t="s">
        <v>17</v>
      </c>
      <c r="J34" t="s">
        <v>17</v>
      </c>
      <c r="K34" t="s">
        <v>17</v>
      </c>
      <c r="L34" t="s">
        <v>18</v>
      </c>
    </row>
    <row r="35" spans="1:12" x14ac:dyDescent="0.25">
      <c r="A35" t="s">
        <v>76</v>
      </c>
      <c r="B35" t="s">
        <v>77</v>
      </c>
      <c r="C35" s="1" t="s">
        <v>78</v>
      </c>
      <c r="D35" t="s">
        <v>15</v>
      </c>
      <c r="E35" t="s">
        <v>53</v>
      </c>
      <c r="F35" t="s">
        <v>17</v>
      </c>
      <c r="G35" t="s">
        <v>17</v>
      </c>
      <c r="H35" t="s">
        <v>17</v>
      </c>
      <c r="I35" t="s">
        <v>17</v>
      </c>
      <c r="J35" t="s">
        <v>17</v>
      </c>
      <c r="K35" t="s">
        <v>17</v>
      </c>
      <c r="L35" t="s">
        <v>39</v>
      </c>
    </row>
    <row r="37" spans="1:12" ht="30" x14ac:dyDescent="0.25">
      <c r="A37" t="s">
        <v>79</v>
      </c>
      <c r="B37" s="1" t="s">
        <v>80</v>
      </c>
      <c r="C37" s="1" t="s">
        <v>81</v>
      </c>
      <c r="D37" t="s">
        <v>15</v>
      </c>
      <c r="E37" t="s">
        <v>53</v>
      </c>
      <c r="F37" t="s">
        <v>17</v>
      </c>
      <c r="G37" t="s">
        <v>17</v>
      </c>
      <c r="H37" t="s">
        <v>17</v>
      </c>
      <c r="I37" t="s">
        <v>17</v>
      </c>
      <c r="J37" t="s">
        <v>17</v>
      </c>
      <c r="K37" t="s">
        <v>17</v>
      </c>
      <c r="L37" t="s">
        <v>47</v>
      </c>
    </row>
    <row r="39" spans="1:12" x14ac:dyDescent="0.25">
      <c r="A39" t="s">
        <v>82</v>
      </c>
      <c r="B39" s="1" t="s">
        <v>83</v>
      </c>
      <c r="D39" t="s">
        <v>15</v>
      </c>
      <c r="E39" t="s">
        <v>53</v>
      </c>
      <c r="F39" t="s">
        <v>17</v>
      </c>
      <c r="G39" t="s">
        <v>17</v>
      </c>
      <c r="H39" t="s">
        <v>17</v>
      </c>
      <c r="I39" t="s">
        <v>17</v>
      </c>
      <c r="J39" t="s">
        <v>17</v>
      </c>
      <c r="K39" t="s">
        <v>17</v>
      </c>
      <c r="L39" t="s">
        <v>18</v>
      </c>
    </row>
    <row r="43" spans="1:12" x14ac:dyDescent="0.25">
      <c r="A43" t="s">
        <v>84</v>
      </c>
      <c r="B43" t="s">
        <v>85</v>
      </c>
      <c r="C43" s="1" t="s">
        <v>86</v>
      </c>
      <c r="D43" t="s">
        <v>15</v>
      </c>
      <c r="E43" t="s">
        <v>87</v>
      </c>
      <c r="F43" t="s">
        <v>17</v>
      </c>
      <c r="G43" t="s">
        <v>17</v>
      </c>
      <c r="H43" t="s">
        <v>17</v>
      </c>
      <c r="I43" t="s">
        <v>17</v>
      </c>
      <c r="J43" t="s">
        <v>17</v>
      </c>
      <c r="K43" t="s">
        <v>17</v>
      </c>
      <c r="L43" t="s">
        <v>88</v>
      </c>
    </row>
    <row r="44" spans="1:12" x14ac:dyDescent="0.25">
      <c r="A44" t="s">
        <v>89</v>
      </c>
      <c r="B44" t="s">
        <v>90</v>
      </c>
      <c r="D44" t="s">
        <v>15</v>
      </c>
      <c r="E44" t="s">
        <v>87</v>
      </c>
      <c r="F44" t="s">
        <v>17</v>
      </c>
      <c r="G44" t="s">
        <v>17</v>
      </c>
      <c r="H44" t="s">
        <v>17</v>
      </c>
      <c r="I44" t="s">
        <v>17</v>
      </c>
      <c r="J44" t="s">
        <v>17</v>
      </c>
      <c r="K44" t="s">
        <v>17</v>
      </c>
      <c r="L44" t="s">
        <v>88</v>
      </c>
    </row>
    <row r="45" spans="1:12" x14ac:dyDescent="0.25">
      <c r="A45" t="s">
        <v>91</v>
      </c>
      <c r="B45" t="s">
        <v>92</v>
      </c>
      <c r="D45" t="s">
        <v>15</v>
      </c>
      <c r="E45" t="s">
        <v>87</v>
      </c>
      <c r="F45" t="s">
        <v>17</v>
      </c>
      <c r="G45" t="s">
        <v>17</v>
      </c>
      <c r="H45" t="s">
        <v>17</v>
      </c>
      <c r="I45" t="s">
        <v>17</v>
      </c>
      <c r="J45" t="s">
        <v>17</v>
      </c>
      <c r="K45" t="s">
        <v>17</v>
      </c>
      <c r="L45" t="s">
        <v>88</v>
      </c>
    </row>
    <row r="48" spans="1:12" x14ac:dyDescent="0.25">
      <c r="A48" t="s">
        <v>93</v>
      </c>
      <c r="B48" t="s">
        <v>94</v>
      </c>
      <c r="C48" s="1" t="s">
        <v>86</v>
      </c>
      <c r="D48" t="s">
        <v>15</v>
      </c>
      <c r="E48" t="s">
        <v>95</v>
      </c>
      <c r="F48" t="s">
        <v>17</v>
      </c>
      <c r="G48" t="s">
        <v>17</v>
      </c>
      <c r="H48" t="s">
        <v>17</v>
      </c>
      <c r="I48" t="s">
        <v>17</v>
      </c>
      <c r="J48" t="s">
        <v>17</v>
      </c>
      <c r="K48" t="s">
        <v>17</v>
      </c>
      <c r="L48" t="s">
        <v>88</v>
      </c>
    </row>
    <row r="49" spans="1:12" x14ac:dyDescent="0.25">
      <c r="A49" t="s">
        <v>96</v>
      </c>
      <c r="B49" t="s">
        <v>97</v>
      </c>
      <c r="D49" t="s">
        <v>15</v>
      </c>
      <c r="E49" t="s">
        <v>95</v>
      </c>
      <c r="F49" t="s">
        <v>17</v>
      </c>
      <c r="G49" t="s">
        <v>17</v>
      </c>
      <c r="H49" t="s">
        <v>17</v>
      </c>
      <c r="I49" t="s">
        <v>17</v>
      </c>
      <c r="J49" t="s">
        <v>17</v>
      </c>
      <c r="K49" t="s">
        <v>17</v>
      </c>
      <c r="L49" t="s">
        <v>88</v>
      </c>
    </row>
    <row r="50" spans="1:12" x14ac:dyDescent="0.25">
      <c r="A50" t="s">
        <v>98</v>
      </c>
      <c r="B50" t="s">
        <v>99</v>
      </c>
      <c r="D50" t="s">
        <v>15</v>
      </c>
      <c r="E50" t="s">
        <v>95</v>
      </c>
      <c r="F50" t="s">
        <v>17</v>
      </c>
      <c r="G50" t="s">
        <v>17</v>
      </c>
      <c r="H50" t="s">
        <v>17</v>
      </c>
      <c r="I50" t="s">
        <v>17</v>
      </c>
      <c r="J50" t="s">
        <v>17</v>
      </c>
      <c r="K50" t="s">
        <v>17</v>
      </c>
      <c r="L50" t="s">
        <v>88</v>
      </c>
    </row>
    <row r="53" spans="1:12" x14ac:dyDescent="0.25">
      <c r="A53" t="s">
        <v>100</v>
      </c>
      <c r="B53" t="s">
        <v>101</v>
      </c>
      <c r="D53" t="s">
        <v>15</v>
      </c>
      <c r="E53" t="s">
        <v>102</v>
      </c>
      <c r="F53" t="s">
        <v>17</v>
      </c>
      <c r="G53" t="s">
        <v>17</v>
      </c>
      <c r="H53" t="s">
        <v>17</v>
      </c>
      <c r="I53" t="s">
        <v>17</v>
      </c>
      <c r="J53" t="s">
        <v>17</v>
      </c>
      <c r="K53" t="s">
        <v>17</v>
      </c>
      <c r="L53" t="s">
        <v>88</v>
      </c>
    </row>
    <row r="54" spans="1:12" x14ac:dyDescent="0.25">
      <c r="A54" t="s">
        <v>103</v>
      </c>
      <c r="B54" t="s">
        <v>104</v>
      </c>
      <c r="C54" s="1" t="s">
        <v>86</v>
      </c>
      <c r="D54" t="s">
        <v>15</v>
      </c>
      <c r="E54" t="s">
        <v>102</v>
      </c>
      <c r="F54" t="s">
        <v>17</v>
      </c>
      <c r="G54" t="s">
        <v>17</v>
      </c>
      <c r="H54" t="s">
        <v>17</v>
      </c>
      <c r="I54" t="s">
        <v>17</v>
      </c>
      <c r="J54" t="s">
        <v>17</v>
      </c>
      <c r="K54" t="s">
        <v>17</v>
      </c>
      <c r="L54" t="s">
        <v>88</v>
      </c>
    </row>
    <row r="55" spans="1:12" x14ac:dyDescent="0.25">
      <c r="A55" t="s">
        <v>105</v>
      </c>
      <c r="B55" t="s">
        <v>106</v>
      </c>
      <c r="D55" t="s">
        <v>15</v>
      </c>
      <c r="E55" t="s">
        <v>102</v>
      </c>
      <c r="F55" t="s">
        <v>17</v>
      </c>
      <c r="G55" t="s">
        <v>17</v>
      </c>
      <c r="H55" t="s">
        <v>17</v>
      </c>
      <c r="I55" t="s">
        <v>17</v>
      </c>
      <c r="J55" t="s">
        <v>17</v>
      </c>
      <c r="K55" t="s">
        <v>17</v>
      </c>
      <c r="L55" t="s">
        <v>88</v>
      </c>
    </row>
    <row r="56" spans="1:12" x14ac:dyDescent="0.25">
      <c r="A56" t="s">
        <v>107</v>
      </c>
      <c r="B56" t="s">
        <v>108</v>
      </c>
      <c r="D56" t="s">
        <v>15</v>
      </c>
      <c r="E56" t="s">
        <v>102</v>
      </c>
      <c r="F56" t="s">
        <v>17</v>
      </c>
      <c r="G56" t="s">
        <v>17</v>
      </c>
      <c r="H56" t="s">
        <v>17</v>
      </c>
      <c r="I56" t="s">
        <v>17</v>
      </c>
      <c r="J56" t="s">
        <v>17</v>
      </c>
      <c r="K56" t="s">
        <v>17</v>
      </c>
      <c r="L56" t="s">
        <v>88</v>
      </c>
    </row>
    <row r="57" spans="1:12" x14ac:dyDescent="0.25">
      <c r="A57" t="s">
        <v>109</v>
      </c>
      <c r="B57" t="s">
        <v>110</v>
      </c>
      <c r="D57" t="s">
        <v>15</v>
      </c>
      <c r="E57" t="s">
        <v>102</v>
      </c>
      <c r="F57" t="s">
        <v>17</v>
      </c>
      <c r="G57" t="s">
        <v>17</v>
      </c>
      <c r="H57" t="s">
        <v>17</v>
      </c>
      <c r="I57" t="s">
        <v>17</v>
      </c>
      <c r="J57" t="s">
        <v>17</v>
      </c>
      <c r="K57" t="s">
        <v>17</v>
      </c>
      <c r="L57" t="s">
        <v>88</v>
      </c>
    </row>
    <row r="59" spans="1:12" x14ac:dyDescent="0.25">
      <c r="A59" t="s">
        <v>111</v>
      </c>
      <c r="B59" t="s">
        <v>112</v>
      </c>
      <c r="D59" t="s">
        <v>15</v>
      </c>
      <c r="E59" t="s">
        <v>102</v>
      </c>
      <c r="F59" t="s">
        <v>17</v>
      </c>
      <c r="G59" t="s">
        <v>17</v>
      </c>
      <c r="H59" t="s">
        <v>17</v>
      </c>
      <c r="I59" t="s">
        <v>17</v>
      </c>
      <c r="J59" t="s">
        <v>17</v>
      </c>
      <c r="K59" t="s">
        <v>17</v>
      </c>
      <c r="L59" t="s">
        <v>18</v>
      </c>
    </row>
    <row r="60" spans="1:12" x14ac:dyDescent="0.25">
      <c r="A60" t="s">
        <v>113</v>
      </c>
      <c r="B60" t="s">
        <v>114</v>
      </c>
      <c r="D60" t="s">
        <v>15</v>
      </c>
      <c r="E60" t="s">
        <v>102</v>
      </c>
      <c r="F60" t="s">
        <v>17</v>
      </c>
      <c r="G60" t="s">
        <v>17</v>
      </c>
      <c r="H60" t="s">
        <v>17</v>
      </c>
      <c r="I60" t="s">
        <v>17</v>
      </c>
      <c r="J60" t="s">
        <v>17</v>
      </c>
      <c r="K60" t="s">
        <v>17</v>
      </c>
      <c r="L60" t="s">
        <v>18</v>
      </c>
    </row>
    <row r="63" spans="1:12" x14ac:dyDescent="0.25">
      <c r="A63" t="s">
        <v>115</v>
      </c>
      <c r="B63" t="s">
        <v>116</v>
      </c>
      <c r="C63" s="1" t="s">
        <v>86</v>
      </c>
      <c r="D63" t="s">
        <v>15</v>
      </c>
      <c r="E63" t="s">
        <v>117</v>
      </c>
      <c r="F63" t="s">
        <v>17</v>
      </c>
      <c r="G63" t="s">
        <v>17</v>
      </c>
      <c r="H63" t="s">
        <v>17</v>
      </c>
      <c r="I63" t="s">
        <v>17</v>
      </c>
      <c r="J63" t="s">
        <v>17</v>
      </c>
      <c r="K63" t="s">
        <v>17</v>
      </c>
      <c r="L63" t="s">
        <v>88</v>
      </c>
    </row>
    <row r="64" spans="1:12" x14ac:dyDescent="0.25">
      <c r="A64" t="s">
        <v>118</v>
      </c>
      <c r="B64" t="s">
        <v>119</v>
      </c>
      <c r="D64" t="s">
        <v>15</v>
      </c>
      <c r="E64" t="s">
        <v>117</v>
      </c>
      <c r="F64" t="s">
        <v>17</v>
      </c>
      <c r="G64" t="s">
        <v>17</v>
      </c>
      <c r="H64" t="s">
        <v>17</v>
      </c>
      <c r="I64" t="s">
        <v>17</v>
      </c>
      <c r="J64" t="s">
        <v>17</v>
      </c>
      <c r="K64" t="s">
        <v>17</v>
      </c>
      <c r="L64" t="s">
        <v>88</v>
      </c>
    </row>
    <row r="65" spans="1:12" x14ac:dyDescent="0.25">
      <c r="A65" t="s">
        <v>120</v>
      </c>
      <c r="B65" t="s">
        <v>121</v>
      </c>
      <c r="C65" s="1" t="s">
        <v>86</v>
      </c>
      <c r="D65" t="s">
        <v>15</v>
      </c>
      <c r="E65" t="s">
        <v>117</v>
      </c>
      <c r="F65" t="s">
        <v>17</v>
      </c>
      <c r="G65" t="s">
        <v>17</v>
      </c>
      <c r="H65" t="s">
        <v>17</v>
      </c>
      <c r="I65" t="s">
        <v>17</v>
      </c>
      <c r="J65" t="s">
        <v>17</v>
      </c>
      <c r="K65" t="s">
        <v>17</v>
      </c>
      <c r="L65" t="s">
        <v>88</v>
      </c>
    </row>
    <row r="66" spans="1:12" x14ac:dyDescent="0.25">
      <c r="A66" t="s">
        <v>122</v>
      </c>
      <c r="B66" t="s">
        <v>123</v>
      </c>
      <c r="D66" t="s">
        <v>15</v>
      </c>
      <c r="E66" t="s">
        <v>117</v>
      </c>
      <c r="F66" t="s">
        <v>17</v>
      </c>
      <c r="G66" t="s">
        <v>17</v>
      </c>
      <c r="H66" t="s">
        <v>17</v>
      </c>
      <c r="I66" t="s">
        <v>17</v>
      </c>
      <c r="J66" t="s">
        <v>17</v>
      </c>
      <c r="K66" t="s">
        <v>17</v>
      </c>
      <c r="L66" t="s">
        <v>88</v>
      </c>
    </row>
    <row r="67" spans="1:12" x14ac:dyDescent="0.25">
      <c r="A67" t="s">
        <v>124</v>
      </c>
      <c r="B67" t="s">
        <v>125</v>
      </c>
      <c r="C67" s="1" t="s">
        <v>86</v>
      </c>
      <c r="D67" t="s">
        <v>15</v>
      </c>
      <c r="E67" t="s">
        <v>117</v>
      </c>
      <c r="F67" t="s">
        <v>17</v>
      </c>
      <c r="G67" t="s">
        <v>17</v>
      </c>
      <c r="H67" t="s">
        <v>17</v>
      </c>
      <c r="I67" t="s">
        <v>17</v>
      </c>
      <c r="J67" t="s">
        <v>17</v>
      </c>
      <c r="K67" t="s">
        <v>17</v>
      </c>
      <c r="L67" t="s">
        <v>88</v>
      </c>
    </row>
    <row r="68" spans="1:12" x14ac:dyDescent="0.25">
      <c r="A68" t="s">
        <v>126</v>
      </c>
      <c r="B68" t="s">
        <v>127</v>
      </c>
      <c r="C68" s="1" t="s">
        <v>86</v>
      </c>
      <c r="D68" t="s">
        <v>15</v>
      </c>
      <c r="E68" t="s">
        <v>117</v>
      </c>
      <c r="F68" t="s">
        <v>17</v>
      </c>
      <c r="G68" t="s">
        <v>17</v>
      </c>
      <c r="H68" t="s">
        <v>17</v>
      </c>
      <c r="I68" t="s">
        <v>17</v>
      </c>
      <c r="J68" t="s">
        <v>17</v>
      </c>
      <c r="K68" t="s">
        <v>17</v>
      </c>
      <c r="L68" t="s">
        <v>88</v>
      </c>
    </row>
    <row r="69" spans="1:12" x14ac:dyDescent="0.25">
      <c r="A69" t="s">
        <v>128</v>
      </c>
      <c r="B69" t="s">
        <v>129</v>
      </c>
      <c r="C69" s="1" t="s">
        <v>86</v>
      </c>
      <c r="D69" t="s">
        <v>15</v>
      </c>
      <c r="E69" t="s">
        <v>117</v>
      </c>
      <c r="F69" t="s">
        <v>17</v>
      </c>
      <c r="G69" t="s">
        <v>17</v>
      </c>
      <c r="H69" t="s">
        <v>17</v>
      </c>
      <c r="I69" t="s">
        <v>17</v>
      </c>
      <c r="J69" t="s">
        <v>17</v>
      </c>
      <c r="K69" t="s">
        <v>17</v>
      </c>
      <c r="L69" t="s">
        <v>88</v>
      </c>
    </row>
    <row r="70" spans="1:12" x14ac:dyDescent="0.25">
      <c r="A70" t="s">
        <v>130</v>
      </c>
      <c r="B70" t="s">
        <v>131</v>
      </c>
      <c r="C70" s="1" t="s">
        <v>86</v>
      </c>
      <c r="D70" t="s">
        <v>15</v>
      </c>
      <c r="E70" t="s">
        <v>117</v>
      </c>
      <c r="F70" t="s">
        <v>17</v>
      </c>
      <c r="G70" t="s">
        <v>17</v>
      </c>
      <c r="H70" t="s">
        <v>17</v>
      </c>
      <c r="I70" t="s">
        <v>17</v>
      </c>
      <c r="J70" t="s">
        <v>17</v>
      </c>
      <c r="K70" t="s">
        <v>17</v>
      </c>
      <c r="L70" t="s">
        <v>88</v>
      </c>
    </row>
    <row r="71" spans="1:12" x14ac:dyDescent="0.25">
      <c r="A71" t="s">
        <v>132</v>
      </c>
      <c r="B71" t="s">
        <v>133</v>
      </c>
      <c r="C71" s="1" t="s">
        <v>86</v>
      </c>
      <c r="D71" t="s">
        <v>15</v>
      </c>
      <c r="E71" t="s">
        <v>117</v>
      </c>
      <c r="F71" t="s">
        <v>17</v>
      </c>
      <c r="G71" t="s">
        <v>17</v>
      </c>
      <c r="H71" t="s">
        <v>17</v>
      </c>
      <c r="I71" t="s">
        <v>17</v>
      </c>
      <c r="J71" t="s">
        <v>17</v>
      </c>
      <c r="K71" t="s">
        <v>17</v>
      </c>
      <c r="L71" t="s">
        <v>88</v>
      </c>
    </row>
    <row r="72" spans="1:12" x14ac:dyDescent="0.25">
      <c r="A72" t="s">
        <v>134</v>
      </c>
      <c r="B72" t="s">
        <v>135</v>
      </c>
      <c r="C72" s="1" t="s">
        <v>86</v>
      </c>
      <c r="D72" t="s">
        <v>15</v>
      </c>
      <c r="E72" t="s">
        <v>117</v>
      </c>
      <c r="F72" t="s">
        <v>17</v>
      </c>
      <c r="G72" t="s">
        <v>17</v>
      </c>
      <c r="H72" t="s">
        <v>17</v>
      </c>
      <c r="I72" t="s">
        <v>17</v>
      </c>
      <c r="J72" t="s">
        <v>17</v>
      </c>
      <c r="K72" t="s">
        <v>17</v>
      </c>
      <c r="L72" t="s">
        <v>88</v>
      </c>
    </row>
    <row r="73" spans="1:12" x14ac:dyDescent="0.25">
      <c r="A73" t="s">
        <v>136</v>
      </c>
      <c r="B73" t="s">
        <v>137</v>
      </c>
      <c r="C73" s="1" t="s">
        <v>86</v>
      </c>
      <c r="D73" t="s">
        <v>15</v>
      </c>
      <c r="E73" t="s">
        <v>117</v>
      </c>
      <c r="F73" t="s">
        <v>17</v>
      </c>
      <c r="G73" t="s">
        <v>17</v>
      </c>
      <c r="H73" t="s">
        <v>17</v>
      </c>
      <c r="I73" t="s">
        <v>17</v>
      </c>
      <c r="J73" t="s">
        <v>17</v>
      </c>
      <c r="K73" t="s">
        <v>17</v>
      </c>
      <c r="L73" t="s">
        <v>88</v>
      </c>
    </row>
    <row r="74" spans="1:12" x14ac:dyDescent="0.25">
      <c r="A74" t="s">
        <v>138</v>
      </c>
      <c r="B74" t="s">
        <v>139</v>
      </c>
      <c r="D74" t="s">
        <v>15</v>
      </c>
      <c r="E74" t="s">
        <v>117</v>
      </c>
      <c r="F74" t="s">
        <v>17</v>
      </c>
      <c r="G74" t="s">
        <v>17</v>
      </c>
      <c r="H74" t="s">
        <v>17</v>
      </c>
      <c r="I74" t="s">
        <v>17</v>
      </c>
      <c r="J74" t="s">
        <v>17</v>
      </c>
      <c r="K74" t="s">
        <v>17</v>
      </c>
      <c r="L74" t="s">
        <v>88</v>
      </c>
    </row>
    <row r="77" spans="1:12" x14ac:dyDescent="0.25">
      <c r="A77" t="s">
        <v>140</v>
      </c>
      <c r="B77" s="1" t="s">
        <v>141</v>
      </c>
      <c r="D77" t="s">
        <v>15</v>
      </c>
      <c r="E77" t="s">
        <v>142</v>
      </c>
      <c r="F77" t="s">
        <v>17</v>
      </c>
      <c r="G77" t="s">
        <v>17</v>
      </c>
      <c r="H77" t="s">
        <v>17</v>
      </c>
      <c r="I77" t="s">
        <v>17</v>
      </c>
      <c r="J77" t="s">
        <v>17</v>
      </c>
      <c r="K77" t="s">
        <v>17</v>
      </c>
      <c r="L77" t="s">
        <v>47</v>
      </c>
    </row>
  </sheetData>
  <sheetProtection algorithmName="SHA-512" hashValue="Glk0GpnF9gjOnLb48iPL2lP9vWT+Bh5/uPNlkld37ADSZ/cWEwDHakE2YUyOkmLtEArtMQbk6x8+W4bqAk4bdA==" saltValue="jzapW9KF2ax9raJrvRo+8A==" spinCount="100000" sheet="1" objects="1" scenarios="1"/>
  <autoFilter ref="A1:L77" xr:uid="{1C761668-4E2A-4CF4-80AF-C538114A36CE}"/>
  <hyperlinks>
    <hyperlink ref="C13" r:id="rId1" xr:uid="{F6EE370A-67E5-4DAC-9E35-BDE1F11101BA}"/>
  </hyperlinks>
  <pageMargins left="0.7" right="0.7" top="0.75" bottom="0.75" header="0.3" footer="0.3"/>
  <pageSetup scale="65" orientation="landscape" horizontalDpi="1200" verticalDpi="1200" r:id="rId2"/>
  <rowBreaks count="1" manualBreakCount="1">
    <brk id="37"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67B7-8ED6-4A04-B689-50BA89FFD1C5}">
  <dimension ref="A1:L149"/>
  <sheetViews>
    <sheetView zoomScaleNormal="100" workbookViewId="0">
      <pane ySplit="1" topLeftCell="A2" activePane="bottomLeft" state="frozen"/>
      <selection pane="bottomLeft"/>
    </sheetView>
  </sheetViews>
  <sheetFormatPr defaultColWidth="8.7109375" defaultRowHeight="15" x14ac:dyDescent="0.25"/>
  <cols>
    <col min="1" max="1" width="12.7109375" customWidth="1"/>
    <col min="2" max="2" width="150.7109375" customWidth="1"/>
    <col min="3" max="3" width="25.7109375" customWidth="1"/>
    <col min="4" max="4" width="36.42578125" hidden="1" customWidth="1"/>
    <col min="5" max="5" width="19.42578125" hidden="1" customWidth="1"/>
    <col min="6" max="6" width="10.85546875" hidden="1" customWidth="1"/>
    <col min="7" max="7" width="15.85546875" hidden="1" customWidth="1"/>
    <col min="8" max="8" width="9.140625" hidden="1" customWidth="1"/>
    <col min="9" max="9" width="12.140625" hidden="1" customWidth="1"/>
    <col min="10" max="10" width="11.28515625" hidden="1" customWidth="1"/>
    <col min="11" max="11" width="9.5703125" hidden="1" customWidth="1"/>
    <col min="12" max="12" width="39.28515625" hidden="1" customWidth="1"/>
  </cols>
  <sheetData>
    <row r="1" spans="1:12" ht="30" x14ac:dyDescent="0.25">
      <c r="A1" s="1" t="s">
        <v>0</v>
      </c>
      <c r="B1" t="s">
        <v>1</v>
      </c>
      <c r="C1" t="s">
        <v>2</v>
      </c>
      <c r="D1" t="s">
        <v>143</v>
      </c>
      <c r="E1" t="s">
        <v>4</v>
      </c>
      <c r="F1" t="s">
        <v>5</v>
      </c>
      <c r="G1" t="s">
        <v>6</v>
      </c>
      <c r="H1" t="s">
        <v>7</v>
      </c>
      <c r="I1" t="s">
        <v>8</v>
      </c>
      <c r="J1" t="s">
        <v>9</v>
      </c>
      <c r="K1" t="s">
        <v>10</v>
      </c>
      <c r="L1" t="s">
        <v>11</v>
      </c>
    </row>
    <row r="16" spans="1:12" ht="23.1" customHeight="1" x14ac:dyDescent="0.25"/>
    <row r="17" spans="1:12" x14ac:dyDescent="0.25">
      <c r="A17" t="s">
        <v>1808</v>
      </c>
      <c r="B17" s="1" t="s">
        <v>1809</v>
      </c>
      <c r="C17" s="3">
        <v>0</v>
      </c>
      <c r="D17" t="s">
        <v>1810</v>
      </c>
      <c r="E17" t="s">
        <v>1811</v>
      </c>
      <c r="F17" s="12" t="s">
        <v>1812</v>
      </c>
      <c r="G17" t="s">
        <v>149</v>
      </c>
      <c r="H17" t="s">
        <v>17</v>
      </c>
      <c r="I17" t="s">
        <v>17</v>
      </c>
      <c r="J17" t="s">
        <v>17</v>
      </c>
      <c r="K17" t="s">
        <v>17</v>
      </c>
      <c r="L17" t="s">
        <v>426</v>
      </c>
    </row>
    <row r="18" spans="1:12" x14ac:dyDescent="0.25">
      <c r="A18" t="s">
        <v>1813</v>
      </c>
      <c r="B18" s="1" t="s">
        <v>1814</v>
      </c>
      <c r="C18" s="3">
        <v>0</v>
      </c>
      <c r="D18" t="s">
        <v>1810</v>
      </c>
      <c r="E18" t="s">
        <v>1811</v>
      </c>
      <c r="F18" s="12" t="s">
        <v>1815</v>
      </c>
      <c r="G18" t="s">
        <v>149</v>
      </c>
      <c r="H18" t="s">
        <v>17</v>
      </c>
      <c r="I18" t="s">
        <v>17</v>
      </c>
      <c r="J18" t="s">
        <v>17</v>
      </c>
      <c r="K18" t="s">
        <v>17</v>
      </c>
      <c r="L18" t="s">
        <v>426</v>
      </c>
    </row>
    <row r="19" spans="1:12" x14ac:dyDescent="0.25">
      <c r="A19" t="s">
        <v>1816</v>
      </c>
      <c r="B19" s="1" t="s">
        <v>1817</v>
      </c>
      <c r="C19" s="3">
        <v>0</v>
      </c>
      <c r="D19" t="s">
        <v>1810</v>
      </c>
      <c r="E19" t="s">
        <v>1811</v>
      </c>
      <c r="F19" s="12" t="s">
        <v>1818</v>
      </c>
      <c r="G19" t="s">
        <v>149</v>
      </c>
      <c r="H19" t="s">
        <v>17</v>
      </c>
      <c r="I19" t="s">
        <v>17</v>
      </c>
      <c r="J19" t="s">
        <v>17</v>
      </c>
      <c r="K19" t="s">
        <v>17</v>
      </c>
      <c r="L19" t="s">
        <v>426</v>
      </c>
    </row>
    <row r="20" spans="1:12" x14ac:dyDescent="0.25">
      <c r="A20" t="s">
        <v>1819</v>
      </c>
      <c r="B20" s="1" t="s">
        <v>1820</v>
      </c>
      <c r="C20" s="3">
        <v>0</v>
      </c>
      <c r="D20" t="s">
        <v>1810</v>
      </c>
      <c r="E20" t="s">
        <v>1811</v>
      </c>
      <c r="F20" s="12" t="s">
        <v>1821</v>
      </c>
      <c r="G20" t="s">
        <v>149</v>
      </c>
      <c r="H20" t="s">
        <v>17</v>
      </c>
      <c r="I20" t="s">
        <v>17</v>
      </c>
      <c r="J20" t="s">
        <v>17</v>
      </c>
      <c r="K20" t="s">
        <v>17</v>
      </c>
      <c r="L20" t="s">
        <v>426</v>
      </c>
    </row>
    <row r="21" spans="1:12" x14ac:dyDescent="0.25">
      <c r="A21" t="s">
        <v>1822</v>
      </c>
      <c r="B21" s="1" t="s">
        <v>1823</v>
      </c>
      <c r="C21" s="3">
        <v>0</v>
      </c>
      <c r="D21" t="s">
        <v>1810</v>
      </c>
      <c r="E21" t="s">
        <v>1811</v>
      </c>
      <c r="F21" s="12" t="s">
        <v>1824</v>
      </c>
      <c r="G21" t="s">
        <v>149</v>
      </c>
      <c r="H21" t="s">
        <v>17</v>
      </c>
      <c r="I21" t="s">
        <v>17</v>
      </c>
      <c r="J21" t="s">
        <v>17</v>
      </c>
      <c r="K21" t="s">
        <v>17</v>
      </c>
      <c r="L21" t="s">
        <v>426</v>
      </c>
    </row>
    <row r="22" spans="1:12" x14ac:dyDescent="0.25">
      <c r="A22" t="s">
        <v>1825</v>
      </c>
      <c r="B22" s="1" t="s">
        <v>1826</v>
      </c>
      <c r="C22" s="3">
        <v>0</v>
      </c>
      <c r="D22" t="s">
        <v>1810</v>
      </c>
      <c r="E22" t="s">
        <v>1811</v>
      </c>
      <c r="F22" s="12">
        <v>10</v>
      </c>
      <c r="G22" t="s">
        <v>149</v>
      </c>
      <c r="H22" t="s">
        <v>17</v>
      </c>
      <c r="I22" t="s">
        <v>17</v>
      </c>
      <c r="J22" t="s">
        <v>17</v>
      </c>
      <c r="K22" t="s">
        <v>17</v>
      </c>
      <c r="L22" t="s">
        <v>426</v>
      </c>
    </row>
    <row r="23" spans="1:12" x14ac:dyDescent="0.25">
      <c r="A23" t="s">
        <v>1827</v>
      </c>
      <c r="B23" s="1" t="s">
        <v>1828</v>
      </c>
      <c r="C23" s="3">
        <v>0.1341</v>
      </c>
      <c r="D23" t="s">
        <v>1810</v>
      </c>
      <c r="E23" t="s">
        <v>1811</v>
      </c>
      <c r="F23" s="12">
        <v>11</v>
      </c>
      <c r="G23" t="s">
        <v>149</v>
      </c>
      <c r="H23" t="s">
        <v>17</v>
      </c>
      <c r="I23" t="s">
        <v>17</v>
      </c>
      <c r="J23" t="s">
        <v>17</v>
      </c>
      <c r="K23" t="s">
        <v>17</v>
      </c>
      <c r="L23" t="s">
        <v>426</v>
      </c>
    </row>
    <row r="24" spans="1:12" x14ac:dyDescent="0.25">
      <c r="A24" t="s">
        <v>1829</v>
      </c>
      <c r="B24" s="1" t="s">
        <v>1830</v>
      </c>
      <c r="C24" s="3">
        <v>0</v>
      </c>
      <c r="D24" t="s">
        <v>1810</v>
      </c>
      <c r="E24" t="s">
        <v>1811</v>
      </c>
      <c r="F24" s="12">
        <v>12</v>
      </c>
      <c r="G24" t="s">
        <v>149</v>
      </c>
      <c r="H24" t="s">
        <v>17</v>
      </c>
      <c r="I24" t="s">
        <v>17</v>
      </c>
      <c r="J24" t="s">
        <v>17</v>
      </c>
      <c r="K24" t="s">
        <v>17</v>
      </c>
      <c r="L24" t="s">
        <v>426</v>
      </c>
    </row>
    <row r="25" spans="1:12" x14ac:dyDescent="0.25">
      <c r="A25" t="s">
        <v>1831</v>
      </c>
      <c r="B25" s="1" t="s">
        <v>1832</v>
      </c>
      <c r="C25" s="3">
        <v>2.4400000000000002E-2</v>
      </c>
      <c r="D25" t="s">
        <v>1810</v>
      </c>
      <c r="E25" t="s">
        <v>1811</v>
      </c>
      <c r="F25" s="12">
        <v>13</v>
      </c>
      <c r="G25" t="s">
        <v>149</v>
      </c>
      <c r="H25" t="s">
        <v>17</v>
      </c>
      <c r="I25" t="s">
        <v>17</v>
      </c>
      <c r="J25" t="s">
        <v>17</v>
      </c>
      <c r="K25" t="s">
        <v>17</v>
      </c>
      <c r="L25" t="s">
        <v>426</v>
      </c>
    </row>
    <row r="26" spans="1:12" x14ac:dyDescent="0.25">
      <c r="A26" t="s">
        <v>1833</v>
      </c>
      <c r="B26" s="1" t="s">
        <v>1834</v>
      </c>
      <c r="C26" s="3">
        <v>9.7600000000000006E-2</v>
      </c>
      <c r="D26" t="s">
        <v>1810</v>
      </c>
      <c r="E26" t="s">
        <v>1811</v>
      </c>
      <c r="F26" s="12">
        <v>14</v>
      </c>
      <c r="G26" t="s">
        <v>149</v>
      </c>
      <c r="H26" t="s">
        <v>17</v>
      </c>
      <c r="I26" t="s">
        <v>17</v>
      </c>
      <c r="J26" t="s">
        <v>17</v>
      </c>
      <c r="K26" t="s">
        <v>17</v>
      </c>
      <c r="L26" t="s">
        <v>426</v>
      </c>
    </row>
    <row r="27" spans="1:12" ht="15.6" customHeight="1" x14ac:dyDescent="0.25">
      <c r="A27" t="s">
        <v>1835</v>
      </c>
      <c r="B27" s="1" t="s">
        <v>1836</v>
      </c>
      <c r="C27" s="3">
        <v>3.6600000000000001E-2</v>
      </c>
      <c r="D27" t="s">
        <v>1810</v>
      </c>
      <c r="E27" t="s">
        <v>1811</v>
      </c>
      <c r="F27" s="12">
        <v>15</v>
      </c>
      <c r="G27" t="s">
        <v>149</v>
      </c>
      <c r="H27" t="s">
        <v>17</v>
      </c>
      <c r="I27" t="s">
        <v>17</v>
      </c>
      <c r="J27" t="s">
        <v>17</v>
      </c>
      <c r="K27" t="s">
        <v>17</v>
      </c>
      <c r="L27" t="s">
        <v>426</v>
      </c>
    </row>
    <row r="28" spans="1:12" ht="30" x14ac:dyDescent="0.25">
      <c r="A28" t="s">
        <v>1837</v>
      </c>
      <c r="B28" s="1" t="s">
        <v>1838</v>
      </c>
      <c r="C28" s="3">
        <v>0</v>
      </c>
      <c r="D28" t="s">
        <v>1810</v>
      </c>
      <c r="E28" t="s">
        <v>1811</v>
      </c>
      <c r="F28" s="12">
        <v>16</v>
      </c>
      <c r="G28" t="s">
        <v>149</v>
      </c>
      <c r="H28" t="s">
        <v>17</v>
      </c>
      <c r="I28" t="s">
        <v>17</v>
      </c>
      <c r="J28" t="s">
        <v>17</v>
      </c>
      <c r="K28" t="s">
        <v>17</v>
      </c>
      <c r="L28" t="s">
        <v>426</v>
      </c>
    </row>
    <row r="29" spans="1:12" x14ac:dyDescent="0.25">
      <c r="A29" t="s">
        <v>1839</v>
      </c>
      <c r="B29" s="1" t="s">
        <v>1840</v>
      </c>
      <c r="C29" s="3">
        <v>0</v>
      </c>
      <c r="D29" t="s">
        <v>1810</v>
      </c>
      <c r="E29" t="s">
        <v>1811</v>
      </c>
      <c r="F29" s="12">
        <v>19</v>
      </c>
      <c r="G29" t="s">
        <v>149</v>
      </c>
      <c r="H29" t="s">
        <v>17</v>
      </c>
      <c r="I29" t="s">
        <v>17</v>
      </c>
      <c r="J29" t="s">
        <v>17</v>
      </c>
      <c r="K29" t="s">
        <v>17</v>
      </c>
      <c r="L29" t="s">
        <v>426</v>
      </c>
    </row>
    <row r="30" spans="1:12" x14ac:dyDescent="0.25">
      <c r="A30" t="s">
        <v>1841</v>
      </c>
      <c r="B30" s="1" t="s">
        <v>1842</v>
      </c>
      <c r="C30" s="3">
        <v>0</v>
      </c>
      <c r="D30" t="s">
        <v>1810</v>
      </c>
      <c r="E30" t="s">
        <v>1811</v>
      </c>
      <c r="F30" s="12">
        <v>22</v>
      </c>
      <c r="G30" t="s">
        <v>149</v>
      </c>
      <c r="H30" t="s">
        <v>17</v>
      </c>
      <c r="I30" t="s">
        <v>17</v>
      </c>
      <c r="J30" t="s">
        <v>17</v>
      </c>
      <c r="K30" t="s">
        <v>17</v>
      </c>
      <c r="L30" t="s">
        <v>426</v>
      </c>
    </row>
    <row r="31" spans="1:12" x14ac:dyDescent="0.25">
      <c r="A31" t="s">
        <v>1843</v>
      </c>
      <c r="B31" s="1" t="s">
        <v>596</v>
      </c>
      <c r="C31" s="3">
        <v>0</v>
      </c>
      <c r="D31" t="s">
        <v>1810</v>
      </c>
      <c r="E31" t="s">
        <v>1811</v>
      </c>
      <c r="F31" s="12">
        <v>23</v>
      </c>
      <c r="G31" t="s">
        <v>149</v>
      </c>
      <c r="H31" t="s">
        <v>17</v>
      </c>
      <c r="I31" t="s">
        <v>17</v>
      </c>
      <c r="J31" t="s">
        <v>17</v>
      </c>
      <c r="K31" t="s">
        <v>17</v>
      </c>
      <c r="L31" t="s">
        <v>426</v>
      </c>
    </row>
    <row r="32" spans="1:12" x14ac:dyDescent="0.25">
      <c r="A32" t="s">
        <v>1844</v>
      </c>
      <c r="B32" s="1" t="s">
        <v>1845</v>
      </c>
      <c r="C32" s="3">
        <v>0</v>
      </c>
      <c r="D32" t="s">
        <v>1810</v>
      </c>
      <c r="E32" t="s">
        <v>1811</v>
      </c>
      <c r="F32" s="12">
        <v>24</v>
      </c>
      <c r="G32" t="s">
        <v>149</v>
      </c>
      <c r="H32" t="s">
        <v>17</v>
      </c>
      <c r="I32" t="s">
        <v>17</v>
      </c>
      <c r="J32" t="s">
        <v>17</v>
      </c>
      <c r="K32" t="s">
        <v>17</v>
      </c>
      <c r="L32" t="s">
        <v>426</v>
      </c>
    </row>
    <row r="33" spans="1:12" x14ac:dyDescent="0.25">
      <c r="A33" t="s">
        <v>1846</v>
      </c>
      <c r="B33" s="1" t="s">
        <v>1847</v>
      </c>
      <c r="C33" s="3">
        <v>0</v>
      </c>
      <c r="D33" t="s">
        <v>1810</v>
      </c>
      <c r="E33" t="s">
        <v>1811</v>
      </c>
      <c r="F33" s="12">
        <v>25</v>
      </c>
      <c r="G33" t="s">
        <v>149</v>
      </c>
      <c r="H33" t="s">
        <v>17</v>
      </c>
      <c r="I33" t="s">
        <v>17</v>
      </c>
      <c r="J33" t="s">
        <v>17</v>
      </c>
      <c r="K33" t="s">
        <v>17</v>
      </c>
      <c r="L33" t="s">
        <v>426</v>
      </c>
    </row>
    <row r="34" spans="1:12" x14ac:dyDescent="0.25">
      <c r="A34" t="s">
        <v>1848</v>
      </c>
      <c r="B34" s="1" t="s">
        <v>1849</v>
      </c>
      <c r="C34" s="3">
        <v>0</v>
      </c>
      <c r="D34" t="s">
        <v>1810</v>
      </c>
      <c r="E34" t="s">
        <v>1811</v>
      </c>
      <c r="F34" s="12">
        <v>26</v>
      </c>
      <c r="G34" t="s">
        <v>149</v>
      </c>
      <c r="H34" t="s">
        <v>17</v>
      </c>
      <c r="I34" t="s">
        <v>17</v>
      </c>
      <c r="J34" t="s">
        <v>17</v>
      </c>
      <c r="K34" t="s">
        <v>17</v>
      </c>
      <c r="L34" t="s">
        <v>426</v>
      </c>
    </row>
    <row r="35" spans="1:12" x14ac:dyDescent="0.25">
      <c r="A35" t="s">
        <v>1850</v>
      </c>
      <c r="B35" s="1" t="s">
        <v>1851</v>
      </c>
      <c r="C35" s="3">
        <v>0</v>
      </c>
      <c r="D35" t="s">
        <v>1810</v>
      </c>
      <c r="E35" t="s">
        <v>1811</v>
      </c>
      <c r="F35" s="12">
        <v>27</v>
      </c>
      <c r="G35" t="s">
        <v>149</v>
      </c>
      <c r="H35" t="s">
        <v>17</v>
      </c>
      <c r="I35" t="s">
        <v>17</v>
      </c>
      <c r="J35" t="s">
        <v>17</v>
      </c>
      <c r="K35" t="s">
        <v>17</v>
      </c>
      <c r="L35" t="s">
        <v>426</v>
      </c>
    </row>
    <row r="36" spans="1:12" x14ac:dyDescent="0.25">
      <c r="A36" t="s">
        <v>1852</v>
      </c>
      <c r="B36" s="1" t="s">
        <v>1853</v>
      </c>
      <c r="C36" s="3">
        <v>0</v>
      </c>
      <c r="D36" t="s">
        <v>1810</v>
      </c>
      <c r="E36" t="s">
        <v>1811</v>
      </c>
      <c r="F36" s="12" t="s">
        <v>1854</v>
      </c>
      <c r="G36" t="s">
        <v>149</v>
      </c>
      <c r="H36" t="s">
        <v>17</v>
      </c>
      <c r="I36" t="s">
        <v>17</v>
      </c>
      <c r="J36" t="s">
        <v>17</v>
      </c>
      <c r="K36" t="s">
        <v>17</v>
      </c>
      <c r="L36" t="s">
        <v>426</v>
      </c>
    </row>
    <row r="37" spans="1:12" x14ac:dyDescent="0.25">
      <c r="A37" t="s">
        <v>1855</v>
      </c>
      <c r="B37" s="1" t="s">
        <v>1856</v>
      </c>
      <c r="C37" s="3">
        <v>0</v>
      </c>
      <c r="D37" t="s">
        <v>1810</v>
      </c>
      <c r="E37" t="s">
        <v>1811</v>
      </c>
      <c r="F37" s="12">
        <v>30</v>
      </c>
      <c r="G37" t="s">
        <v>149</v>
      </c>
      <c r="H37" t="s">
        <v>17</v>
      </c>
      <c r="I37" t="s">
        <v>17</v>
      </c>
      <c r="J37" t="s">
        <v>17</v>
      </c>
      <c r="K37" t="s">
        <v>17</v>
      </c>
      <c r="L37" t="s">
        <v>426</v>
      </c>
    </row>
    <row r="38" spans="1:12" x14ac:dyDescent="0.25">
      <c r="A38" t="s">
        <v>1857</v>
      </c>
      <c r="B38" s="1" t="s">
        <v>1858</v>
      </c>
      <c r="C38" s="3">
        <v>3.6600000000000001E-2</v>
      </c>
      <c r="D38" t="s">
        <v>1810</v>
      </c>
      <c r="E38" t="s">
        <v>1811</v>
      </c>
      <c r="F38" s="12">
        <v>31</v>
      </c>
      <c r="G38" t="s">
        <v>149</v>
      </c>
      <c r="H38" t="s">
        <v>17</v>
      </c>
      <c r="I38" t="s">
        <v>17</v>
      </c>
      <c r="J38" t="s">
        <v>17</v>
      </c>
      <c r="K38" t="s">
        <v>17</v>
      </c>
      <c r="L38" t="s">
        <v>426</v>
      </c>
    </row>
    <row r="39" spans="1:12" x14ac:dyDescent="0.25">
      <c r="A39" t="s">
        <v>1859</v>
      </c>
      <c r="B39" s="1" t="s">
        <v>1860</v>
      </c>
      <c r="C39" s="3">
        <v>0</v>
      </c>
      <c r="D39" t="s">
        <v>1810</v>
      </c>
      <c r="E39" t="s">
        <v>1811</v>
      </c>
      <c r="F39" s="12">
        <v>38</v>
      </c>
      <c r="G39" t="s">
        <v>149</v>
      </c>
      <c r="H39" t="s">
        <v>17</v>
      </c>
      <c r="I39" t="s">
        <v>17</v>
      </c>
      <c r="J39" t="s">
        <v>17</v>
      </c>
      <c r="K39" t="s">
        <v>17</v>
      </c>
      <c r="L39" t="s">
        <v>426</v>
      </c>
    </row>
    <row r="40" spans="1:12" x14ac:dyDescent="0.25">
      <c r="A40" t="s">
        <v>1861</v>
      </c>
      <c r="B40" s="1" t="s">
        <v>1862</v>
      </c>
      <c r="C40" s="3">
        <v>0</v>
      </c>
      <c r="D40" t="s">
        <v>1810</v>
      </c>
      <c r="E40" t="s">
        <v>1811</v>
      </c>
      <c r="F40" s="12">
        <v>39</v>
      </c>
      <c r="G40" t="s">
        <v>149</v>
      </c>
      <c r="H40" t="s">
        <v>17</v>
      </c>
      <c r="I40" t="s">
        <v>17</v>
      </c>
      <c r="J40" t="s">
        <v>17</v>
      </c>
      <c r="K40" t="s">
        <v>17</v>
      </c>
      <c r="L40" t="s">
        <v>426</v>
      </c>
    </row>
    <row r="41" spans="1:12" x14ac:dyDescent="0.25">
      <c r="A41" t="s">
        <v>1863</v>
      </c>
      <c r="B41" s="1" t="s">
        <v>1864</v>
      </c>
      <c r="C41" s="3">
        <v>0</v>
      </c>
      <c r="D41" t="s">
        <v>1810</v>
      </c>
      <c r="E41" t="s">
        <v>1811</v>
      </c>
      <c r="F41" s="12">
        <v>40</v>
      </c>
      <c r="G41" t="s">
        <v>149</v>
      </c>
      <c r="H41" t="s">
        <v>17</v>
      </c>
      <c r="I41" t="s">
        <v>17</v>
      </c>
      <c r="J41" t="s">
        <v>17</v>
      </c>
      <c r="K41" t="s">
        <v>17</v>
      </c>
      <c r="L41" t="s">
        <v>426</v>
      </c>
    </row>
    <row r="42" spans="1:12" x14ac:dyDescent="0.25">
      <c r="A42" t="s">
        <v>1865</v>
      </c>
      <c r="B42" s="1" t="s">
        <v>1866</v>
      </c>
      <c r="C42" s="3">
        <v>0</v>
      </c>
      <c r="D42" t="s">
        <v>1810</v>
      </c>
      <c r="E42" t="s">
        <v>1811</v>
      </c>
      <c r="F42" s="12">
        <v>41</v>
      </c>
      <c r="G42" t="s">
        <v>149</v>
      </c>
      <c r="H42" t="s">
        <v>17</v>
      </c>
      <c r="I42" t="s">
        <v>17</v>
      </c>
      <c r="J42" t="s">
        <v>17</v>
      </c>
      <c r="K42" t="s">
        <v>17</v>
      </c>
      <c r="L42" t="s">
        <v>426</v>
      </c>
    </row>
    <row r="43" spans="1:12" x14ac:dyDescent="0.25">
      <c r="A43" t="s">
        <v>1867</v>
      </c>
      <c r="B43" s="1" t="s">
        <v>1868</v>
      </c>
      <c r="C43" s="3">
        <v>8.5400000000000004E-2</v>
      </c>
      <c r="D43" t="s">
        <v>1810</v>
      </c>
      <c r="E43" t="s">
        <v>1811</v>
      </c>
      <c r="F43" s="12">
        <v>42</v>
      </c>
      <c r="G43" t="s">
        <v>149</v>
      </c>
      <c r="H43" t="s">
        <v>17</v>
      </c>
      <c r="I43" t="s">
        <v>17</v>
      </c>
      <c r="J43" t="s">
        <v>17</v>
      </c>
      <c r="K43" t="s">
        <v>17</v>
      </c>
      <c r="L43" t="s">
        <v>426</v>
      </c>
    </row>
    <row r="44" spans="1:12" ht="30" x14ac:dyDescent="0.25">
      <c r="A44" t="s">
        <v>1869</v>
      </c>
      <c r="B44" s="1" t="s">
        <v>1870</v>
      </c>
      <c r="C44" s="3">
        <v>0</v>
      </c>
      <c r="D44" t="s">
        <v>1810</v>
      </c>
      <c r="E44" t="s">
        <v>1811</v>
      </c>
      <c r="F44" s="12">
        <v>43</v>
      </c>
      <c r="G44" t="s">
        <v>149</v>
      </c>
      <c r="H44" t="s">
        <v>17</v>
      </c>
      <c r="I44" t="s">
        <v>17</v>
      </c>
      <c r="J44" t="s">
        <v>17</v>
      </c>
      <c r="K44" t="s">
        <v>17</v>
      </c>
      <c r="L44" t="s">
        <v>426</v>
      </c>
    </row>
    <row r="45" spans="1:12" x14ac:dyDescent="0.25">
      <c r="A45" t="s">
        <v>1871</v>
      </c>
      <c r="B45" s="1" t="s">
        <v>1872</v>
      </c>
      <c r="C45" s="3">
        <v>0</v>
      </c>
      <c r="D45" t="s">
        <v>1810</v>
      </c>
      <c r="E45" t="s">
        <v>1811</v>
      </c>
      <c r="F45" s="12">
        <v>44</v>
      </c>
      <c r="G45" t="s">
        <v>149</v>
      </c>
      <c r="H45" t="s">
        <v>17</v>
      </c>
      <c r="I45" t="s">
        <v>17</v>
      </c>
      <c r="J45" t="s">
        <v>17</v>
      </c>
      <c r="K45" t="s">
        <v>17</v>
      </c>
      <c r="L45" t="s">
        <v>426</v>
      </c>
    </row>
    <row r="46" spans="1:12" x14ac:dyDescent="0.25">
      <c r="A46" t="s">
        <v>1873</v>
      </c>
      <c r="B46" s="1" t="s">
        <v>1874</v>
      </c>
      <c r="C46" s="3">
        <v>0</v>
      </c>
      <c r="D46" t="s">
        <v>1810</v>
      </c>
      <c r="E46" t="s">
        <v>1811</v>
      </c>
      <c r="F46" s="12">
        <v>45</v>
      </c>
      <c r="G46" t="s">
        <v>149</v>
      </c>
      <c r="H46" t="s">
        <v>17</v>
      </c>
      <c r="I46" t="s">
        <v>17</v>
      </c>
      <c r="J46" t="s">
        <v>17</v>
      </c>
      <c r="K46" t="s">
        <v>17</v>
      </c>
      <c r="L46" t="s">
        <v>426</v>
      </c>
    </row>
    <row r="47" spans="1:12" x14ac:dyDescent="0.25">
      <c r="A47" t="s">
        <v>1875</v>
      </c>
      <c r="B47" s="1" t="s">
        <v>1876</v>
      </c>
      <c r="C47" s="3">
        <v>0</v>
      </c>
      <c r="D47" t="s">
        <v>1810</v>
      </c>
      <c r="E47" t="s">
        <v>1811</v>
      </c>
      <c r="F47" s="12">
        <v>46</v>
      </c>
      <c r="G47" t="s">
        <v>149</v>
      </c>
      <c r="H47" t="s">
        <v>17</v>
      </c>
      <c r="I47" t="s">
        <v>17</v>
      </c>
      <c r="J47" t="s">
        <v>17</v>
      </c>
      <c r="K47" t="s">
        <v>17</v>
      </c>
      <c r="L47" t="s">
        <v>426</v>
      </c>
    </row>
    <row r="48" spans="1:12" x14ac:dyDescent="0.25">
      <c r="A48" t="s">
        <v>1877</v>
      </c>
      <c r="B48" s="1" t="s">
        <v>1878</v>
      </c>
      <c r="C48" s="3">
        <v>0</v>
      </c>
      <c r="D48" t="s">
        <v>1810</v>
      </c>
      <c r="E48" t="s">
        <v>1811</v>
      </c>
      <c r="F48" s="12">
        <v>47</v>
      </c>
      <c r="G48" t="s">
        <v>149</v>
      </c>
      <c r="H48" t="s">
        <v>17</v>
      </c>
      <c r="I48" t="s">
        <v>17</v>
      </c>
      <c r="J48" t="s">
        <v>17</v>
      </c>
      <c r="K48" t="s">
        <v>17</v>
      </c>
      <c r="L48" t="s">
        <v>426</v>
      </c>
    </row>
    <row r="49" spans="1:12" x14ac:dyDescent="0.25">
      <c r="A49" t="s">
        <v>1879</v>
      </c>
      <c r="B49" s="1" t="s">
        <v>1880</v>
      </c>
      <c r="C49" s="3">
        <v>0</v>
      </c>
      <c r="D49" t="s">
        <v>1810</v>
      </c>
      <c r="E49" t="s">
        <v>1811</v>
      </c>
      <c r="F49" s="12">
        <v>48</v>
      </c>
      <c r="G49" t="s">
        <v>149</v>
      </c>
      <c r="H49" t="s">
        <v>17</v>
      </c>
      <c r="I49" t="s">
        <v>17</v>
      </c>
      <c r="J49" t="s">
        <v>17</v>
      </c>
      <c r="K49" t="s">
        <v>17</v>
      </c>
      <c r="L49" t="s">
        <v>426</v>
      </c>
    </row>
    <row r="50" spans="1:12" x14ac:dyDescent="0.25">
      <c r="A50" t="s">
        <v>1881</v>
      </c>
      <c r="B50" s="1" t="s">
        <v>1882</v>
      </c>
      <c r="C50" s="3">
        <v>0</v>
      </c>
      <c r="D50" t="s">
        <v>1810</v>
      </c>
      <c r="E50" t="s">
        <v>1811</v>
      </c>
      <c r="F50" s="12">
        <v>49</v>
      </c>
      <c r="G50" t="s">
        <v>149</v>
      </c>
      <c r="H50" t="s">
        <v>17</v>
      </c>
      <c r="I50" t="s">
        <v>17</v>
      </c>
      <c r="J50" t="s">
        <v>17</v>
      </c>
      <c r="K50" t="s">
        <v>17</v>
      </c>
      <c r="L50" t="s">
        <v>426</v>
      </c>
    </row>
    <row r="51" spans="1:12" x14ac:dyDescent="0.25">
      <c r="A51" t="s">
        <v>1883</v>
      </c>
      <c r="B51" s="1" t="s">
        <v>1884</v>
      </c>
      <c r="C51" s="3">
        <v>0.10979999999999999</v>
      </c>
      <c r="D51" t="s">
        <v>1810</v>
      </c>
      <c r="E51" t="s">
        <v>1811</v>
      </c>
      <c r="F51" s="12">
        <v>50</v>
      </c>
      <c r="G51" t="s">
        <v>149</v>
      </c>
      <c r="H51" t="s">
        <v>17</v>
      </c>
      <c r="I51" t="s">
        <v>17</v>
      </c>
      <c r="J51" t="s">
        <v>17</v>
      </c>
      <c r="K51" t="s">
        <v>17</v>
      </c>
      <c r="L51" t="s">
        <v>426</v>
      </c>
    </row>
    <row r="52" spans="1:12" ht="32.1" customHeight="1" x14ac:dyDescent="0.25">
      <c r="A52" t="s">
        <v>1885</v>
      </c>
      <c r="B52" s="1" t="s">
        <v>1886</v>
      </c>
      <c r="C52" s="3">
        <v>0.47560000000000002</v>
      </c>
      <c r="D52" t="s">
        <v>1810</v>
      </c>
      <c r="E52" t="s">
        <v>1811</v>
      </c>
      <c r="F52" s="12">
        <v>51</v>
      </c>
      <c r="G52" t="s">
        <v>149</v>
      </c>
      <c r="H52" t="s">
        <v>17</v>
      </c>
      <c r="I52" t="s">
        <v>17</v>
      </c>
      <c r="J52" t="s">
        <v>17</v>
      </c>
      <c r="K52" t="s">
        <v>17</v>
      </c>
      <c r="L52" t="s">
        <v>426</v>
      </c>
    </row>
    <row r="53" spans="1:12" x14ac:dyDescent="0.25">
      <c r="A53" t="s">
        <v>1887</v>
      </c>
      <c r="B53" s="1" t="s">
        <v>1888</v>
      </c>
      <c r="C53" s="3">
        <v>0</v>
      </c>
      <c r="D53" t="s">
        <v>1810</v>
      </c>
      <c r="E53" t="s">
        <v>1811</v>
      </c>
      <c r="F53" s="12">
        <v>52</v>
      </c>
      <c r="G53" t="s">
        <v>149</v>
      </c>
      <c r="H53" t="s">
        <v>17</v>
      </c>
      <c r="I53" t="s">
        <v>17</v>
      </c>
      <c r="J53" t="s">
        <v>17</v>
      </c>
      <c r="K53" t="s">
        <v>17</v>
      </c>
      <c r="L53" t="s">
        <v>426</v>
      </c>
    </row>
    <row r="54" spans="1:12" x14ac:dyDescent="0.25">
      <c r="A54" t="s">
        <v>1889</v>
      </c>
      <c r="B54" s="1" t="s">
        <v>608</v>
      </c>
      <c r="C54" s="3">
        <v>0</v>
      </c>
      <c r="D54" t="s">
        <v>1810</v>
      </c>
      <c r="E54" t="s">
        <v>1811</v>
      </c>
      <c r="F54" s="12">
        <v>54</v>
      </c>
      <c r="G54" t="s">
        <v>149</v>
      </c>
      <c r="H54" t="s">
        <v>17</v>
      </c>
      <c r="I54" t="s">
        <v>17</v>
      </c>
      <c r="J54" t="s">
        <v>17</v>
      </c>
      <c r="K54" t="s">
        <v>17</v>
      </c>
      <c r="L54" t="s">
        <v>426</v>
      </c>
    </row>
    <row r="55" spans="1:12" x14ac:dyDescent="0.25">
      <c r="A55" t="s">
        <v>1890</v>
      </c>
      <c r="B55" s="1" t="s">
        <v>1009</v>
      </c>
      <c r="C55" s="3">
        <v>0</v>
      </c>
      <c r="D55" t="s">
        <v>1810</v>
      </c>
      <c r="E55" t="s">
        <v>1811</v>
      </c>
      <c r="F55" s="12" t="s">
        <v>1009</v>
      </c>
      <c r="G55" t="s">
        <v>149</v>
      </c>
      <c r="H55" t="s">
        <v>17</v>
      </c>
      <c r="I55" t="s">
        <v>17</v>
      </c>
      <c r="J55" t="s">
        <v>17</v>
      </c>
      <c r="K55" t="s">
        <v>17</v>
      </c>
      <c r="L55" t="s">
        <v>426</v>
      </c>
    </row>
    <row r="56" spans="1:12" x14ac:dyDescent="0.25">
      <c r="A56" t="s">
        <v>1891</v>
      </c>
      <c r="B56" t="s">
        <v>1892</v>
      </c>
      <c r="C56" s="3">
        <f>SUM(C17:C55)</f>
        <v>1.0001000000000002</v>
      </c>
      <c r="D56" t="s">
        <v>1810</v>
      </c>
      <c r="E56" t="s">
        <v>1811</v>
      </c>
      <c r="F56" s="12" t="s">
        <v>183</v>
      </c>
      <c r="G56" t="s">
        <v>149</v>
      </c>
      <c r="H56" t="s">
        <v>17</v>
      </c>
      <c r="I56" t="s">
        <v>17</v>
      </c>
      <c r="J56" t="s">
        <v>17</v>
      </c>
      <c r="K56" t="s">
        <v>17</v>
      </c>
      <c r="L56" t="s">
        <v>426</v>
      </c>
    </row>
    <row r="63" spans="1:12" ht="23.1" customHeight="1" x14ac:dyDescent="0.25"/>
    <row r="64" spans="1:12" x14ac:dyDescent="0.25">
      <c r="A64" t="s">
        <v>1893</v>
      </c>
      <c r="B64" s="1" t="s">
        <v>1809</v>
      </c>
      <c r="C64" s="3">
        <v>0</v>
      </c>
      <c r="D64" t="s">
        <v>1810</v>
      </c>
      <c r="E64" t="s">
        <v>121</v>
      </c>
      <c r="F64" s="12" t="s">
        <v>1812</v>
      </c>
      <c r="G64" t="s">
        <v>149</v>
      </c>
      <c r="H64" t="s">
        <v>17</v>
      </c>
      <c r="I64" t="s">
        <v>17</v>
      </c>
      <c r="J64" t="s">
        <v>17</v>
      </c>
      <c r="K64" t="s">
        <v>17</v>
      </c>
      <c r="L64" t="s">
        <v>426</v>
      </c>
    </row>
    <row r="65" spans="1:12" x14ac:dyDescent="0.25">
      <c r="A65" t="s">
        <v>1894</v>
      </c>
      <c r="B65" s="1" t="s">
        <v>1814</v>
      </c>
      <c r="C65" s="3">
        <v>0</v>
      </c>
      <c r="D65" t="s">
        <v>1810</v>
      </c>
      <c r="E65" t="s">
        <v>121</v>
      </c>
      <c r="F65" s="12" t="s">
        <v>1815</v>
      </c>
      <c r="G65" t="s">
        <v>149</v>
      </c>
      <c r="H65" t="s">
        <v>17</v>
      </c>
      <c r="I65" t="s">
        <v>17</v>
      </c>
      <c r="J65" t="s">
        <v>17</v>
      </c>
      <c r="K65" t="s">
        <v>17</v>
      </c>
      <c r="L65" t="s">
        <v>426</v>
      </c>
    </row>
    <row r="66" spans="1:12" x14ac:dyDescent="0.25">
      <c r="A66" t="s">
        <v>1895</v>
      </c>
      <c r="B66" s="1" t="s">
        <v>1817</v>
      </c>
      <c r="C66" s="3">
        <v>0</v>
      </c>
      <c r="D66" t="s">
        <v>1810</v>
      </c>
      <c r="E66" t="s">
        <v>121</v>
      </c>
      <c r="F66" s="12" t="s">
        <v>1818</v>
      </c>
      <c r="G66" t="s">
        <v>149</v>
      </c>
      <c r="H66" t="s">
        <v>17</v>
      </c>
      <c r="I66" t="s">
        <v>17</v>
      </c>
      <c r="J66" t="s">
        <v>17</v>
      </c>
      <c r="K66" t="s">
        <v>17</v>
      </c>
      <c r="L66" t="s">
        <v>426</v>
      </c>
    </row>
    <row r="67" spans="1:12" x14ac:dyDescent="0.25">
      <c r="A67" t="s">
        <v>1896</v>
      </c>
      <c r="B67" s="1" t="s">
        <v>1820</v>
      </c>
      <c r="C67" s="3">
        <v>0</v>
      </c>
      <c r="D67" t="s">
        <v>1810</v>
      </c>
      <c r="E67" t="s">
        <v>121</v>
      </c>
      <c r="F67" s="12" t="s">
        <v>1821</v>
      </c>
      <c r="G67" t="s">
        <v>149</v>
      </c>
      <c r="H67" t="s">
        <v>17</v>
      </c>
      <c r="I67" t="s">
        <v>17</v>
      </c>
      <c r="J67" t="s">
        <v>17</v>
      </c>
      <c r="K67" t="s">
        <v>17</v>
      </c>
      <c r="L67" t="s">
        <v>426</v>
      </c>
    </row>
    <row r="68" spans="1:12" x14ac:dyDescent="0.25">
      <c r="A68" t="s">
        <v>1897</v>
      </c>
      <c r="B68" s="1" t="s">
        <v>1823</v>
      </c>
      <c r="C68" s="3">
        <v>0</v>
      </c>
      <c r="D68" t="s">
        <v>1810</v>
      </c>
      <c r="E68" t="s">
        <v>121</v>
      </c>
      <c r="F68" s="12" t="s">
        <v>1824</v>
      </c>
      <c r="G68" t="s">
        <v>149</v>
      </c>
      <c r="H68" t="s">
        <v>17</v>
      </c>
      <c r="I68" t="s">
        <v>17</v>
      </c>
      <c r="J68" t="s">
        <v>17</v>
      </c>
      <c r="K68" t="s">
        <v>17</v>
      </c>
      <c r="L68" t="s">
        <v>426</v>
      </c>
    </row>
    <row r="69" spans="1:12" x14ac:dyDescent="0.25">
      <c r="A69" t="s">
        <v>1898</v>
      </c>
      <c r="B69" s="1" t="s">
        <v>1826</v>
      </c>
      <c r="C69" s="3">
        <v>0</v>
      </c>
      <c r="D69" t="s">
        <v>1810</v>
      </c>
      <c r="E69" t="s">
        <v>121</v>
      </c>
      <c r="F69" s="12">
        <v>10</v>
      </c>
      <c r="G69" t="s">
        <v>149</v>
      </c>
      <c r="H69" t="s">
        <v>17</v>
      </c>
      <c r="I69" t="s">
        <v>17</v>
      </c>
      <c r="J69" t="s">
        <v>17</v>
      </c>
      <c r="K69" t="s">
        <v>17</v>
      </c>
      <c r="L69" t="s">
        <v>426</v>
      </c>
    </row>
    <row r="70" spans="1:12" x14ac:dyDescent="0.25">
      <c r="A70" t="s">
        <v>1899</v>
      </c>
      <c r="B70" s="1" t="s">
        <v>1828</v>
      </c>
      <c r="C70" s="3">
        <v>0</v>
      </c>
      <c r="D70" t="s">
        <v>1810</v>
      </c>
      <c r="E70" t="s">
        <v>121</v>
      </c>
      <c r="F70" s="12">
        <v>11</v>
      </c>
      <c r="G70" t="s">
        <v>149</v>
      </c>
      <c r="H70" t="s">
        <v>17</v>
      </c>
      <c r="I70" t="s">
        <v>17</v>
      </c>
      <c r="J70" t="s">
        <v>17</v>
      </c>
      <c r="K70" t="s">
        <v>17</v>
      </c>
      <c r="L70" t="s">
        <v>426</v>
      </c>
    </row>
    <row r="71" spans="1:12" x14ac:dyDescent="0.25">
      <c r="A71" t="s">
        <v>1900</v>
      </c>
      <c r="B71" s="1" t="s">
        <v>1830</v>
      </c>
      <c r="C71" s="3">
        <v>0</v>
      </c>
      <c r="D71" t="s">
        <v>1810</v>
      </c>
      <c r="E71" t="s">
        <v>121</v>
      </c>
      <c r="F71" s="12">
        <v>12</v>
      </c>
      <c r="G71" t="s">
        <v>149</v>
      </c>
      <c r="H71" t="s">
        <v>17</v>
      </c>
      <c r="I71" t="s">
        <v>17</v>
      </c>
      <c r="J71" t="s">
        <v>17</v>
      </c>
      <c r="K71" t="s">
        <v>17</v>
      </c>
      <c r="L71" t="s">
        <v>426</v>
      </c>
    </row>
    <row r="72" spans="1:12" x14ac:dyDescent="0.25">
      <c r="A72" t="s">
        <v>1901</v>
      </c>
      <c r="B72" s="1" t="s">
        <v>1832</v>
      </c>
      <c r="C72" s="3">
        <v>0</v>
      </c>
      <c r="D72" t="s">
        <v>1810</v>
      </c>
      <c r="E72" t="s">
        <v>121</v>
      </c>
      <c r="F72" s="12">
        <v>13</v>
      </c>
      <c r="G72" t="s">
        <v>149</v>
      </c>
      <c r="H72" t="s">
        <v>17</v>
      </c>
      <c r="I72" t="s">
        <v>17</v>
      </c>
      <c r="J72" t="s">
        <v>17</v>
      </c>
      <c r="K72" t="s">
        <v>17</v>
      </c>
      <c r="L72" t="s">
        <v>426</v>
      </c>
    </row>
    <row r="73" spans="1:12" x14ac:dyDescent="0.25">
      <c r="A73" t="s">
        <v>1902</v>
      </c>
      <c r="B73" s="1" t="s">
        <v>1834</v>
      </c>
      <c r="C73" s="3">
        <v>0</v>
      </c>
      <c r="D73" t="s">
        <v>1810</v>
      </c>
      <c r="E73" t="s">
        <v>121</v>
      </c>
      <c r="F73" s="12">
        <v>14</v>
      </c>
      <c r="G73" t="s">
        <v>149</v>
      </c>
      <c r="H73" t="s">
        <v>17</v>
      </c>
      <c r="I73" t="s">
        <v>17</v>
      </c>
      <c r="J73" t="s">
        <v>17</v>
      </c>
      <c r="K73" t="s">
        <v>17</v>
      </c>
      <c r="L73" t="s">
        <v>426</v>
      </c>
    </row>
    <row r="74" spans="1:12" ht="15.6" customHeight="1" x14ac:dyDescent="0.25">
      <c r="A74" t="s">
        <v>1903</v>
      </c>
      <c r="B74" s="1" t="s">
        <v>1836</v>
      </c>
      <c r="C74" s="3">
        <v>0</v>
      </c>
      <c r="D74" t="s">
        <v>1810</v>
      </c>
      <c r="E74" t="s">
        <v>121</v>
      </c>
      <c r="F74" s="12">
        <v>15</v>
      </c>
      <c r="G74" t="s">
        <v>149</v>
      </c>
      <c r="H74" t="s">
        <v>17</v>
      </c>
      <c r="I74" t="s">
        <v>17</v>
      </c>
      <c r="J74" t="s">
        <v>17</v>
      </c>
      <c r="K74" t="s">
        <v>17</v>
      </c>
      <c r="L74" t="s">
        <v>426</v>
      </c>
    </row>
    <row r="75" spans="1:12" ht="30" x14ac:dyDescent="0.25">
      <c r="A75" t="s">
        <v>1904</v>
      </c>
      <c r="B75" s="1" t="s">
        <v>1838</v>
      </c>
      <c r="C75" s="3">
        <v>0</v>
      </c>
      <c r="D75" t="s">
        <v>1810</v>
      </c>
      <c r="E75" t="s">
        <v>121</v>
      </c>
      <c r="F75" s="12">
        <v>16</v>
      </c>
      <c r="G75" t="s">
        <v>149</v>
      </c>
      <c r="H75" t="s">
        <v>17</v>
      </c>
      <c r="I75" t="s">
        <v>17</v>
      </c>
      <c r="J75" t="s">
        <v>17</v>
      </c>
      <c r="K75" t="s">
        <v>17</v>
      </c>
      <c r="L75" t="s">
        <v>426</v>
      </c>
    </row>
    <row r="76" spans="1:12" x14ac:dyDescent="0.25">
      <c r="A76" t="s">
        <v>1905</v>
      </c>
      <c r="B76" s="1" t="s">
        <v>1840</v>
      </c>
      <c r="C76" s="3">
        <v>0</v>
      </c>
      <c r="D76" t="s">
        <v>1810</v>
      </c>
      <c r="E76" t="s">
        <v>121</v>
      </c>
      <c r="F76" s="12">
        <v>19</v>
      </c>
      <c r="G76" t="s">
        <v>149</v>
      </c>
      <c r="H76" t="s">
        <v>17</v>
      </c>
      <c r="I76" t="s">
        <v>17</v>
      </c>
      <c r="J76" t="s">
        <v>17</v>
      </c>
      <c r="K76" t="s">
        <v>17</v>
      </c>
      <c r="L76" t="s">
        <v>426</v>
      </c>
    </row>
    <row r="77" spans="1:12" x14ac:dyDescent="0.25">
      <c r="A77" t="s">
        <v>1906</v>
      </c>
      <c r="B77" s="1" t="s">
        <v>1842</v>
      </c>
      <c r="C77" s="3">
        <v>0</v>
      </c>
      <c r="D77" t="s">
        <v>1810</v>
      </c>
      <c r="E77" t="s">
        <v>121</v>
      </c>
      <c r="F77" s="12">
        <v>22</v>
      </c>
      <c r="G77" t="s">
        <v>149</v>
      </c>
      <c r="H77" t="s">
        <v>17</v>
      </c>
      <c r="I77" t="s">
        <v>17</v>
      </c>
      <c r="J77" t="s">
        <v>17</v>
      </c>
      <c r="K77" t="s">
        <v>17</v>
      </c>
      <c r="L77" t="s">
        <v>426</v>
      </c>
    </row>
    <row r="78" spans="1:12" x14ac:dyDescent="0.25">
      <c r="A78" t="s">
        <v>1907</v>
      </c>
      <c r="B78" s="1" t="s">
        <v>596</v>
      </c>
      <c r="C78" s="3">
        <v>0</v>
      </c>
      <c r="D78" t="s">
        <v>1810</v>
      </c>
      <c r="E78" t="s">
        <v>121</v>
      </c>
      <c r="F78" s="12">
        <v>23</v>
      </c>
      <c r="G78" t="s">
        <v>149</v>
      </c>
      <c r="H78" t="s">
        <v>17</v>
      </c>
      <c r="I78" t="s">
        <v>17</v>
      </c>
      <c r="J78" t="s">
        <v>17</v>
      </c>
      <c r="K78" t="s">
        <v>17</v>
      </c>
      <c r="L78" t="s">
        <v>426</v>
      </c>
    </row>
    <row r="79" spans="1:12" x14ac:dyDescent="0.25">
      <c r="A79" t="s">
        <v>1908</v>
      </c>
      <c r="B79" s="1" t="s">
        <v>1845</v>
      </c>
      <c r="C79" s="3">
        <v>3.3300000000000003E-2</v>
      </c>
      <c r="D79" t="s">
        <v>1810</v>
      </c>
      <c r="E79" t="s">
        <v>121</v>
      </c>
      <c r="F79" s="12">
        <v>24</v>
      </c>
      <c r="G79" t="s">
        <v>149</v>
      </c>
      <c r="H79" t="s">
        <v>17</v>
      </c>
      <c r="I79" t="s">
        <v>17</v>
      </c>
      <c r="J79" t="s">
        <v>17</v>
      </c>
      <c r="K79" t="s">
        <v>17</v>
      </c>
      <c r="L79" t="s">
        <v>426</v>
      </c>
    </row>
    <row r="80" spans="1:12" x14ac:dyDescent="0.25">
      <c r="A80" t="s">
        <v>1909</v>
      </c>
      <c r="B80" s="1" t="s">
        <v>1847</v>
      </c>
      <c r="C80" s="3">
        <v>0</v>
      </c>
      <c r="D80" t="s">
        <v>1810</v>
      </c>
      <c r="E80" t="s">
        <v>121</v>
      </c>
      <c r="F80" s="12">
        <v>25</v>
      </c>
      <c r="G80" t="s">
        <v>149</v>
      </c>
      <c r="H80" t="s">
        <v>17</v>
      </c>
      <c r="I80" t="s">
        <v>17</v>
      </c>
      <c r="J80" t="s">
        <v>17</v>
      </c>
      <c r="K80" t="s">
        <v>17</v>
      </c>
      <c r="L80" t="s">
        <v>426</v>
      </c>
    </row>
    <row r="81" spans="1:12" x14ac:dyDescent="0.25">
      <c r="A81" t="s">
        <v>1910</v>
      </c>
      <c r="B81" s="1" t="s">
        <v>1849</v>
      </c>
      <c r="C81" s="3">
        <v>0</v>
      </c>
      <c r="D81" t="s">
        <v>1810</v>
      </c>
      <c r="E81" t="s">
        <v>121</v>
      </c>
      <c r="F81" s="12">
        <v>26</v>
      </c>
      <c r="G81" t="s">
        <v>149</v>
      </c>
      <c r="H81" t="s">
        <v>17</v>
      </c>
      <c r="I81" t="s">
        <v>17</v>
      </c>
      <c r="J81" t="s">
        <v>17</v>
      </c>
      <c r="K81" t="s">
        <v>17</v>
      </c>
      <c r="L81" t="s">
        <v>426</v>
      </c>
    </row>
    <row r="82" spans="1:12" x14ac:dyDescent="0.25">
      <c r="A82" t="s">
        <v>1911</v>
      </c>
      <c r="B82" s="1" t="s">
        <v>1851</v>
      </c>
      <c r="C82" s="3">
        <v>0</v>
      </c>
      <c r="D82" t="s">
        <v>1810</v>
      </c>
      <c r="E82" t="s">
        <v>121</v>
      </c>
      <c r="F82" s="12">
        <v>27</v>
      </c>
      <c r="G82" t="s">
        <v>149</v>
      </c>
      <c r="H82" t="s">
        <v>17</v>
      </c>
      <c r="I82" t="s">
        <v>17</v>
      </c>
      <c r="J82" t="s">
        <v>17</v>
      </c>
      <c r="K82" t="s">
        <v>17</v>
      </c>
      <c r="L82" t="s">
        <v>426</v>
      </c>
    </row>
    <row r="83" spans="1:12" x14ac:dyDescent="0.25">
      <c r="A83" t="s">
        <v>1912</v>
      </c>
      <c r="B83" s="1" t="s">
        <v>1853</v>
      </c>
      <c r="C83" s="3">
        <v>0</v>
      </c>
      <c r="D83" t="s">
        <v>1810</v>
      </c>
      <c r="E83" t="s">
        <v>121</v>
      </c>
      <c r="F83" s="12" t="s">
        <v>1854</v>
      </c>
      <c r="G83" t="s">
        <v>149</v>
      </c>
      <c r="H83" t="s">
        <v>17</v>
      </c>
      <c r="I83" t="s">
        <v>17</v>
      </c>
      <c r="J83" t="s">
        <v>17</v>
      </c>
      <c r="K83" t="s">
        <v>17</v>
      </c>
      <c r="L83" t="s">
        <v>426</v>
      </c>
    </row>
    <row r="84" spans="1:12" x14ac:dyDescent="0.25">
      <c r="A84" t="s">
        <v>1913</v>
      </c>
      <c r="B84" s="1" t="s">
        <v>1856</v>
      </c>
      <c r="C84" s="3">
        <v>0</v>
      </c>
      <c r="D84" t="s">
        <v>1810</v>
      </c>
      <c r="E84" t="s">
        <v>121</v>
      </c>
      <c r="F84" s="12">
        <v>30</v>
      </c>
      <c r="G84" t="s">
        <v>149</v>
      </c>
      <c r="H84" t="s">
        <v>17</v>
      </c>
      <c r="I84" t="s">
        <v>17</v>
      </c>
      <c r="J84" t="s">
        <v>17</v>
      </c>
      <c r="K84" t="s">
        <v>17</v>
      </c>
      <c r="L84" t="s">
        <v>426</v>
      </c>
    </row>
    <row r="85" spans="1:12" x14ac:dyDescent="0.25">
      <c r="A85" t="s">
        <v>1914</v>
      </c>
      <c r="B85" s="1" t="s">
        <v>1858</v>
      </c>
      <c r="C85" s="3">
        <v>0</v>
      </c>
      <c r="D85" t="s">
        <v>1810</v>
      </c>
      <c r="E85" t="s">
        <v>121</v>
      </c>
      <c r="F85" s="12">
        <v>31</v>
      </c>
      <c r="G85" t="s">
        <v>149</v>
      </c>
      <c r="H85" t="s">
        <v>17</v>
      </c>
      <c r="I85" t="s">
        <v>17</v>
      </c>
      <c r="J85" t="s">
        <v>17</v>
      </c>
      <c r="K85" t="s">
        <v>17</v>
      </c>
      <c r="L85" t="s">
        <v>426</v>
      </c>
    </row>
    <row r="86" spans="1:12" x14ac:dyDescent="0.25">
      <c r="A86" t="s">
        <v>1915</v>
      </c>
      <c r="B86" s="1" t="s">
        <v>1860</v>
      </c>
      <c r="C86" s="3">
        <v>0</v>
      </c>
      <c r="D86" t="s">
        <v>1810</v>
      </c>
      <c r="E86" t="s">
        <v>121</v>
      </c>
      <c r="F86" s="12">
        <v>38</v>
      </c>
      <c r="G86" t="s">
        <v>149</v>
      </c>
      <c r="H86" t="s">
        <v>17</v>
      </c>
      <c r="I86" t="s">
        <v>17</v>
      </c>
      <c r="J86" t="s">
        <v>17</v>
      </c>
      <c r="K86" t="s">
        <v>17</v>
      </c>
      <c r="L86" t="s">
        <v>426</v>
      </c>
    </row>
    <row r="87" spans="1:12" x14ac:dyDescent="0.25">
      <c r="A87" t="s">
        <v>1916</v>
      </c>
      <c r="B87" s="1" t="s">
        <v>1862</v>
      </c>
      <c r="C87" s="3">
        <v>0</v>
      </c>
      <c r="D87" t="s">
        <v>1810</v>
      </c>
      <c r="E87" t="s">
        <v>121</v>
      </c>
      <c r="F87" s="12">
        <v>39</v>
      </c>
      <c r="G87" t="s">
        <v>149</v>
      </c>
      <c r="H87" t="s">
        <v>17</v>
      </c>
      <c r="I87" t="s">
        <v>17</v>
      </c>
      <c r="J87" t="s">
        <v>17</v>
      </c>
      <c r="K87" t="s">
        <v>17</v>
      </c>
      <c r="L87" t="s">
        <v>426</v>
      </c>
    </row>
    <row r="88" spans="1:12" x14ac:dyDescent="0.25">
      <c r="A88" t="s">
        <v>1917</v>
      </c>
      <c r="B88" s="1" t="s">
        <v>1864</v>
      </c>
      <c r="C88" s="3">
        <v>0</v>
      </c>
      <c r="D88" t="s">
        <v>1810</v>
      </c>
      <c r="E88" t="s">
        <v>121</v>
      </c>
      <c r="F88" s="12">
        <v>40</v>
      </c>
      <c r="G88" t="s">
        <v>149</v>
      </c>
      <c r="H88" t="s">
        <v>17</v>
      </c>
      <c r="I88" t="s">
        <v>17</v>
      </c>
      <c r="J88" t="s">
        <v>17</v>
      </c>
      <c r="K88" t="s">
        <v>17</v>
      </c>
      <c r="L88" t="s">
        <v>426</v>
      </c>
    </row>
    <row r="89" spans="1:12" x14ac:dyDescent="0.25">
      <c r="A89" t="s">
        <v>1918</v>
      </c>
      <c r="B89" s="1" t="s">
        <v>1866</v>
      </c>
      <c r="C89" s="3">
        <v>0</v>
      </c>
      <c r="D89" t="s">
        <v>1810</v>
      </c>
      <c r="E89" t="s">
        <v>121</v>
      </c>
      <c r="F89" s="12">
        <v>41</v>
      </c>
      <c r="G89" t="s">
        <v>149</v>
      </c>
      <c r="H89" t="s">
        <v>17</v>
      </c>
      <c r="I89" t="s">
        <v>17</v>
      </c>
      <c r="J89" t="s">
        <v>17</v>
      </c>
      <c r="K89" t="s">
        <v>17</v>
      </c>
      <c r="L89" t="s">
        <v>426</v>
      </c>
    </row>
    <row r="90" spans="1:12" x14ac:dyDescent="0.25">
      <c r="A90" t="s">
        <v>1919</v>
      </c>
      <c r="B90" s="1" t="s">
        <v>1868</v>
      </c>
      <c r="C90" s="3">
        <v>0</v>
      </c>
      <c r="D90" t="s">
        <v>1810</v>
      </c>
      <c r="E90" t="s">
        <v>121</v>
      </c>
      <c r="F90" s="12">
        <v>42</v>
      </c>
      <c r="G90" t="s">
        <v>149</v>
      </c>
      <c r="H90" t="s">
        <v>17</v>
      </c>
      <c r="I90" t="s">
        <v>17</v>
      </c>
      <c r="J90" t="s">
        <v>17</v>
      </c>
      <c r="K90" t="s">
        <v>17</v>
      </c>
      <c r="L90" t="s">
        <v>426</v>
      </c>
    </row>
    <row r="91" spans="1:12" ht="30" x14ac:dyDescent="0.25">
      <c r="A91" t="s">
        <v>1920</v>
      </c>
      <c r="B91" s="1" t="s">
        <v>1870</v>
      </c>
      <c r="C91" s="3">
        <v>0</v>
      </c>
      <c r="D91" t="s">
        <v>1810</v>
      </c>
      <c r="E91" t="s">
        <v>121</v>
      </c>
      <c r="F91" s="12">
        <v>43</v>
      </c>
      <c r="G91" t="s">
        <v>149</v>
      </c>
      <c r="H91" t="s">
        <v>17</v>
      </c>
      <c r="I91" t="s">
        <v>17</v>
      </c>
      <c r="J91" t="s">
        <v>17</v>
      </c>
      <c r="K91" t="s">
        <v>17</v>
      </c>
      <c r="L91" t="s">
        <v>426</v>
      </c>
    </row>
    <row r="92" spans="1:12" x14ac:dyDescent="0.25">
      <c r="A92" t="s">
        <v>1921</v>
      </c>
      <c r="B92" s="1" t="s">
        <v>1872</v>
      </c>
      <c r="C92" s="3">
        <v>0</v>
      </c>
      <c r="D92" t="s">
        <v>1810</v>
      </c>
      <c r="E92" t="s">
        <v>121</v>
      </c>
      <c r="F92" s="12">
        <v>44</v>
      </c>
      <c r="G92" t="s">
        <v>149</v>
      </c>
      <c r="H92" t="s">
        <v>17</v>
      </c>
      <c r="I92" t="s">
        <v>17</v>
      </c>
      <c r="J92" t="s">
        <v>17</v>
      </c>
      <c r="K92" t="s">
        <v>17</v>
      </c>
      <c r="L92" t="s">
        <v>426</v>
      </c>
    </row>
    <row r="93" spans="1:12" x14ac:dyDescent="0.25">
      <c r="A93" t="s">
        <v>1922</v>
      </c>
      <c r="B93" s="1" t="s">
        <v>1874</v>
      </c>
      <c r="C93" s="3">
        <v>0</v>
      </c>
      <c r="D93" t="s">
        <v>1810</v>
      </c>
      <c r="E93" t="s">
        <v>121</v>
      </c>
      <c r="F93" s="12">
        <v>45</v>
      </c>
      <c r="G93" t="s">
        <v>149</v>
      </c>
      <c r="H93" t="s">
        <v>17</v>
      </c>
      <c r="I93" t="s">
        <v>17</v>
      </c>
      <c r="J93" t="s">
        <v>17</v>
      </c>
      <c r="K93" t="s">
        <v>17</v>
      </c>
      <c r="L93" t="s">
        <v>426</v>
      </c>
    </row>
    <row r="94" spans="1:12" x14ac:dyDescent="0.25">
      <c r="A94" t="s">
        <v>1923</v>
      </c>
      <c r="B94" s="1" t="s">
        <v>1876</v>
      </c>
      <c r="C94" s="3">
        <v>0</v>
      </c>
      <c r="D94" t="s">
        <v>1810</v>
      </c>
      <c r="E94" t="s">
        <v>121</v>
      </c>
      <c r="F94" s="12">
        <v>46</v>
      </c>
      <c r="G94" t="s">
        <v>149</v>
      </c>
      <c r="H94" t="s">
        <v>17</v>
      </c>
      <c r="I94" t="s">
        <v>17</v>
      </c>
      <c r="J94" t="s">
        <v>17</v>
      </c>
      <c r="K94" t="s">
        <v>17</v>
      </c>
      <c r="L94" t="s">
        <v>426</v>
      </c>
    </row>
    <row r="95" spans="1:12" x14ac:dyDescent="0.25">
      <c r="A95" t="s">
        <v>1924</v>
      </c>
      <c r="B95" s="1" t="s">
        <v>1878</v>
      </c>
      <c r="C95" s="3">
        <v>0</v>
      </c>
      <c r="D95" t="s">
        <v>1810</v>
      </c>
      <c r="E95" t="s">
        <v>121</v>
      </c>
      <c r="F95" s="12">
        <v>47</v>
      </c>
      <c r="G95" t="s">
        <v>149</v>
      </c>
      <c r="H95" t="s">
        <v>17</v>
      </c>
      <c r="I95" t="s">
        <v>17</v>
      </c>
      <c r="J95" t="s">
        <v>17</v>
      </c>
      <c r="K95" t="s">
        <v>17</v>
      </c>
      <c r="L95" t="s">
        <v>426</v>
      </c>
    </row>
    <row r="96" spans="1:12" x14ac:dyDescent="0.25">
      <c r="A96" t="s">
        <v>1925</v>
      </c>
      <c r="B96" s="1" t="s">
        <v>1880</v>
      </c>
      <c r="C96" s="3">
        <v>0</v>
      </c>
      <c r="D96" t="s">
        <v>1810</v>
      </c>
      <c r="E96" t="s">
        <v>121</v>
      </c>
      <c r="F96" s="12">
        <v>48</v>
      </c>
      <c r="G96" t="s">
        <v>149</v>
      </c>
      <c r="H96" t="s">
        <v>17</v>
      </c>
      <c r="I96" t="s">
        <v>17</v>
      </c>
      <c r="J96" t="s">
        <v>17</v>
      </c>
      <c r="K96" t="s">
        <v>17</v>
      </c>
      <c r="L96" t="s">
        <v>426</v>
      </c>
    </row>
    <row r="97" spans="1:12" x14ac:dyDescent="0.25">
      <c r="A97" t="s">
        <v>1926</v>
      </c>
      <c r="B97" s="1" t="s">
        <v>1882</v>
      </c>
      <c r="C97" s="3">
        <v>0</v>
      </c>
      <c r="D97" t="s">
        <v>1810</v>
      </c>
      <c r="E97" t="s">
        <v>121</v>
      </c>
      <c r="F97" s="12">
        <v>49</v>
      </c>
      <c r="G97" t="s">
        <v>149</v>
      </c>
      <c r="H97" t="s">
        <v>17</v>
      </c>
      <c r="I97" t="s">
        <v>17</v>
      </c>
      <c r="J97" t="s">
        <v>17</v>
      </c>
      <c r="K97" t="s">
        <v>17</v>
      </c>
      <c r="L97" t="s">
        <v>426</v>
      </c>
    </row>
    <row r="98" spans="1:12" x14ac:dyDescent="0.25">
      <c r="A98" t="s">
        <v>1927</v>
      </c>
      <c r="B98" s="1" t="s">
        <v>1884</v>
      </c>
      <c r="C98" s="3">
        <v>0</v>
      </c>
      <c r="D98" t="s">
        <v>1810</v>
      </c>
      <c r="E98" t="s">
        <v>121</v>
      </c>
      <c r="F98" s="12">
        <v>50</v>
      </c>
      <c r="G98" t="s">
        <v>149</v>
      </c>
      <c r="H98" t="s">
        <v>17</v>
      </c>
      <c r="I98" t="s">
        <v>17</v>
      </c>
      <c r="J98" t="s">
        <v>17</v>
      </c>
      <c r="K98" t="s">
        <v>17</v>
      </c>
      <c r="L98" t="s">
        <v>426</v>
      </c>
    </row>
    <row r="99" spans="1:12" ht="32.1" customHeight="1" x14ac:dyDescent="0.25">
      <c r="A99" t="s">
        <v>1928</v>
      </c>
      <c r="B99" s="1" t="s">
        <v>1886</v>
      </c>
      <c r="C99" s="3">
        <v>0.9667</v>
      </c>
      <c r="D99" t="s">
        <v>1810</v>
      </c>
      <c r="E99" t="s">
        <v>121</v>
      </c>
      <c r="F99" s="12">
        <v>51</v>
      </c>
      <c r="G99" t="s">
        <v>149</v>
      </c>
      <c r="H99" t="s">
        <v>17</v>
      </c>
      <c r="I99" t="s">
        <v>17</v>
      </c>
      <c r="J99" t="s">
        <v>17</v>
      </c>
      <c r="K99" t="s">
        <v>17</v>
      </c>
      <c r="L99" t="s">
        <v>426</v>
      </c>
    </row>
    <row r="100" spans="1:12" x14ac:dyDescent="0.25">
      <c r="A100" t="s">
        <v>1929</v>
      </c>
      <c r="B100" s="1" t="s">
        <v>1888</v>
      </c>
      <c r="C100" s="3">
        <v>0</v>
      </c>
      <c r="D100" t="s">
        <v>1810</v>
      </c>
      <c r="E100" t="s">
        <v>121</v>
      </c>
      <c r="F100" s="12">
        <v>52</v>
      </c>
      <c r="G100" t="s">
        <v>149</v>
      </c>
      <c r="H100" t="s">
        <v>17</v>
      </c>
      <c r="I100" t="s">
        <v>17</v>
      </c>
      <c r="J100" t="s">
        <v>17</v>
      </c>
      <c r="K100" t="s">
        <v>17</v>
      </c>
      <c r="L100" t="s">
        <v>426</v>
      </c>
    </row>
    <row r="101" spans="1:12" x14ac:dyDescent="0.25">
      <c r="A101" t="s">
        <v>1930</v>
      </c>
      <c r="B101" s="1" t="s">
        <v>608</v>
      </c>
      <c r="C101" s="3">
        <v>0</v>
      </c>
      <c r="D101" t="s">
        <v>1810</v>
      </c>
      <c r="E101" t="s">
        <v>121</v>
      </c>
      <c r="F101" s="12">
        <v>54</v>
      </c>
      <c r="G101" t="s">
        <v>149</v>
      </c>
      <c r="H101" t="s">
        <v>17</v>
      </c>
      <c r="I101" t="s">
        <v>17</v>
      </c>
      <c r="J101" t="s">
        <v>17</v>
      </c>
      <c r="K101" t="s">
        <v>17</v>
      </c>
      <c r="L101" t="s">
        <v>426</v>
      </c>
    </row>
    <row r="102" spans="1:12" x14ac:dyDescent="0.25">
      <c r="A102" t="s">
        <v>1931</v>
      </c>
      <c r="B102" s="1" t="s">
        <v>1009</v>
      </c>
      <c r="C102" s="3">
        <v>0</v>
      </c>
      <c r="D102" t="s">
        <v>1810</v>
      </c>
      <c r="E102" t="s">
        <v>121</v>
      </c>
      <c r="F102" s="12" t="s">
        <v>1009</v>
      </c>
      <c r="G102" t="s">
        <v>149</v>
      </c>
      <c r="H102" t="s">
        <v>17</v>
      </c>
      <c r="I102" t="s">
        <v>17</v>
      </c>
      <c r="J102" t="s">
        <v>17</v>
      </c>
      <c r="K102" t="s">
        <v>17</v>
      </c>
      <c r="L102" t="s">
        <v>426</v>
      </c>
    </row>
    <row r="103" spans="1:12" x14ac:dyDescent="0.25">
      <c r="A103" t="s">
        <v>1932</v>
      </c>
      <c r="B103" t="s">
        <v>1892</v>
      </c>
      <c r="C103" s="3">
        <f>SUM(C64:C102)</f>
        <v>1</v>
      </c>
      <c r="D103" t="s">
        <v>1810</v>
      </c>
      <c r="E103" t="s">
        <v>121</v>
      </c>
      <c r="F103" s="12" t="s">
        <v>183</v>
      </c>
      <c r="G103" t="s">
        <v>149</v>
      </c>
      <c r="H103" t="s">
        <v>17</v>
      </c>
      <c r="I103" t="s">
        <v>17</v>
      </c>
      <c r="J103" t="s">
        <v>17</v>
      </c>
      <c r="K103" t="s">
        <v>17</v>
      </c>
      <c r="L103" t="s">
        <v>426</v>
      </c>
    </row>
    <row r="109" spans="1:12" ht="23.1" customHeight="1" x14ac:dyDescent="0.25"/>
    <row r="110" spans="1:12" x14ac:dyDescent="0.25">
      <c r="A110" t="s">
        <v>1933</v>
      </c>
      <c r="B110" s="1" t="s">
        <v>1809</v>
      </c>
      <c r="C110" s="3">
        <v>2.63E-2</v>
      </c>
      <c r="D110" t="s">
        <v>1810</v>
      </c>
      <c r="E110" t="s">
        <v>1934</v>
      </c>
      <c r="F110" s="12" t="s">
        <v>1812</v>
      </c>
      <c r="G110" t="s">
        <v>149</v>
      </c>
      <c r="H110" t="s">
        <v>17</v>
      </c>
      <c r="I110" t="s">
        <v>17</v>
      </c>
      <c r="J110" t="s">
        <v>17</v>
      </c>
      <c r="K110" t="s">
        <v>17</v>
      </c>
      <c r="L110" t="s">
        <v>426</v>
      </c>
    </row>
    <row r="111" spans="1:12" x14ac:dyDescent="0.25">
      <c r="A111" t="s">
        <v>1935</v>
      </c>
      <c r="B111" s="1" t="s">
        <v>1814</v>
      </c>
      <c r="C111" s="3">
        <v>2.63E-2</v>
      </c>
      <c r="D111" t="s">
        <v>1810</v>
      </c>
      <c r="E111" t="s">
        <v>1934</v>
      </c>
      <c r="F111" s="12" t="s">
        <v>1815</v>
      </c>
      <c r="G111" t="s">
        <v>149</v>
      </c>
      <c r="H111" t="s">
        <v>17</v>
      </c>
      <c r="I111" t="s">
        <v>17</v>
      </c>
      <c r="J111" t="s">
        <v>17</v>
      </c>
      <c r="K111" t="s">
        <v>17</v>
      </c>
      <c r="L111" t="s">
        <v>426</v>
      </c>
    </row>
    <row r="112" spans="1:12" x14ac:dyDescent="0.25">
      <c r="A112" t="s">
        <v>1936</v>
      </c>
      <c r="B112" s="1" t="s">
        <v>1817</v>
      </c>
      <c r="C112" s="3">
        <v>2.5000000000000001E-2</v>
      </c>
      <c r="D112" t="s">
        <v>1810</v>
      </c>
      <c r="E112" t="s">
        <v>1934</v>
      </c>
      <c r="F112" s="12" t="s">
        <v>1818</v>
      </c>
      <c r="G112" t="s">
        <v>149</v>
      </c>
      <c r="H112" t="s">
        <v>17</v>
      </c>
      <c r="I112" t="s">
        <v>17</v>
      </c>
      <c r="J112" t="s">
        <v>17</v>
      </c>
      <c r="K112" t="s">
        <v>17</v>
      </c>
      <c r="L112" t="s">
        <v>426</v>
      </c>
    </row>
    <row r="113" spans="1:12" x14ac:dyDescent="0.25">
      <c r="A113" t="s">
        <v>1937</v>
      </c>
      <c r="B113" s="1" t="s">
        <v>1820</v>
      </c>
      <c r="C113" s="3">
        <v>0</v>
      </c>
      <c r="D113" t="s">
        <v>1810</v>
      </c>
      <c r="E113" t="s">
        <v>1934</v>
      </c>
      <c r="F113" s="12" t="s">
        <v>1821</v>
      </c>
      <c r="G113" t="s">
        <v>149</v>
      </c>
      <c r="H113" t="s">
        <v>17</v>
      </c>
      <c r="I113" t="s">
        <v>17</v>
      </c>
      <c r="J113" t="s">
        <v>17</v>
      </c>
      <c r="K113" t="s">
        <v>17</v>
      </c>
      <c r="L113" t="s">
        <v>426</v>
      </c>
    </row>
    <row r="114" spans="1:12" x14ac:dyDescent="0.25">
      <c r="A114" t="s">
        <v>1938</v>
      </c>
      <c r="B114" s="1" t="s">
        <v>1823</v>
      </c>
      <c r="C114" s="3">
        <v>1.9699999999999999E-2</v>
      </c>
      <c r="D114" t="s">
        <v>1810</v>
      </c>
      <c r="E114" t="s">
        <v>1934</v>
      </c>
      <c r="F114" s="12" t="s">
        <v>1824</v>
      </c>
      <c r="G114" t="s">
        <v>149</v>
      </c>
      <c r="H114" t="s">
        <v>17</v>
      </c>
      <c r="I114" t="s">
        <v>17</v>
      </c>
      <c r="J114" t="s">
        <v>17</v>
      </c>
      <c r="K114" t="s">
        <v>17</v>
      </c>
      <c r="L114" t="s">
        <v>426</v>
      </c>
    </row>
    <row r="115" spans="1:12" x14ac:dyDescent="0.25">
      <c r="A115" t="s">
        <v>1939</v>
      </c>
      <c r="B115" s="1" t="s">
        <v>1826</v>
      </c>
      <c r="C115" s="3">
        <v>0</v>
      </c>
      <c r="D115" t="s">
        <v>1810</v>
      </c>
      <c r="E115" t="s">
        <v>1934</v>
      </c>
      <c r="F115" s="12">
        <v>10</v>
      </c>
      <c r="G115" t="s">
        <v>149</v>
      </c>
      <c r="H115" t="s">
        <v>17</v>
      </c>
      <c r="I115" t="s">
        <v>17</v>
      </c>
      <c r="J115" t="s">
        <v>17</v>
      </c>
      <c r="K115" t="s">
        <v>17</v>
      </c>
      <c r="L115" t="s">
        <v>426</v>
      </c>
    </row>
    <row r="116" spans="1:12" x14ac:dyDescent="0.25">
      <c r="A116" t="s">
        <v>1940</v>
      </c>
      <c r="B116" s="1" t="s">
        <v>1828</v>
      </c>
      <c r="C116" s="3">
        <v>4.4999999999999998E-2</v>
      </c>
      <c r="D116" t="s">
        <v>1810</v>
      </c>
      <c r="E116" t="s">
        <v>1934</v>
      </c>
      <c r="F116" s="12">
        <v>11</v>
      </c>
      <c r="G116" t="s">
        <v>149</v>
      </c>
      <c r="H116" t="s">
        <v>17</v>
      </c>
      <c r="I116" t="s">
        <v>17</v>
      </c>
      <c r="J116" t="s">
        <v>17</v>
      </c>
      <c r="K116" t="s">
        <v>17</v>
      </c>
      <c r="L116" t="s">
        <v>426</v>
      </c>
    </row>
    <row r="117" spans="1:12" x14ac:dyDescent="0.25">
      <c r="A117" t="s">
        <v>1941</v>
      </c>
      <c r="B117" s="1" t="s">
        <v>1830</v>
      </c>
      <c r="C117" s="3">
        <v>0</v>
      </c>
      <c r="D117" t="s">
        <v>1810</v>
      </c>
      <c r="E117" t="s">
        <v>1934</v>
      </c>
      <c r="F117" s="12">
        <v>12</v>
      </c>
      <c r="G117" t="s">
        <v>149</v>
      </c>
      <c r="H117" t="s">
        <v>17</v>
      </c>
      <c r="I117" t="s">
        <v>17</v>
      </c>
      <c r="J117" t="s">
        <v>17</v>
      </c>
      <c r="K117" t="s">
        <v>17</v>
      </c>
      <c r="L117" t="s">
        <v>426</v>
      </c>
    </row>
    <row r="118" spans="1:12" x14ac:dyDescent="0.25">
      <c r="A118" t="s">
        <v>1942</v>
      </c>
      <c r="B118" s="1" t="s">
        <v>1832</v>
      </c>
      <c r="C118" s="3">
        <v>2.5600000000000001E-2</v>
      </c>
      <c r="D118" t="s">
        <v>1810</v>
      </c>
      <c r="E118" t="s">
        <v>1934</v>
      </c>
      <c r="F118" s="12">
        <v>13</v>
      </c>
      <c r="G118" t="s">
        <v>149</v>
      </c>
      <c r="H118" t="s">
        <v>17</v>
      </c>
      <c r="I118" t="s">
        <v>17</v>
      </c>
      <c r="J118" t="s">
        <v>17</v>
      </c>
      <c r="K118" t="s">
        <v>17</v>
      </c>
      <c r="L118" t="s">
        <v>426</v>
      </c>
    </row>
    <row r="119" spans="1:12" x14ac:dyDescent="0.25">
      <c r="A119" t="s">
        <v>1943</v>
      </c>
      <c r="B119" s="1" t="s">
        <v>1834</v>
      </c>
      <c r="C119" s="3">
        <v>0.1452</v>
      </c>
      <c r="D119" t="s">
        <v>1810</v>
      </c>
      <c r="E119" t="s">
        <v>1934</v>
      </c>
      <c r="F119" s="12">
        <v>14</v>
      </c>
      <c r="G119" t="s">
        <v>149</v>
      </c>
      <c r="H119" t="s">
        <v>17</v>
      </c>
      <c r="I119" t="s">
        <v>17</v>
      </c>
      <c r="J119" t="s">
        <v>17</v>
      </c>
      <c r="K119" t="s">
        <v>17</v>
      </c>
      <c r="L119" t="s">
        <v>426</v>
      </c>
    </row>
    <row r="120" spans="1:12" ht="15.6" customHeight="1" x14ac:dyDescent="0.25">
      <c r="A120" t="s">
        <v>1944</v>
      </c>
      <c r="B120" s="1" t="s">
        <v>1836</v>
      </c>
      <c r="C120" s="3">
        <v>5.3199999999999997E-2</v>
      </c>
      <c r="D120" t="s">
        <v>1810</v>
      </c>
      <c r="E120" t="s">
        <v>1934</v>
      </c>
      <c r="F120" s="12">
        <v>15</v>
      </c>
      <c r="G120" t="s">
        <v>149</v>
      </c>
      <c r="H120" t="s">
        <v>17</v>
      </c>
      <c r="I120" t="s">
        <v>17</v>
      </c>
      <c r="J120" t="s">
        <v>17</v>
      </c>
      <c r="K120" t="s">
        <v>17</v>
      </c>
      <c r="L120" t="s">
        <v>426</v>
      </c>
    </row>
    <row r="121" spans="1:12" ht="30" x14ac:dyDescent="0.25">
      <c r="A121" t="s">
        <v>1945</v>
      </c>
      <c r="B121" s="1" t="s">
        <v>1838</v>
      </c>
      <c r="C121" s="3">
        <v>2.5999999999999999E-3</v>
      </c>
      <c r="D121" t="s">
        <v>1810</v>
      </c>
      <c r="E121" t="s">
        <v>1934</v>
      </c>
      <c r="F121" s="12">
        <v>16</v>
      </c>
      <c r="G121" t="s">
        <v>149</v>
      </c>
      <c r="H121" t="s">
        <v>17</v>
      </c>
      <c r="I121" t="s">
        <v>17</v>
      </c>
      <c r="J121" t="s">
        <v>17</v>
      </c>
      <c r="K121" t="s">
        <v>17</v>
      </c>
      <c r="L121" t="s">
        <v>426</v>
      </c>
    </row>
    <row r="122" spans="1:12" x14ac:dyDescent="0.25">
      <c r="A122" t="s">
        <v>1946</v>
      </c>
      <c r="B122" s="1" t="s">
        <v>1840</v>
      </c>
      <c r="C122" s="3">
        <v>3.15E-2</v>
      </c>
      <c r="D122" t="s">
        <v>1810</v>
      </c>
      <c r="E122" t="s">
        <v>1934</v>
      </c>
      <c r="F122" s="12">
        <v>19</v>
      </c>
      <c r="G122" t="s">
        <v>149</v>
      </c>
      <c r="H122" t="s">
        <v>17</v>
      </c>
      <c r="I122" t="s">
        <v>17</v>
      </c>
      <c r="J122" t="s">
        <v>17</v>
      </c>
      <c r="K122" t="s">
        <v>17</v>
      </c>
      <c r="L122" t="s">
        <v>426</v>
      </c>
    </row>
    <row r="123" spans="1:12" x14ac:dyDescent="0.25">
      <c r="A123" t="s">
        <v>1947</v>
      </c>
      <c r="B123" s="1" t="s">
        <v>1842</v>
      </c>
      <c r="C123" s="3">
        <v>0</v>
      </c>
      <c r="D123" t="s">
        <v>1810</v>
      </c>
      <c r="E123" t="s">
        <v>1934</v>
      </c>
      <c r="F123" s="12">
        <v>22</v>
      </c>
      <c r="G123" t="s">
        <v>149</v>
      </c>
      <c r="H123" t="s">
        <v>17</v>
      </c>
      <c r="I123" t="s">
        <v>17</v>
      </c>
      <c r="J123" t="s">
        <v>17</v>
      </c>
      <c r="K123" t="s">
        <v>17</v>
      </c>
      <c r="L123" t="s">
        <v>426</v>
      </c>
    </row>
    <row r="124" spans="1:12" x14ac:dyDescent="0.25">
      <c r="A124" t="s">
        <v>1948</v>
      </c>
      <c r="B124" s="1" t="s">
        <v>596</v>
      </c>
      <c r="C124" s="3">
        <v>8.5000000000000006E-3</v>
      </c>
      <c r="D124" t="s">
        <v>1810</v>
      </c>
      <c r="E124" t="s">
        <v>1934</v>
      </c>
      <c r="F124" s="12">
        <v>23</v>
      </c>
      <c r="G124" t="s">
        <v>149</v>
      </c>
      <c r="H124" t="s">
        <v>17</v>
      </c>
      <c r="I124" t="s">
        <v>17</v>
      </c>
      <c r="J124" t="s">
        <v>17</v>
      </c>
      <c r="K124" t="s">
        <v>17</v>
      </c>
      <c r="L124" t="s">
        <v>426</v>
      </c>
    </row>
    <row r="125" spans="1:12" x14ac:dyDescent="0.25">
      <c r="A125" t="s">
        <v>1949</v>
      </c>
      <c r="B125" s="1" t="s">
        <v>1845</v>
      </c>
      <c r="C125" s="3">
        <v>0</v>
      </c>
      <c r="D125" t="s">
        <v>1810</v>
      </c>
      <c r="E125" t="s">
        <v>1934</v>
      </c>
      <c r="F125" s="12">
        <v>24</v>
      </c>
      <c r="G125" t="s">
        <v>149</v>
      </c>
      <c r="H125" t="s">
        <v>17</v>
      </c>
      <c r="I125" t="s">
        <v>17</v>
      </c>
      <c r="J125" t="s">
        <v>17</v>
      </c>
      <c r="K125" t="s">
        <v>17</v>
      </c>
      <c r="L125" t="s">
        <v>426</v>
      </c>
    </row>
    <row r="126" spans="1:12" x14ac:dyDescent="0.25">
      <c r="A126" t="s">
        <v>1950</v>
      </c>
      <c r="B126" s="1" t="s">
        <v>1847</v>
      </c>
      <c r="C126" s="3">
        <v>0</v>
      </c>
      <c r="D126" t="s">
        <v>1810</v>
      </c>
      <c r="E126" t="s">
        <v>1934</v>
      </c>
      <c r="F126" s="12">
        <v>25</v>
      </c>
      <c r="G126" t="s">
        <v>149</v>
      </c>
      <c r="H126" t="s">
        <v>17</v>
      </c>
      <c r="I126" t="s">
        <v>17</v>
      </c>
      <c r="J126" t="s">
        <v>17</v>
      </c>
      <c r="K126" t="s">
        <v>17</v>
      </c>
      <c r="L126" t="s">
        <v>426</v>
      </c>
    </row>
    <row r="127" spans="1:12" x14ac:dyDescent="0.25">
      <c r="A127" t="s">
        <v>1951</v>
      </c>
      <c r="B127" s="1" t="s">
        <v>1849</v>
      </c>
      <c r="C127" s="3">
        <v>6.83E-2</v>
      </c>
      <c r="D127" t="s">
        <v>1810</v>
      </c>
      <c r="E127" t="s">
        <v>1934</v>
      </c>
      <c r="F127" s="12">
        <v>26</v>
      </c>
      <c r="G127" t="s">
        <v>149</v>
      </c>
      <c r="H127" t="s">
        <v>17</v>
      </c>
      <c r="I127" t="s">
        <v>17</v>
      </c>
      <c r="J127" t="s">
        <v>17</v>
      </c>
      <c r="K127" t="s">
        <v>17</v>
      </c>
      <c r="L127" t="s">
        <v>426</v>
      </c>
    </row>
    <row r="128" spans="1:12" x14ac:dyDescent="0.25">
      <c r="A128" t="s">
        <v>1952</v>
      </c>
      <c r="B128" s="1" t="s">
        <v>1851</v>
      </c>
      <c r="C128" s="3">
        <v>7.9000000000000008E-3</v>
      </c>
      <c r="D128" t="s">
        <v>1810</v>
      </c>
      <c r="E128" t="s">
        <v>1934</v>
      </c>
      <c r="F128" s="12">
        <v>27</v>
      </c>
      <c r="G128" t="s">
        <v>149</v>
      </c>
      <c r="H128" t="s">
        <v>17</v>
      </c>
      <c r="I128" t="s">
        <v>17</v>
      </c>
      <c r="J128" t="s">
        <v>17</v>
      </c>
      <c r="K128" t="s">
        <v>17</v>
      </c>
      <c r="L128" t="s">
        <v>426</v>
      </c>
    </row>
    <row r="129" spans="1:12" x14ac:dyDescent="0.25">
      <c r="A129" t="s">
        <v>1953</v>
      </c>
      <c r="B129" s="1" t="s">
        <v>1853</v>
      </c>
      <c r="C129" s="3">
        <v>0</v>
      </c>
      <c r="D129" t="s">
        <v>1810</v>
      </c>
      <c r="E129" t="s">
        <v>1934</v>
      </c>
      <c r="F129" s="12" t="s">
        <v>1854</v>
      </c>
      <c r="G129" t="s">
        <v>149</v>
      </c>
      <c r="H129" t="s">
        <v>17</v>
      </c>
      <c r="I129" t="s">
        <v>17</v>
      </c>
      <c r="J129" t="s">
        <v>17</v>
      </c>
      <c r="K129" t="s">
        <v>17</v>
      </c>
      <c r="L129" t="s">
        <v>426</v>
      </c>
    </row>
    <row r="130" spans="1:12" x14ac:dyDescent="0.25">
      <c r="A130" t="s">
        <v>1954</v>
      </c>
      <c r="B130" s="1" t="s">
        <v>1856</v>
      </c>
      <c r="C130" s="3">
        <v>4.99E-2</v>
      </c>
      <c r="D130" t="s">
        <v>1810</v>
      </c>
      <c r="E130" t="s">
        <v>1934</v>
      </c>
      <c r="F130" s="12">
        <v>30</v>
      </c>
      <c r="G130" t="s">
        <v>149</v>
      </c>
      <c r="H130" t="s">
        <v>17</v>
      </c>
      <c r="I130" t="s">
        <v>17</v>
      </c>
      <c r="J130" t="s">
        <v>17</v>
      </c>
      <c r="K130" t="s">
        <v>17</v>
      </c>
      <c r="L130" t="s">
        <v>426</v>
      </c>
    </row>
    <row r="131" spans="1:12" x14ac:dyDescent="0.25">
      <c r="A131" t="s">
        <v>1955</v>
      </c>
      <c r="B131" s="1" t="s">
        <v>1858</v>
      </c>
      <c r="C131" s="3">
        <v>1.2500000000000001E-2</v>
      </c>
      <c r="D131" t="s">
        <v>1810</v>
      </c>
      <c r="E131" t="s">
        <v>1934</v>
      </c>
      <c r="F131" s="12">
        <v>31</v>
      </c>
      <c r="G131" t="s">
        <v>149</v>
      </c>
      <c r="H131" t="s">
        <v>17</v>
      </c>
      <c r="I131" t="s">
        <v>17</v>
      </c>
      <c r="J131" t="s">
        <v>17</v>
      </c>
      <c r="K131" t="s">
        <v>17</v>
      </c>
      <c r="L131" t="s">
        <v>426</v>
      </c>
    </row>
    <row r="132" spans="1:12" x14ac:dyDescent="0.25">
      <c r="A132" t="s">
        <v>1956</v>
      </c>
      <c r="B132" s="1" t="s">
        <v>1860</v>
      </c>
      <c r="C132" s="3">
        <v>0</v>
      </c>
      <c r="D132" t="s">
        <v>1810</v>
      </c>
      <c r="E132" t="s">
        <v>1934</v>
      </c>
      <c r="F132" s="12">
        <v>38</v>
      </c>
      <c r="G132" t="s">
        <v>149</v>
      </c>
      <c r="H132" t="s">
        <v>17</v>
      </c>
      <c r="I132" t="s">
        <v>17</v>
      </c>
      <c r="J132" t="s">
        <v>17</v>
      </c>
      <c r="K132" t="s">
        <v>17</v>
      </c>
      <c r="L132" t="s">
        <v>426</v>
      </c>
    </row>
    <row r="133" spans="1:12" x14ac:dyDescent="0.25">
      <c r="A133" t="s">
        <v>1957</v>
      </c>
      <c r="B133" s="1" t="s">
        <v>1862</v>
      </c>
      <c r="C133" s="3">
        <v>0</v>
      </c>
      <c r="D133" t="s">
        <v>1810</v>
      </c>
      <c r="E133" t="s">
        <v>1934</v>
      </c>
      <c r="F133" s="12">
        <v>39</v>
      </c>
      <c r="G133" t="s">
        <v>149</v>
      </c>
      <c r="H133" t="s">
        <v>17</v>
      </c>
      <c r="I133" t="s">
        <v>17</v>
      </c>
      <c r="J133" t="s">
        <v>17</v>
      </c>
      <c r="K133" t="s">
        <v>17</v>
      </c>
      <c r="L133" t="s">
        <v>426</v>
      </c>
    </row>
    <row r="134" spans="1:12" x14ac:dyDescent="0.25">
      <c r="A134" t="s">
        <v>1958</v>
      </c>
      <c r="B134" s="1" t="s">
        <v>1864</v>
      </c>
      <c r="C134" s="3">
        <v>9.9000000000000008E-3</v>
      </c>
      <c r="D134" t="s">
        <v>1810</v>
      </c>
      <c r="E134" t="s">
        <v>1934</v>
      </c>
      <c r="F134" s="12">
        <v>40</v>
      </c>
      <c r="G134" t="s">
        <v>149</v>
      </c>
      <c r="H134" t="s">
        <v>17</v>
      </c>
      <c r="I134" t="s">
        <v>17</v>
      </c>
      <c r="J134" t="s">
        <v>17</v>
      </c>
      <c r="K134" t="s">
        <v>17</v>
      </c>
      <c r="L134" t="s">
        <v>426</v>
      </c>
    </row>
    <row r="135" spans="1:12" x14ac:dyDescent="0.25">
      <c r="A135" t="s">
        <v>1959</v>
      </c>
      <c r="B135" s="1" t="s">
        <v>1866</v>
      </c>
      <c r="C135" s="3">
        <v>0</v>
      </c>
      <c r="D135" t="s">
        <v>1810</v>
      </c>
      <c r="E135" t="s">
        <v>1934</v>
      </c>
      <c r="F135" s="12">
        <v>41</v>
      </c>
      <c r="G135" t="s">
        <v>149</v>
      </c>
      <c r="H135" t="s">
        <v>17</v>
      </c>
      <c r="I135" t="s">
        <v>17</v>
      </c>
      <c r="J135" t="s">
        <v>17</v>
      </c>
      <c r="K135" t="s">
        <v>17</v>
      </c>
      <c r="L135" t="s">
        <v>426</v>
      </c>
    </row>
    <row r="136" spans="1:12" x14ac:dyDescent="0.25">
      <c r="A136" t="s">
        <v>1960</v>
      </c>
      <c r="B136" s="1" t="s">
        <v>1868</v>
      </c>
      <c r="C136" s="3">
        <v>3.7499999999999999E-2</v>
      </c>
      <c r="D136" t="s">
        <v>1810</v>
      </c>
      <c r="E136" t="s">
        <v>1934</v>
      </c>
      <c r="F136" s="12">
        <v>42</v>
      </c>
      <c r="G136" t="s">
        <v>149</v>
      </c>
      <c r="H136" t="s">
        <v>17</v>
      </c>
      <c r="I136" t="s">
        <v>17</v>
      </c>
      <c r="J136" t="s">
        <v>17</v>
      </c>
      <c r="K136" t="s">
        <v>17</v>
      </c>
      <c r="L136" t="s">
        <v>426</v>
      </c>
    </row>
    <row r="137" spans="1:12" ht="30" x14ac:dyDescent="0.25">
      <c r="A137" t="s">
        <v>1961</v>
      </c>
      <c r="B137" s="1" t="s">
        <v>1870</v>
      </c>
      <c r="C137" s="3">
        <v>0</v>
      </c>
      <c r="D137" t="s">
        <v>1810</v>
      </c>
      <c r="E137" t="s">
        <v>1934</v>
      </c>
      <c r="F137" s="12">
        <v>43</v>
      </c>
      <c r="G137" t="s">
        <v>149</v>
      </c>
      <c r="H137" t="s">
        <v>17</v>
      </c>
      <c r="I137" t="s">
        <v>17</v>
      </c>
      <c r="J137" t="s">
        <v>17</v>
      </c>
      <c r="K137" t="s">
        <v>17</v>
      </c>
      <c r="L137" t="s">
        <v>426</v>
      </c>
    </row>
    <row r="138" spans="1:12" x14ac:dyDescent="0.25">
      <c r="A138" t="s">
        <v>1962</v>
      </c>
      <c r="B138" s="1" t="s">
        <v>1872</v>
      </c>
      <c r="C138" s="3">
        <v>0</v>
      </c>
      <c r="D138" t="s">
        <v>1810</v>
      </c>
      <c r="E138" t="s">
        <v>1934</v>
      </c>
      <c r="F138" s="12">
        <v>44</v>
      </c>
      <c r="G138" t="s">
        <v>149</v>
      </c>
      <c r="H138" t="s">
        <v>17</v>
      </c>
      <c r="I138" t="s">
        <v>17</v>
      </c>
      <c r="J138" t="s">
        <v>17</v>
      </c>
      <c r="K138" t="s">
        <v>17</v>
      </c>
      <c r="L138" t="s">
        <v>426</v>
      </c>
    </row>
    <row r="139" spans="1:12" x14ac:dyDescent="0.25">
      <c r="A139" t="s">
        <v>1963</v>
      </c>
      <c r="B139" s="1" t="s">
        <v>1874</v>
      </c>
      <c r="C139" s="3">
        <v>2.76E-2</v>
      </c>
      <c r="D139" t="s">
        <v>1810</v>
      </c>
      <c r="E139" t="s">
        <v>1934</v>
      </c>
      <c r="F139" s="12">
        <v>45</v>
      </c>
      <c r="G139" t="s">
        <v>149</v>
      </c>
      <c r="H139" t="s">
        <v>17</v>
      </c>
      <c r="I139" t="s">
        <v>17</v>
      </c>
      <c r="J139" t="s">
        <v>17</v>
      </c>
      <c r="K139" t="s">
        <v>17</v>
      </c>
      <c r="L139" t="s">
        <v>426</v>
      </c>
    </row>
    <row r="140" spans="1:12" x14ac:dyDescent="0.25">
      <c r="A140" t="s">
        <v>1964</v>
      </c>
      <c r="B140" s="1" t="s">
        <v>1876</v>
      </c>
      <c r="C140" s="3">
        <v>0</v>
      </c>
      <c r="D140" t="s">
        <v>1810</v>
      </c>
      <c r="E140" t="s">
        <v>1934</v>
      </c>
      <c r="F140" s="12">
        <v>46</v>
      </c>
      <c r="G140" t="s">
        <v>149</v>
      </c>
      <c r="H140" t="s">
        <v>17</v>
      </c>
      <c r="I140" t="s">
        <v>17</v>
      </c>
      <c r="J140" t="s">
        <v>17</v>
      </c>
      <c r="K140" t="s">
        <v>17</v>
      </c>
      <c r="L140" t="s">
        <v>426</v>
      </c>
    </row>
    <row r="141" spans="1:12" x14ac:dyDescent="0.25">
      <c r="A141" t="s">
        <v>1965</v>
      </c>
      <c r="B141" s="1" t="s">
        <v>1878</v>
      </c>
      <c r="C141" s="3">
        <v>0</v>
      </c>
      <c r="D141" t="s">
        <v>1810</v>
      </c>
      <c r="E141" t="s">
        <v>1934</v>
      </c>
      <c r="F141" s="12">
        <v>47</v>
      </c>
      <c r="G141" t="s">
        <v>149</v>
      </c>
      <c r="H141" t="s">
        <v>17</v>
      </c>
      <c r="I141" t="s">
        <v>17</v>
      </c>
      <c r="J141" t="s">
        <v>17</v>
      </c>
      <c r="K141" t="s">
        <v>17</v>
      </c>
      <c r="L141" t="s">
        <v>426</v>
      </c>
    </row>
    <row r="142" spans="1:12" x14ac:dyDescent="0.25">
      <c r="A142" t="s">
        <v>1966</v>
      </c>
      <c r="B142" s="1" t="s">
        <v>1880</v>
      </c>
      <c r="C142" s="3">
        <v>0</v>
      </c>
      <c r="D142" t="s">
        <v>1810</v>
      </c>
      <c r="E142" t="s">
        <v>1934</v>
      </c>
      <c r="F142" s="12">
        <v>48</v>
      </c>
      <c r="G142" t="s">
        <v>149</v>
      </c>
      <c r="H142" t="s">
        <v>17</v>
      </c>
      <c r="I142" t="s">
        <v>17</v>
      </c>
      <c r="J142" t="s">
        <v>17</v>
      </c>
      <c r="K142" t="s">
        <v>17</v>
      </c>
      <c r="L142" t="s">
        <v>426</v>
      </c>
    </row>
    <row r="143" spans="1:12" x14ac:dyDescent="0.25">
      <c r="A143" t="s">
        <v>1967</v>
      </c>
      <c r="B143" s="1" t="s">
        <v>1882</v>
      </c>
      <c r="C143" s="3">
        <v>3.9399999999999998E-2</v>
      </c>
      <c r="D143" t="s">
        <v>1810</v>
      </c>
      <c r="E143" t="s">
        <v>1934</v>
      </c>
      <c r="F143" s="12">
        <v>49</v>
      </c>
      <c r="G143" t="s">
        <v>149</v>
      </c>
      <c r="H143" t="s">
        <v>17</v>
      </c>
      <c r="I143" t="s">
        <v>17</v>
      </c>
      <c r="J143" t="s">
        <v>17</v>
      </c>
      <c r="K143" t="s">
        <v>17</v>
      </c>
      <c r="L143" t="s">
        <v>426</v>
      </c>
    </row>
    <row r="144" spans="1:12" x14ac:dyDescent="0.25">
      <c r="A144" t="s">
        <v>1968</v>
      </c>
      <c r="B144" s="1" t="s">
        <v>1884</v>
      </c>
      <c r="C144" s="3">
        <v>2.1000000000000001E-2</v>
      </c>
      <c r="D144" t="s">
        <v>1810</v>
      </c>
      <c r="E144" t="s">
        <v>1934</v>
      </c>
      <c r="F144" s="12">
        <v>50</v>
      </c>
      <c r="G144" t="s">
        <v>149</v>
      </c>
      <c r="H144" t="s">
        <v>17</v>
      </c>
      <c r="I144" t="s">
        <v>17</v>
      </c>
      <c r="J144" t="s">
        <v>17</v>
      </c>
      <c r="K144" t="s">
        <v>17</v>
      </c>
      <c r="L144" t="s">
        <v>426</v>
      </c>
    </row>
    <row r="145" spans="1:12" ht="32.1" customHeight="1" x14ac:dyDescent="0.25">
      <c r="A145" t="s">
        <v>1969</v>
      </c>
      <c r="B145" s="1" t="s">
        <v>1886</v>
      </c>
      <c r="C145" s="3">
        <v>9.9199999999999997E-2</v>
      </c>
      <c r="D145" t="s">
        <v>1810</v>
      </c>
      <c r="E145" t="s">
        <v>1934</v>
      </c>
      <c r="F145" s="12">
        <v>51</v>
      </c>
      <c r="G145" t="s">
        <v>149</v>
      </c>
      <c r="H145" t="s">
        <v>17</v>
      </c>
      <c r="I145" t="s">
        <v>17</v>
      </c>
      <c r="J145" t="s">
        <v>17</v>
      </c>
      <c r="K145" t="s">
        <v>17</v>
      </c>
      <c r="L145" t="s">
        <v>426</v>
      </c>
    </row>
    <row r="146" spans="1:12" x14ac:dyDescent="0.25">
      <c r="A146" t="s">
        <v>1970</v>
      </c>
      <c r="B146" s="1" t="s">
        <v>1888</v>
      </c>
      <c r="C146" s="3">
        <v>0.2109</v>
      </c>
      <c r="D146" t="s">
        <v>1810</v>
      </c>
      <c r="E146" t="s">
        <v>1934</v>
      </c>
      <c r="F146" s="12">
        <v>52</v>
      </c>
      <c r="G146" t="s">
        <v>149</v>
      </c>
      <c r="H146" t="s">
        <v>17</v>
      </c>
      <c r="I146" t="s">
        <v>17</v>
      </c>
      <c r="J146" t="s">
        <v>17</v>
      </c>
      <c r="K146" t="s">
        <v>17</v>
      </c>
      <c r="L146" t="s">
        <v>426</v>
      </c>
    </row>
    <row r="147" spans="1:12" x14ac:dyDescent="0.25">
      <c r="A147" t="s">
        <v>1971</v>
      </c>
      <c r="B147" s="1" t="s">
        <v>608</v>
      </c>
      <c r="C147" s="3">
        <v>7.1999999999999998E-3</v>
      </c>
      <c r="D147" t="s">
        <v>1810</v>
      </c>
      <c r="E147" t="s">
        <v>1934</v>
      </c>
      <c r="F147" s="12">
        <v>54</v>
      </c>
      <c r="G147" t="s">
        <v>149</v>
      </c>
      <c r="H147" t="s">
        <v>17</v>
      </c>
      <c r="I147" t="s">
        <v>17</v>
      </c>
      <c r="J147" t="s">
        <v>17</v>
      </c>
      <c r="K147" t="s">
        <v>17</v>
      </c>
      <c r="L147" t="s">
        <v>426</v>
      </c>
    </row>
    <row r="148" spans="1:12" x14ac:dyDescent="0.25">
      <c r="A148" t="s">
        <v>1972</v>
      </c>
      <c r="B148" s="1" t="s">
        <v>1009</v>
      </c>
      <c r="C148" s="3">
        <v>0</v>
      </c>
      <c r="D148" t="s">
        <v>1810</v>
      </c>
      <c r="E148" t="s">
        <v>1934</v>
      </c>
      <c r="F148" s="12" t="s">
        <v>1009</v>
      </c>
      <c r="G148" t="s">
        <v>149</v>
      </c>
      <c r="H148" t="s">
        <v>17</v>
      </c>
      <c r="I148" t="s">
        <v>17</v>
      </c>
      <c r="J148" t="s">
        <v>17</v>
      </c>
      <c r="K148" t="s">
        <v>17</v>
      </c>
      <c r="L148" t="s">
        <v>426</v>
      </c>
    </row>
    <row r="149" spans="1:12" x14ac:dyDescent="0.25">
      <c r="A149" t="s">
        <v>1973</v>
      </c>
      <c r="B149" t="s">
        <v>1892</v>
      </c>
      <c r="C149" s="3">
        <f>SUM(C110:C148)</f>
        <v>1.0001999999999998</v>
      </c>
      <c r="D149" t="s">
        <v>1810</v>
      </c>
      <c r="E149" t="s">
        <v>1934</v>
      </c>
      <c r="F149" s="12" t="s">
        <v>183</v>
      </c>
      <c r="G149" t="s">
        <v>149</v>
      </c>
      <c r="H149" t="s">
        <v>17</v>
      </c>
      <c r="I149" t="s">
        <v>17</v>
      </c>
      <c r="J149" t="s">
        <v>17</v>
      </c>
      <c r="K149" t="s">
        <v>17</v>
      </c>
      <c r="L149" t="s">
        <v>426</v>
      </c>
    </row>
  </sheetData>
  <sheetProtection algorithmName="SHA-512" hashValue="SnwUuLei9XT9wdaALsIquDogbCac7yxv4hgKITaj3mnDbxqGRZoJotK09hJbQ+3fdxORPnSkWIM1g+EaK+xmDA==" saltValue="iPRHar9WuhMNUzCVlz/vfg==" spinCount="100000" sheet="1" objects="1" scenarios="1"/>
  <autoFilter ref="A1:L149" xr:uid="{748F5950-AC80-4CA0-BD77-59B2E10E7335}"/>
  <pageMargins left="0.7" right="0.7" top="0.75" bottom="0.75" header="0.3" footer="0.3"/>
  <pageSetup scale="65" orientation="landscape" horizontalDpi="1200" verticalDpi="1200" r:id="rId1"/>
  <rowBreaks count="3" manualBreakCount="3">
    <brk id="43" max="16383" man="1"/>
    <brk id="60" max="16383" man="1"/>
    <brk id="10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1FC08-233E-4A09-BC8F-6CF244CE28CF}">
  <dimension ref="A1:Z190"/>
  <sheetViews>
    <sheetView showGridLines="0" view="pageBreakPreview" zoomScale="60" zoomScaleNormal="100" workbookViewId="0">
      <selection activeCell="A191" sqref="A191:XFD1007"/>
    </sheetView>
  </sheetViews>
  <sheetFormatPr defaultColWidth="12.42578125" defaultRowHeight="13.5" x14ac:dyDescent="0.25"/>
  <cols>
    <col min="1" max="1" width="255.5703125" style="47" customWidth="1"/>
    <col min="2" max="2" width="0.85546875" style="35" hidden="1" customWidth="1"/>
    <col min="3" max="26" width="8.42578125" style="35" hidden="1" customWidth="1"/>
    <col min="27" max="47" width="0" style="35" hidden="1" customWidth="1"/>
    <col min="48" max="16384" width="12.42578125" style="35"/>
  </cols>
  <sheetData>
    <row r="1" spans="1:26" ht="18" x14ac:dyDescent="0.25">
      <c r="A1" s="33" t="s">
        <v>1974</v>
      </c>
      <c r="B1" s="34"/>
      <c r="C1" s="34"/>
      <c r="D1" s="34"/>
      <c r="E1" s="34"/>
      <c r="F1" s="34"/>
      <c r="G1" s="34"/>
      <c r="H1" s="34"/>
      <c r="I1" s="34"/>
      <c r="J1" s="34"/>
      <c r="K1" s="34"/>
      <c r="L1" s="34"/>
      <c r="M1" s="34"/>
      <c r="N1" s="34"/>
      <c r="O1" s="34"/>
      <c r="P1" s="34"/>
      <c r="Q1" s="34"/>
      <c r="R1" s="34"/>
      <c r="S1" s="34"/>
      <c r="T1" s="34"/>
      <c r="U1" s="34"/>
      <c r="V1" s="34"/>
      <c r="W1" s="34"/>
      <c r="X1" s="34"/>
      <c r="Y1" s="34"/>
      <c r="Z1" s="34"/>
    </row>
    <row r="2" spans="1:26" x14ac:dyDescent="0.25">
      <c r="A2" s="36" t="s">
        <v>1975</v>
      </c>
      <c r="B2" s="34"/>
      <c r="C2" s="34"/>
      <c r="D2" s="34"/>
      <c r="E2" s="34"/>
      <c r="F2" s="34"/>
      <c r="G2" s="34"/>
      <c r="H2" s="34"/>
      <c r="I2" s="34"/>
      <c r="J2" s="34"/>
      <c r="K2" s="34"/>
      <c r="L2" s="34"/>
      <c r="M2" s="34"/>
      <c r="N2" s="34"/>
      <c r="O2" s="34"/>
      <c r="P2" s="34"/>
      <c r="Q2" s="34"/>
      <c r="R2" s="34"/>
      <c r="S2" s="34"/>
      <c r="T2" s="34"/>
      <c r="U2" s="34"/>
      <c r="V2" s="34"/>
      <c r="W2" s="34"/>
      <c r="X2" s="34"/>
      <c r="Y2" s="34"/>
      <c r="Z2" s="34"/>
    </row>
    <row r="3" spans="1:26" x14ac:dyDescent="0.25">
      <c r="A3" s="37"/>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36" t="s">
        <v>1976</v>
      </c>
      <c r="B4" s="34"/>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36"/>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38" t="s">
        <v>1977</v>
      </c>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6"/>
      <c r="B7" s="34"/>
      <c r="C7" s="34"/>
      <c r="D7" s="34"/>
      <c r="E7" s="34"/>
      <c r="F7" s="34"/>
      <c r="G7" s="34"/>
      <c r="H7" s="34"/>
      <c r="I7" s="34"/>
      <c r="J7" s="34"/>
      <c r="K7" s="34"/>
      <c r="L7" s="34"/>
      <c r="M7" s="34"/>
      <c r="N7" s="34"/>
      <c r="O7" s="34"/>
      <c r="P7" s="34"/>
      <c r="Q7" s="34"/>
      <c r="R7" s="34"/>
      <c r="S7" s="34"/>
      <c r="T7" s="34"/>
      <c r="U7" s="34"/>
      <c r="V7" s="34"/>
      <c r="W7" s="34"/>
      <c r="X7" s="34"/>
      <c r="Y7" s="34"/>
      <c r="Z7" s="34"/>
    </row>
    <row r="8" spans="1:26" x14ac:dyDescent="0.25">
      <c r="A8" s="39" t="s">
        <v>1978</v>
      </c>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39" t="s">
        <v>1979</v>
      </c>
      <c r="B9" s="34"/>
      <c r="C9" s="34"/>
      <c r="D9" s="34"/>
      <c r="E9" s="34"/>
      <c r="F9" s="34"/>
      <c r="G9" s="34"/>
      <c r="H9" s="34"/>
      <c r="I9" s="34"/>
      <c r="J9" s="34"/>
      <c r="K9" s="34"/>
      <c r="L9" s="34"/>
      <c r="M9" s="34"/>
      <c r="N9" s="34"/>
      <c r="O9" s="34"/>
      <c r="P9" s="34"/>
      <c r="Q9" s="34"/>
      <c r="R9" s="34"/>
      <c r="S9" s="34"/>
      <c r="T9" s="34"/>
      <c r="U9" s="34"/>
      <c r="V9" s="34"/>
      <c r="W9" s="34"/>
      <c r="X9" s="34"/>
      <c r="Y9" s="34"/>
      <c r="Z9" s="34"/>
    </row>
    <row r="10" spans="1:26" x14ac:dyDescent="0.25">
      <c r="A10" s="39" t="s">
        <v>1980</v>
      </c>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39"/>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x14ac:dyDescent="0.25">
      <c r="A12" s="39" t="s">
        <v>1981</v>
      </c>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x14ac:dyDescent="0.25">
      <c r="A13" s="39" t="s">
        <v>1982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5">
      <c r="A14" s="39" t="s">
        <v>1983</v>
      </c>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39" t="s">
        <v>1984</v>
      </c>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x14ac:dyDescent="0.25">
      <c r="A16" s="39" t="s">
        <v>1985</v>
      </c>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x14ac:dyDescent="0.25">
      <c r="A17" s="39" t="s">
        <v>1986</v>
      </c>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24" x14ac:dyDescent="0.25">
      <c r="A18" s="39" t="s">
        <v>1987</v>
      </c>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9" t="s">
        <v>1988</v>
      </c>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x14ac:dyDescent="0.25">
      <c r="A20" s="39" t="s">
        <v>1989</v>
      </c>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39" t="s">
        <v>1990</v>
      </c>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x14ac:dyDescent="0.25">
      <c r="A22" s="39" t="s">
        <v>1991</v>
      </c>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x14ac:dyDescent="0.25">
      <c r="A23" s="40" t="s">
        <v>1992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x14ac:dyDescent="0.25">
      <c r="A24" s="41"/>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24" x14ac:dyDescent="0.25">
      <c r="A25" s="39" t="s">
        <v>1993</v>
      </c>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x14ac:dyDescent="0.25">
      <c r="A26" s="39" t="s">
        <v>1994</v>
      </c>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5">
      <c r="A27" s="39" t="s">
        <v>1995</v>
      </c>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x14ac:dyDescent="0.25">
      <c r="A28" s="39" t="s">
        <v>1996</v>
      </c>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x14ac:dyDescent="0.25">
      <c r="A29" s="39" t="s">
        <v>1997</v>
      </c>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39" t="s">
        <v>1998</v>
      </c>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39" t="s">
        <v>1999</v>
      </c>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39" t="s">
        <v>2000</v>
      </c>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39" t="s">
        <v>2001</v>
      </c>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x14ac:dyDescent="0.25">
      <c r="A34" s="39" t="s">
        <v>2002</v>
      </c>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39" t="s">
        <v>2003</v>
      </c>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x14ac:dyDescent="0.25">
      <c r="A36" s="39" t="s">
        <v>2004</v>
      </c>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39" t="s">
        <v>2005</v>
      </c>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x14ac:dyDescent="0.25">
      <c r="A38" s="39" t="s">
        <v>2006</v>
      </c>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x14ac:dyDescent="0.25">
      <c r="A39" s="39" t="s">
        <v>2007</v>
      </c>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x14ac:dyDescent="0.25">
      <c r="A40" s="39" t="s">
        <v>2008</v>
      </c>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39" t="s">
        <v>2009</v>
      </c>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39" t="s">
        <v>2010</v>
      </c>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39" t="s">
        <v>2011</v>
      </c>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x14ac:dyDescent="0.25">
      <c r="A44" s="39" t="s">
        <v>2012</v>
      </c>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39" t="s">
        <v>2013</v>
      </c>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39" t="s">
        <v>2014</v>
      </c>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24" x14ac:dyDescent="0.25">
      <c r="A47" s="39" t="s">
        <v>2015</v>
      </c>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x14ac:dyDescent="0.25">
      <c r="A48" s="39" t="s">
        <v>2016</v>
      </c>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39" t="s">
        <v>2017</v>
      </c>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24" x14ac:dyDescent="0.25">
      <c r="A50" s="40" t="s">
        <v>2018</v>
      </c>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36" x14ac:dyDescent="0.25">
      <c r="A51" s="40" t="s">
        <v>2019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x14ac:dyDescent="0.25">
      <c r="A52" s="40" t="s">
        <v>2020</v>
      </c>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5">
      <c r="A53" s="39" t="s">
        <v>2021</v>
      </c>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24" x14ac:dyDescent="0.25">
      <c r="A54" s="39" t="s">
        <v>2022</v>
      </c>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39" t="s">
        <v>2023</v>
      </c>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39" t="s">
        <v>2024</v>
      </c>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24" x14ac:dyDescent="0.25">
      <c r="A57" s="39" t="s">
        <v>2025</v>
      </c>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x14ac:dyDescent="0.25">
      <c r="A58" s="39" t="s">
        <v>2026</v>
      </c>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x14ac:dyDescent="0.25">
      <c r="A59" s="39" t="s">
        <v>2027</v>
      </c>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x14ac:dyDescent="0.25">
      <c r="A60" s="39" t="s">
        <v>2028</v>
      </c>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x14ac:dyDescent="0.25">
      <c r="A61" s="39" t="s">
        <v>2029</v>
      </c>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x14ac:dyDescent="0.25">
      <c r="A62" s="39" t="s">
        <v>2030</v>
      </c>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x14ac:dyDescent="0.25">
      <c r="A63" s="39" t="s">
        <v>2031</v>
      </c>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5">
      <c r="A64" s="39" t="s">
        <v>2032</v>
      </c>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39" t="s">
        <v>2033</v>
      </c>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5">
      <c r="A66" s="39" t="s">
        <v>2034</v>
      </c>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x14ac:dyDescent="0.25">
      <c r="A67" s="39" t="s">
        <v>2035</v>
      </c>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24" x14ac:dyDescent="0.25">
      <c r="A68" s="39" t="s">
        <v>2036</v>
      </c>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x14ac:dyDescent="0.25">
      <c r="A69" s="39" t="s">
        <v>2037</v>
      </c>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x14ac:dyDescent="0.25">
      <c r="A70" s="39" t="s">
        <v>2038</v>
      </c>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x14ac:dyDescent="0.25">
      <c r="A71" s="39" t="s">
        <v>2039</v>
      </c>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x14ac:dyDescent="0.25">
      <c r="A72" s="39" t="s">
        <v>2040</v>
      </c>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x14ac:dyDescent="0.25">
      <c r="A73" s="39" t="s">
        <v>2041</v>
      </c>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x14ac:dyDescent="0.25">
      <c r="A74" s="39" t="s">
        <v>2042</v>
      </c>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x14ac:dyDescent="0.25">
      <c r="A75" s="39" t="s">
        <v>2043</v>
      </c>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x14ac:dyDescent="0.25">
      <c r="A76" s="39" t="s">
        <v>2044</v>
      </c>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x14ac:dyDescent="0.25">
      <c r="A77" s="39" t="s">
        <v>2045</v>
      </c>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x14ac:dyDescent="0.25">
      <c r="A78" s="39" t="s">
        <v>2046</v>
      </c>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x14ac:dyDescent="0.25">
      <c r="A79" s="39" t="s">
        <v>2047</v>
      </c>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x14ac:dyDescent="0.25">
      <c r="A80" s="39"/>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x14ac:dyDescent="0.25">
      <c r="A81" s="39" t="s">
        <v>2048</v>
      </c>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x14ac:dyDescent="0.25">
      <c r="A82" s="39" t="s">
        <v>2049</v>
      </c>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x14ac:dyDescent="0.25">
      <c r="A83" s="39" t="s">
        <v>2050</v>
      </c>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24" x14ac:dyDescent="0.25">
      <c r="A84" s="40" t="s">
        <v>2051</v>
      </c>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x14ac:dyDescent="0.25">
      <c r="A85" s="39" t="s">
        <v>2052</v>
      </c>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x14ac:dyDescent="0.25">
      <c r="A86" s="39" t="s">
        <v>2053</v>
      </c>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x14ac:dyDescent="0.25">
      <c r="A87" s="37"/>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x14ac:dyDescent="0.25">
      <c r="A88" s="40" t="s">
        <v>2054</v>
      </c>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x14ac:dyDescent="0.25">
      <c r="A89" s="41"/>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 x14ac:dyDescent="0.25">
      <c r="A90" s="42" t="s">
        <v>2055</v>
      </c>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x14ac:dyDescent="0.25">
      <c r="A91" s="39" t="s">
        <v>2056</v>
      </c>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x14ac:dyDescent="0.25">
      <c r="A92" s="39" t="s">
        <v>2057</v>
      </c>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x14ac:dyDescent="0.25">
      <c r="A93" s="39" t="s">
        <v>2058</v>
      </c>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x14ac:dyDescent="0.25">
      <c r="A94" s="39" t="s">
        <v>2059</v>
      </c>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x14ac:dyDescent="0.25">
      <c r="A95" s="39" t="s">
        <v>2060</v>
      </c>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x14ac:dyDescent="0.25">
      <c r="A96" s="39" t="s">
        <v>2061</v>
      </c>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x14ac:dyDescent="0.25">
      <c r="A97" s="39" t="s">
        <v>2062</v>
      </c>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x14ac:dyDescent="0.25">
      <c r="A98" s="39" t="s">
        <v>2063</v>
      </c>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24" x14ac:dyDescent="0.25">
      <c r="A99" s="39" t="s">
        <v>2064</v>
      </c>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x14ac:dyDescent="0.25">
      <c r="A100" s="39" t="s">
        <v>2065</v>
      </c>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x14ac:dyDescent="0.25">
      <c r="A101" s="39" t="s">
        <v>2066</v>
      </c>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x14ac:dyDescent="0.25">
      <c r="A102" s="39" t="s">
        <v>2067</v>
      </c>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x14ac:dyDescent="0.25">
      <c r="A103" s="39" t="s">
        <v>2068</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x14ac:dyDescent="0.25">
      <c r="A104" s="37"/>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x14ac:dyDescent="0.25">
      <c r="A105" s="43" t="s">
        <v>2069</v>
      </c>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x14ac:dyDescent="0.25">
      <c r="A106" s="37"/>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x14ac:dyDescent="0.25">
      <c r="A107" s="43" t="s">
        <v>2070</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x14ac:dyDescent="0.25">
      <c r="A108" s="4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x14ac:dyDescent="0.25">
      <c r="A109" s="43" t="s">
        <v>2071</v>
      </c>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x14ac:dyDescent="0.25">
      <c r="A110" s="39"/>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x14ac:dyDescent="0.25">
      <c r="A111" s="39" t="s">
        <v>2072</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x14ac:dyDescent="0.25">
      <c r="A112" s="39" t="s">
        <v>2073</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x14ac:dyDescent="0.25">
      <c r="A113" s="39" t="s">
        <v>2074</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x14ac:dyDescent="0.25">
      <c r="A114" s="39" t="s">
        <v>2075</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x14ac:dyDescent="0.25">
      <c r="A115" s="39" t="s">
        <v>2076</v>
      </c>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x14ac:dyDescent="0.25">
      <c r="A116" s="39" t="s">
        <v>2077</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x14ac:dyDescent="0.25">
      <c r="A117" s="39" t="s">
        <v>2078</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x14ac:dyDescent="0.25">
      <c r="A118" s="39" t="s">
        <v>2079</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24" x14ac:dyDescent="0.25">
      <c r="A119" s="39" t="s">
        <v>2080</v>
      </c>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x14ac:dyDescent="0.25">
      <c r="A120" s="39" t="s">
        <v>2081</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x14ac:dyDescent="0.25">
      <c r="A121" s="39" t="s">
        <v>2082</v>
      </c>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x14ac:dyDescent="0.25">
      <c r="A122" s="39" t="s">
        <v>2083</v>
      </c>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x14ac:dyDescent="0.25">
      <c r="A123" s="39" t="s">
        <v>2084</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x14ac:dyDescent="0.25">
      <c r="A124" s="39" t="s">
        <v>2085</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x14ac:dyDescent="0.25">
      <c r="A125" s="39" t="s">
        <v>2086</v>
      </c>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x14ac:dyDescent="0.25">
      <c r="A126" s="39" t="s">
        <v>2087</v>
      </c>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24" x14ac:dyDescent="0.25">
      <c r="A127" s="39" t="s">
        <v>2088</v>
      </c>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x14ac:dyDescent="0.25">
      <c r="A128" s="39" t="s">
        <v>2089</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x14ac:dyDescent="0.25">
      <c r="A129" s="39" t="s">
        <v>2090</v>
      </c>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x14ac:dyDescent="0.25">
      <c r="A130" s="39" t="s">
        <v>2091</v>
      </c>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x14ac:dyDescent="0.25">
      <c r="A131" s="39"/>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x14ac:dyDescent="0.25">
      <c r="A132" s="39" t="s">
        <v>2092</v>
      </c>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x14ac:dyDescent="0.25">
      <c r="A133" s="39" t="s">
        <v>2093</v>
      </c>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x14ac:dyDescent="0.25">
      <c r="A134" s="39" t="s">
        <v>2094</v>
      </c>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x14ac:dyDescent="0.25">
      <c r="A135" s="39" t="s">
        <v>2095</v>
      </c>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x14ac:dyDescent="0.25">
      <c r="A136" s="39"/>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x14ac:dyDescent="0.25">
      <c r="A137" s="39" t="s">
        <v>2096</v>
      </c>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x14ac:dyDescent="0.25">
      <c r="A138" s="37"/>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x14ac:dyDescent="0.25">
      <c r="A139" s="39" t="s">
        <v>2097</v>
      </c>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x14ac:dyDescent="0.25">
      <c r="A140" s="39" t="s">
        <v>2098</v>
      </c>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x14ac:dyDescent="0.25">
      <c r="A141" s="39" t="s">
        <v>2099</v>
      </c>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x14ac:dyDescent="0.25">
      <c r="A142" s="39" t="s">
        <v>2100</v>
      </c>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x14ac:dyDescent="0.25">
      <c r="A143" s="39" t="s">
        <v>2101</v>
      </c>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x14ac:dyDescent="0.25">
      <c r="A144" s="39" t="s">
        <v>2102</v>
      </c>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x14ac:dyDescent="0.25">
      <c r="A145" s="39" t="s">
        <v>2103</v>
      </c>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x14ac:dyDescent="0.25">
      <c r="A146" s="39" t="s">
        <v>2104</v>
      </c>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x14ac:dyDescent="0.25">
      <c r="A147" s="39" t="s">
        <v>2105</v>
      </c>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x14ac:dyDescent="0.25">
      <c r="A148" s="39" t="s">
        <v>2106</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x14ac:dyDescent="0.25">
      <c r="A149" s="39" t="s">
        <v>2107</v>
      </c>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x14ac:dyDescent="0.25">
      <c r="A150" s="39" t="s">
        <v>2108</v>
      </c>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x14ac:dyDescent="0.25">
      <c r="A151" s="39" t="s">
        <v>2109</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x14ac:dyDescent="0.25">
      <c r="A152" s="45"/>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x14ac:dyDescent="0.25">
      <c r="A153" s="45"/>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4.25" x14ac:dyDescent="0.25">
      <c r="A154" s="46" t="s">
        <v>2110</v>
      </c>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x14ac:dyDescent="0.25">
      <c r="A155" s="45"/>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x14ac:dyDescent="0.25">
      <c r="A156" s="39" t="s">
        <v>2111</v>
      </c>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x14ac:dyDescent="0.25">
      <c r="A157" s="39"/>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x14ac:dyDescent="0.25">
      <c r="A158" s="39" t="s">
        <v>2112</v>
      </c>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x14ac:dyDescent="0.25">
      <c r="A159" s="37"/>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x14ac:dyDescent="0.25">
      <c r="A160" s="39" t="s">
        <v>2113</v>
      </c>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x14ac:dyDescent="0.25">
      <c r="A161" s="37"/>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x14ac:dyDescent="0.25">
      <c r="A162" s="39" t="s">
        <v>2114</v>
      </c>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x14ac:dyDescent="0.25">
      <c r="A163" s="37"/>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x14ac:dyDescent="0.25">
      <c r="A164" s="39" t="s">
        <v>2115</v>
      </c>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x14ac:dyDescent="0.25">
      <c r="A165" s="37"/>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x14ac:dyDescent="0.25">
      <c r="A166" s="39" t="s">
        <v>2116</v>
      </c>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x14ac:dyDescent="0.25">
      <c r="A167" s="37"/>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x14ac:dyDescent="0.25">
      <c r="A168" s="39" t="s">
        <v>2117</v>
      </c>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x14ac:dyDescent="0.25">
      <c r="A169" s="37"/>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x14ac:dyDescent="0.25">
      <c r="A170" s="39" t="s">
        <v>2118</v>
      </c>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x14ac:dyDescent="0.25">
      <c r="A171" s="37"/>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24" x14ac:dyDescent="0.25">
      <c r="A172" s="39" t="s">
        <v>2119</v>
      </c>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x14ac:dyDescent="0.25">
      <c r="A173" s="37"/>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x14ac:dyDescent="0.25">
      <c r="A174" s="39" t="s">
        <v>2120</v>
      </c>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x14ac:dyDescent="0.25">
      <c r="A175" s="39"/>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x14ac:dyDescent="0.25">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x14ac:dyDescent="0.25">
      <c r="A177" s="37" t="s">
        <v>2121</v>
      </c>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x14ac:dyDescent="0.25">
      <c r="A178" s="37" t="s">
        <v>2122</v>
      </c>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x14ac:dyDescent="0.25">
      <c r="A179" s="37" t="s">
        <v>2123</v>
      </c>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x14ac:dyDescent="0.25">
      <c r="A180" s="37" t="s">
        <v>2124</v>
      </c>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x14ac:dyDescent="0.25">
      <c r="A181" s="37" t="s">
        <v>2125</v>
      </c>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x14ac:dyDescent="0.25">
      <c r="A182" s="37" t="s">
        <v>2126</v>
      </c>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x14ac:dyDescent="0.25">
      <c r="A183" s="37" t="s">
        <v>2127</v>
      </c>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x14ac:dyDescent="0.25">
      <c r="A184" s="37" t="s">
        <v>2128</v>
      </c>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x14ac:dyDescent="0.25">
      <c r="A185" s="37" t="s">
        <v>2129</v>
      </c>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x14ac:dyDescent="0.25">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x14ac:dyDescent="0.25">
      <c r="A187" s="37"/>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x14ac:dyDescent="0.25">
      <c r="A188" s="39" t="s">
        <v>2130</v>
      </c>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x14ac:dyDescent="0.25">
      <c r="A189" s="37"/>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x14ac:dyDescent="0.25">
      <c r="A190" s="39" t="s">
        <v>2131</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sheetData>
  <sheetProtection algorithmName="SHA-512" hashValue="z6ws+wQyXL8rOunUJI8IuU474pc7tc9E6dEKB1Y08P0AAfMd/gkC3VVnOmkJnStRYQHv0REP/eI7om4qdf8doQ==" saltValue="l4SDHCKXWzLOhaED5Jhkmg==" spinCount="100000" sheet="1" objects="1" scenarios="1"/>
  <hyperlinks>
    <hyperlink ref="A6" r:id="rId1" xr:uid="{7D86D341-00CA-48B4-A2C5-F7E71113CBA9}"/>
  </hyperlinks>
  <pageMargins left="0.75" right="0.75" top="1" bottom="1" header="0" footer="0"/>
  <pageSetup orientation="landscape" r:id="rId2"/>
  <headerFooter>
    <oddHeader>&amp;CCommon Data Set 2023-2024</oddHeader>
    <oddFooter>&amp;C&amp;A&amp;RPage &amp;P</oddFooter>
  </headerFooter>
  <rowBreaks count="5" manualBreakCount="5">
    <brk id="31" max="16383" man="1"/>
    <brk id="59" max="16383" man="1"/>
    <brk id="90" max="16383" man="1"/>
    <brk id="121" max="16383" man="1"/>
    <brk id="1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B751-F4EB-4C7F-8635-03BBF6D5C08B}">
  <dimension ref="A1:L1084"/>
  <sheetViews>
    <sheetView workbookViewId="0"/>
  </sheetViews>
  <sheetFormatPr defaultRowHeight="15" x14ac:dyDescent="0.25"/>
  <cols>
    <col min="2" max="2" width="39.85546875" customWidth="1"/>
    <col min="3" max="3" width="32.140625" customWidth="1"/>
  </cols>
  <sheetData>
    <row r="1" spans="1:12" ht="30" x14ac:dyDescent="0.25">
      <c r="A1" s="1" t="s">
        <v>0</v>
      </c>
      <c r="B1" t="s">
        <v>1</v>
      </c>
      <c r="C1" t="s">
        <v>2</v>
      </c>
      <c r="D1" t="s">
        <v>143</v>
      </c>
      <c r="E1" t="s">
        <v>4</v>
      </c>
      <c r="F1" t="s">
        <v>5</v>
      </c>
      <c r="G1" t="s">
        <v>6</v>
      </c>
      <c r="H1" t="s">
        <v>7</v>
      </c>
      <c r="I1" t="s">
        <v>8</v>
      </c>
      <c r="J1" t="s">
        <v>9</v>
      </c>
      <c r="K1" t="s">
        <v>10</v>
      </c>
      <c r="L1" t="s">
        <v>11</v>
      </c>
    </row>
    <row r="2" spans="1:12" x14ac:dyDescent="0.25">
      <c r="A2" t="s">
        <v>12</v>
      </c>
      <c r="B2" t="s">
        <v>13</v>
      </c>
      <c r="C2" t="str">
        <f>IFERROR(IF(VLOOKUP($A2,'[1]CDS-A'!$A:$L,3,FALSE)="","",(VLOOKUP($A2,'[1]CDS-A'!$A:$L,3,FALSE))),"")</f>
        <v>Stacy Lynch</v>
      </c>
      <c r="D2" t="s">
        <v>15</v>
      </c>
      <c r="E2" t="s">
        <v>16</v>
      </c>
      <c r="F2" t="s">
        <v>17</v>
      </c>
      <c r="G2" t="s">
        <v>17</v>
      </c>
      <c r="H2" t="s">
        <v>17</v>
      </c>
      <c r="I2" t="s">
        <v>17</v>
      </c>
      <c r="J2" t="s">
        <v>17</v>
      </c>
      <c r="K2" t="s">
        <v>17</v>
      </c>
      <c r="L2" t="s">
        <v>18</v>
      </c>
    </row>
    <row r="3" spans="1:12" x14ac:dyDescent="0.25">
      <c r="A3" t="s">
        <v>19</v>
      </c>
      <c r="B3" t="s">
        <v>20</v>
      </c>
      <c r="C3" t="str">
        <f>IFERROR(IF(VLOOKUP($A3,'[1]CDS-A'!$A:$L,3,FALSE)="","",(VLOOKUP($A3,'[1]CDS-A'!$A:$L,3,FALSE))),"")</f>
        <v>Director of Institutional Research and Records Management</v>
      </c>
      <c r="D3" t="s">
        <v>15</v>
      </c>
      <c r="E3" t="s">
        <v>16</v>
      </c>
      <c r="F3" t="s">
        <v>17</v>
      </c>
      <c r="G3" t="s">
        <v>17</v>
      </c>
      <c r="H3" t="s">
        <v>17</v>
      </c>
      <c r="I3" t="s">
        <v>17</v>
      </c>
      <c r="J3" t="s">
        <v>17</v>
      </c>
      <c r="K3" t="s">
        <v>17</v>
      </c>
      <c r="L3" t="s">
        <v>18</v>
      </c>
    </row>
    <row r="4" spans="1:12" x14ac:dyDescent="0.25">
      <c r="A4" t="s">
        <v>22</v>
      </c>
      <c r="B4" t="s">
        <v>23</v>
      </c>
      <c r="C4" t="str">
        <f>IFERROR(IF(VLOOKUP($A4,'[1]CDS-A'!$A:$L,3,FALSE)="","",(VLOOKUP($A4,'[1]CDS-A'!$A:$L,3,FALSE))),"")</f>
        <v>Office of Institutional Effectiveness, Research, and Planning</v>
      </c>
      <c r="D4" t="s">
        <v>15</v>
      </c>
      <c r="E4" t="s">
        <v>16</v>
      </c>
      <c r="F4" t="s">
        <v>17</v>
      </c>
      <c r="G4" t="s">
        <v>17</v>
      </c>
      <c r="H4" t="s">
        <v>17</v>
      </c>
      <c r="I4" t="s">
        <v>17</v>
      </c>
      <c r="J4" t="s">
        <v>17</v>
      </c>
      <c r="K4" t="s">
        <v>17</v>
      </c>
      <c r="L4" t="s">
        <v>18</v>
      </c>
    </row>
    <row r="5" spans="1:12" x14ac:dyDescent="0.25">
      <c r="A5" t="s">
        <v>25</v>
      </c>
      <c r="B5" t="s">
        <v>26</v>
      </c>
      <c r="C5" t="str">
        <f>IFERROR(IF(VLOOKUP($A5,'[1]CDS-A'!$A:$L,3,FALSE)="","",(VLOOKUP($A5,'[1]CDS-A'!$A:$L,3,FALSE))),"")</f>
        <v>P. O. Box 3148</v>
      </c>
      <c r="D5" t="s">
        <v>15</v>
      </c>
      <c r="E5" t="s">
        <v>16</v>
      </c>
      <c r="F5" t="s">
        <v>17</v>
      </c>
      <c r="G5" t="s">
        <v>17</v>
      </c>
      <c r="H5" t="s">
        <v>17</v>
      </c>
      <c r="I5" t="s">
        <v>17</v>
      </c>
      <c r="J5" t="s">
        <v>17</v>
      </c>
      <c r="K5" t="s">
        <v>17</v>
      </c>
      <c r="L5" t="s">
        <v>18</v>
      </c>
    </row>
    <row r="6" spans="1:12" x14ac:dyDescent="0.25">
      <c r="A6" t="s">
        <v>28</v>
      </c>
      <c r="B6" t="s">
        <v>29</v>
      </c>
      <c r="C6" t="str">
        <f>IFERROR(IF(VLOOKUP($A6,'[1]CDS-A'!$A:$L,3,FALSE)="","",(VLOOKUP($A6,'[1]CDS-A'!$A:$L,3,FALSE))),"")</f>
        <v>Ruston/LA/71272/United States</v>
      </c>
      <c r="D6" t="s">
        <v>15</v>
      </c>
      <c r="E6" t="s">
        <v>16</v>
      </c>
      <c r="F6" t="s">
        <v>17</v>
      </c>
      <c r="G6" t="s">
        <v>17</v>
      </c>
      <c r="H6" t="s">
        <v>17</v>
      </c>
      <c r="I6" t="s">
        <v>17</v>
      </c>
      <c r="J6" t="s">
        <v>17</v>
      </c>
      <c r="K6" t="s">
        <v>17</v>
      </c>
      <c r="L6" t="s">
        <v>18</v>
      </c>
    </row>
    <row r="7" spans="1:12" x14ac:dyDescent="0.25">
      <c r="A7" t="s">
        <v>31</v>
      </c>
      <c r="B7" t="s">
        <v>32</v>
      </c>
      <c r="C7" t="str">
        <f>IFERROR(IF(VLOOKUP($A7,'[1]CDS-A'!$A:$L,3,FALSE)="","",(VLOOKUP($A7,'[1]CDS-A'!$A:$L,3,FALSE))),"")</f>
        <v>(318) 257-2372</v>
      </c>
      <c r="D7" t="s">
        <v>15</v>
      </c>
      <c r="E7" t="s">
        <v>16</v>
      </c>
      <c r="F7" t="s">
        <v>17</v>
      </c>
      <c r="G7" t="s">
        <v>17</v>
      </c>
      <c r="H7" t="s">
        <v>17</v>
      </c>
      <c r="I7" t="s">
        <v>17</v>
      </c>
      <c r="J7" t="s">
        <v>17</v>
      </c>
      <c r="K7" t="s">
        <v>17</v>
      </c>
      <c r="L7" t="s">
        <v>18</v>
      </c>
    </row>
    <row r="8" spans="1:12" x14ac:dyDescent="0.25">
      <c r="A8" t="s">
        <v>34</v>
      </c>
      <c r="B8" t="s">
        <v>35</v>
      </c>
      <c r="C8" t="str">
        <f>IFERROR(IF(VLOOKUP($A8,'[1]CDS-A'!$A:$L,3,FALSE)="","",(VLOOKUP($A8,'[1]CDS-A'!$A:$L,3,FALSE))),"")</f>
        <v/>
      </c>
      <c r="D8" t="s">
        <v>15</v>
      </c>
      <c r="E8" t="s">
        <v>16</v>
      </c>
      <c r="F8" t="s">
        <v>17</v>
      </c>
      <c r="G8" t="s">
        <v>17</v>
      </c>
      <c r="H8" t="s">
        <v>17</v>
      </c>
      <c r="I8" t="s">
        <v>17</v>
      </c>
      <c r="J8" t="s">
        <v>17</v>
      </c>
      <c r="K8" t="s">
        <v>17</v>
      </c>
      <c r="L8" t="s">
        <v>18</v>
      </c>
    </row>
    <row r="9" spans="1:12" x14ac:dyDescent="0.25">
      <c r="A9" t="s">
        <v>36</v>
      </c>
      <c r="B9" t="s">
        <v>37</v>
      </c>
      <c r="C9" t="str">
        <f>IFERROR(IF(VLOOKUP($A9,'[1]CDS-A'!$A:$L,3,FALSE)="","",(VLOOKUP($A9,'[1]CDS-A'!$A:$L,3,FALSE))),"")</f>
        <v>slynch@latech.edu</v>
      </c>
      <c r="D9" t="s">
        <v>15</v>
      </c>
      <c r="E9" t="s">
        <v>16</v>
      </c>
      <c r="F9" t="s">
        <v>17</v>
      </c>
      <c r="G9" t="s">
        <v>17</v>
      </c>
      <c r="H9" t="s">
        <v>17</v>
      </c>
      <c r="I9" t="s">
        <v>17</v>
      </c>
      <c r="J9" t="s">
        <v>17</v>
      </c>
      <c r="K9" t="s">
        <v>17</v>
      </c>
      <c r="L9" t="s">
        <v>39</v>
      </c>
    </row>
    <row r="10" spans="1:12" x14ac:dyDescent="0.25">
      <c r="A10" t="s">
        <v>40</v>
      </c>
      <c r="B10" t="s">
        <v>41</v>
      </c>
      <c r="C10" t="str">
        <f>IFERROR(IF(VLOOKUP($A10,'[1]CDS-A'!$A:$L,3,FALSE)="","",(VLOOKUP($A10,'[1]CDS-A'!$A:$L,3,FALSE))),"")</f>
        <v>Y</v>
      </c>
      <c r="D10" t="s">
        <v>15</v>
      </c>
      <c r="E10" t="s">
        <v>16</v>
      </c>
      <c r="F10" t="s">
        <v>17</v>
      </c>
      <c r="G10" t="s">
        <v>17</v>
      </c>
      <c r="H10" t="s">
        <v>17</v>
      </c>
      <c r="I10" t="s">
        <v>17</v>
      </c>
      <c r="J10" t="s">
        <v>17</v>
      </c>
      <c r="K10" t="s">
        <v>17</v>
      </c>
      <c r="L10" t="s">
        <v>43</v>
      </c>
    </row>
    <row r="11" spans="1:12" x14ac:dyDescent="0.25">
      <c r="A11" t="s">
        <v>44</v>
      </c>
      <c r="B11" t="s">
        <v>45</v>
      </c>
      <c r="C11" t="str">
        <f>IFERROR(IF(VLOOKUP($A11,'[1]CDS-A'!$A:$L,3,FALSE)="","",(VLOOKUP($A11,'[1]CDS-A'!$A:$L,3,FALSE))),"")</f>
        <v>https://oierp.latech.edu/common-data-set/</v>
      </c>
      <c r="D11" t="s">
        <v>15</v>
      </c>
      <c r="E11" t="s">
        <v>16</v>
      </c>
      <c r="F11" t="s">
        <v>17</v>
      </c>
      <c r="G11" t="s">
        <v>17</v>
      </c>
      <c r="H11" t="s">
        <v>17</v>
      </c>
      <c r="I11" t="s">
        <v>17</v>
      </c>
      <c r="J11" t="s">
        <v>17</v>
      </c>
      <c r="K11" t="s">
        <v>17</v>
      </c>
      <c r="L11" t="s">
        <v>47</v>
      </c>
    </row>
    <row r="12" spans="1:12" x14ac:dyDescent="0.25">
      <c r="A12" t="s">
        <v>48</v>
      </c>
      <c r="B12" t="s">
        <v>49</v>
      </c>
      <c r="C12" t="str">
        <f>IFERROR(IF(VLOOKUP($A12,'[1]CDS-A'!$A:$L,3,FALSE)="","",(VLOOKUP($A12,'[1]CDS-A'!$A:$L,3,FALSE))),"")</f>
        <v/>
      </c>
      <c r="D12" t="s">
        <v>15</v>
      </c>
      <c r="E12" t="s">
        <v>16</v>
      </c>
      <c r="F12" t="s">
        <v>17</v>
      </c>
      <c r="G12" t="s">
        <v>17</v>
      </c>
      <c r="H12" t="s">
        <v>17</v>
      </c>
      <c r="I12" t="s">
        <v>17</v>
      </c>
      <c r="J12" t="s">
        <v>17</v>
      </c>
      <c r="K12" t="s">
        <v>17</v>
      </c>
      <c r="L12" t="s">
        <v>18</v>
      </c>
    </row>
    <row r="13" spans="1:12" x14ac:dyDescent="0.25">
      <c r="A13" t="s">
        <v>50</v>
      </c>
      <c r="B13" t="s">
        <v>51</v>
      </c>
      <c r="C13" t="str">
        <f>IFERROR(IF(VLOOKUP($A13,'[1]CDS-A'!$A:$L,3,FALSE)="","",(VLOOKUP($A13,'[1]CDS-A'!$A:$L,3,FALSE))),"")</f>
        <v>Louisiana Tech University</v>
      </c>
      <c r="D13" t="s">
        <v>15</v>
      </c>
      <c r="E13" t="s">
        <v>53</v>
      </c>
      <c r="F13" t="s">
        <v>17</v>
      </c>
      <c r="G13" t="s">
        <v>17</v>
      </c>
      <c r="H13" t="s">
        <v>17</v>
      </c>
      <c r="I13" t="s">
        <v>17</v>
      </c>
      <c r="J13" t="s">
        <v>17</v>
      </c>
      <c r="K13" t="s">
        <v>17</v>
      </c>
      <c r="L13" t="s">
        <v>18</v>
      </c>
    </row>
    <row r="14" spans="1:12" x14ac:dyDescent="0.25">
      <c r="A14" t="s">
        <v>54</v>
      </c>
      <c r="B14" t="s">
        <v>26</v>
      </c>
      <c r="C14" t="str">
        <f>IFERROR(IF(VLOOKUP($A14,'[1]CDS-A'!$A:$L,3,FALSE)="","",(VLOOKUP($A14,'[1]CDS-A'!$A:$L,3,FALSE))),"")</f>
        <v>305 Wisteria Street</v>
      </c>
      <c r="D14" t="s">
        <v>15</v>
      </c>
      <c r="E14" t="s">
        <v>53</v>
      </c>
      <c r="F14" t="s">
        <v>17</v>
      </c>
      <c r="G14" t="s">
        <v>17</v>
      </c>
      <c r="H14" t="s">
        <v>17</v>
      </c>
      <c r="I14" t="s">
        <v>17</v>
      </c>
      <c r="J14" t="s">
        <v>17</v>
      </c>
      <c r="K14" t="s">
        <v>17</v>
      </c>
      <c r="L14" t="s">
        <v>18</v>
      </c>
    </row>
    <row r="15" spans="1:12" x14ac:dyDescent="0.25">
      <c r="A15" t="s">
        <v>56</v>
      </c>
      <c r="B15" t="s">
        <v>29</v>
      </c>
      <c r="C15" t="str">
        <f>IFERROR(IF(VLOOKUP($A15,'[1]CDS-A'!$A:$L,3,FALSE)="","",(VLOOKUP($A15,'[1]CDS-A'!$A:$L,3,FALSE))),"")</f>
        <v>Ruston/LA/71272/United States</v>
      </c>
      <c r="D15" t="s">
        <v>15</v>
      </c>
      <c r="E15" t="s">
        <v>53</v>
      </c>
      <c r="F15" t="s">
        <v>17</v>
      </c>
      <c r="G15" t="s">
        <v>17</v>
      </c>
      <c r="H15" t="s">
        <v>17</v>
      </c>
      <c r="I15" t="s">
        <v>17</v>
      </c>
      <c r="J15" t="s">
        <v>17</v>
      </c>
      <c r="K15" t="s">
        <v>17</v>
      </c>
      <c r="L15" t="s">
        <v>18</v>
      </c>
    </row>
    <row r="16" spans="1:12" x14ac:dyDescent="0.25">
      <c r="A16" t="s">
        <v>57</v>
      </c>
      <c r="B16" t="s">
        <v>58</v>
      </c>
      <c r="C16" t="str">
        <f>IFERROR(IF(VLOOKUP($A16,'[1]CDS-A'!$A:$L,3,FALSE)="","",(VLOOKUP($A16,'[1]CDS-A'!$A:$L,3,FALSE))),"")</f>
        <v/>
      </c>
      <c r="D16" t="s">
        <v>15</v>
      </c>
      <c r="E16" t="s">
        <v>53</v>
      </c>
      <c r="F16" t="s">
        <v>17</v>
      </c>
      <c r="G16" t="s">
        <v>17</v>
      </c>
      <c r="H16" t="s">
        <v>17</v>
      </c>
      <c r="I16" t="s">
        <v>17</v>
      </c>
      <c r="J16" t="s">
        <v>17</v>
      </c>
      <c r="K16" t="s">
        <v>17</v>
      </c>
      <c r="L16" t="s">
        <v>18</v>
      </c>
    </row>
    <row r="17" spans="1:12" x14ac:dyDescent="0.25">
      <c r="A17" t="s">
        <v>59</v>
      </c>
      <c r="B17" t="s">
        <v>29</v>
      </c>
      <c r="C17" t="str">
        <f>IFERROR(IF(VLOOKUP($A17,'[1]CDS-A'!$A:$L,3,FALSE)="","",(VLOOKUP($A17,'[1]CDS-A'!$A:$L,3,FALSE))),"")</f>
        <v/>
      </c>
      <c r="D17" t="s">
        <v>15</v>
      </c>
      <c r="E17" t="s">
        <v>53</v>
      </c>
      <c r="F17" t="s">
        <v>17</v>
      </c>
      <c r="G17" t="s">
        <v>17</v>
      </c>
      <c r="H17" t="s">
        <v>17</v>
      </c>
      <c r="I17" t="s">
        <v>17</v>
      </c>
      <c r="J17" t="s">
        <v>17</v>
      </c>
      <c r="K17" t="s">
        <v>17</v>
      </c>
      <c r="L17" t="s">
        <v>18</v>
      </c>
    </row>
    <row r="18" spans="1:12" x14ac:dyDescent="0.25">
      <c r="A18" t="s">
        <v>60</v>
      </c>
      <c r="B18" t="s">
        <v>61</v>
      </c>
      <c r="C18" t="str">
        <f>IFERROR(IF(VLOOKUP($A18,'[1]CDS-A'!$A:$L,3,FALSE)="","",(VLOOKUP($A18,'[1]CDS-A'!$A:$L,3,FALSE))),"")</f>
        <v>(318) 257-0211</v>
      </c>
      <c r="D18" t="s">
        <v>15</v>
      </c>
      <c r="E18" t="s">
        <v>53</v>
      </c>
      <c r="F18" t="s">
        <v>17</v>
      </c>
      <c r="G18" t="s">
        <v>17</v>
      </c>
      <c r="H18" t="s">
        <v>17</v>
      </c>
      <c r="I18" t="s">
        <v>17</v>
      </c>
      <c r="J18" t="s">
        <v>17</v>
      </c>
      <c r="K18" t="s">
        <v>17</v>
      </c>
      <c r="L18" t="s">
        <v>18</v>
      </c>
    </row>
    <row r="19" spans="1:12" x14ac:dyDescent="0.25">
      <c r="A19" t="s">
        <v>63</v>
      </c>
      <c r="B19" t="s">
        <v>64</v>
      </c>
      <c r="C19" t="str">
        <f>IFERROR(IF(VLOOKUP($A19,'[1]CDS-A'!$A:$L,3,FALSE)="","",(VLOOKUP($A19,'[1]CDS-A'!$A:$L,3,FALSE))),"")</f>
        <v>https://www.latech.edu/</v>
      </c>
      <c r="D19" t="s">
        <v>15</v>
      </c>
      <c r="E19" t="s">
        <v>53</v>
      </c>
      <c r="F19" t="s">
        <v>17</v>
      </c>
      <c r="G19" t="s">
        <v>17</v>
      </c>
      <c r="H19" t="s">
        <v>17</v>
      </c>
      <c r="I19" t="s">
        <v>17</v>
      </c>
      <c r="J19" t="s">
        <v>17</v>
      </c>
      <c r="K19" t="s">
        <v>17</v>
      </c>
      <c r="L19" t="s">
        <v>18</v>
      </c>
    </row>
    <row r="20" spans="1:12" x14ac:dyDescent="0.25">
      <c r="A20" t="s">
        <v>66</v>
      </c>
      <c r="B20" t="s">
        <v>67</v>
      </c>
      <c r="C20" t="str">
        <f>IFERROR(IF(VLOOKUP($A20,'[1]CDS-A'!$A:$L,3,FALSE)="","",(VLOOKUP($A20,'[1]CDS-A'!$A:$L,3,FALSE))),"")</f>
        <v>(318) 257-3036</v>
      </c>
      <c r="D20" t="s">
        <v>15</v>
      </c>
      <c r="E20" t="s">
        <v>53</v>
      </c>
      <c r="F20" t="s">
        <v>17</v>
      </c>
      <c r="G20" t="s">
        <v>17</v>
      </c>
      <c r="H20" t="s">
        <v>17</v>
      </c>
      <c r="I20" t="s">
        <v>17</v>
      </c>
      <c r="J20" t="s">
        <v>17</v>
      </c>
      <c r="K20" t="s">
        <v>17</v>
      </c>
      <c r="L20" t="s">
        <v>18</v>
      </c>
    </row>
    <row r="21" spans="1:12" x14ac:dyDescent="0.25">
      <c r="A21" t="s">
        <v>69</v>
      </c>
      <c r="B21" t="s">
        <v>70</v>
      </c>
      <c r="C21" t="str">
        <f>IFERROR(IF(VLOOKUP($A21,'[1]CDS-A'!$A:$L,3,FALSE)="","",(VLOOKUP($A21,'[1]CDS-A'!$A:$L,3,FALSE))),"")</f>
        <v>1800LATECH1</v>
      </c>
      <c r="D21" t="s">
        <v>15</v>
      </c>
      <c r="E21" t="s">
        <v>53</v>
      </c>
      <c r="F21" t="s">
        <v>17</v>
      </c>
      <c r="G21" t="s">
        <v>17</v>
      </c>
      <c r="H21" t="s">
        <v>17</v>
      </c>
      <c r="I21" t="s">
        <v>17</v>
      </c>
      <c r="J21" t="s">
        <v>17</v>
      </c>
      <c r="K21" t="s">
        <v>17</v>
      </c>
      <c r="L21" t="s">
        <v>18</v>
      </c>
    </row>
    <row r="22" spans="1:12" x14ac:dyDescent="0.25">
      <c r="A22" t="s">
        <v>72</v>
      </c>
      <c r="B22" t="s">
        <v>73</v>
      </c>
      <c r="C22" t="str">
        <f>IFERROR(IF(VLOOKUP($A22,'[1]CDS-A'!$A:$L,3,FALSE)="","",(VLOOKUP($A22,'[1]CDS-A'!$A:$L,3,FALSE))),"")</f>
        <v>201 Mayfield Ave</v>
      </c>
      <c r="D22" t="s">
        <v>15</v>
      </c>
      <c r="E22" t="s">
        <v>53</v>
      </c>
      <c r="F22" t="s">
        <v>17</v>
      </c>
      <c r="G22" t="s">
        <v>17</v>
      </c>
      <c r="H22" t="s">
        <v>17</v>
      </c>
      <c r="I22" t="s">
        <v>17</v>
      </c>
      <c r="J22" t="s">
        <v>17</v>
      </c>
      <c r="K22" t="s">
        <v>17</v>
      </c>
      <c r="L22" t="s">
        <v>18</v>
      </c>
    </row>
    <row r="23" spans="1:12" x14ac:dyDescent="0.25">
      <c r="A23" t="s">
        <v>75</v>
      </c>
      <c r="B23" t="s">
        <v>29</v>
      </c>
      <c r="C23" t="str">
        <f>IFERROR(IF(VLOOKUP($A23,'[1]CDS-A'!$A:$L,3,FALSE)="","",(VLOOKUP($A23,'[1]CDS-A'!$A:$L,3,FALSE))),"")</f>
        <v>Ruston/LA/71272/United States</v>
      </c>
      <c r="D23" t="s">
        <v>15</v>
      </c>
      <c r="E23" t="s">
        <v>53</v>
      </c>
      <c r="F23" t="s">
        <v>17</v>
      </c>
      <c r="G23" t="s">
        <v>17</v>
      </c>
      <c r="H23" t="s">
        <v>17</v>
      </c>
      <c r="I23" t="s">
        <v>17</v>
      </c>
      <c r="J23" t="s">
        <v>17</v>
      </c>
      <c r="K23" t="s">
        <v>17</v>
      </c>
      <c r="L23" t="s">
        <v>18</v>
      </c>
    </row>
    <row r="24" spans="1:12" x14ac:dyDescent="0.25">
      <c r="A24" t="s">
        <v>76</v>
      </c>
      <c r="B24" t="s">
        <v>77</v>
      </c>
      <c r="C24" t="str">
        <f>IFERROR(IF(VLOOKUP($A24,'[1]CDS-A'!$A:$L,3,FALSE)="","",(VLOOKUP($A24,'[1]CDS-A'!$A:$L,3,FALSE))),"")</f>
        <v>bulldog@latech.edu</v>
      </c>
      <c r="D24" t="s">
        <v>15</v>
      </c>
      <c r="E24" t="s">
        <v>53</v>
      </c>
      <c r="F24" t="s">
        <v>17</v>
      </c>
      <c r="G24" t="s">
        <v>17</v>
      </c>
      <c r="H24" t="s">
        <v>17</v>
      </c>
      <c r="I24" t="s">
        <v>17</v>
      </c>
      <c r="J24" t="s">
        <v>17</v>
      </c>
      <c r="K24" t="s">
        <v>17</v>
      </c>
      <c r="L24" t="s">
        <v>39</v>
      </c>
    </row>
    <row r="25" spans="1:12" x14ac:dyDescent="0.25">
      <c r="A25" t="s">
        <v>79</v>
      </c>
      <c r="B25" t="s">
        <v>80</v>
      </c>
      <c r="C25" t="str">
        <f>IFERROR(IF(VLOOKUP($A25,'[1]CDS-A'!$A:$L,3,FALSE)="","",(VLOOKUP($A25,'[1]CDS-A'!$A:$L,3,FALSE))),"")</f>
        <v>https://www.latech.edu/admissions/apply/</v>
      </c>
      <c r="D25" t="s">
        <v>15</v>
      </c>
      <c r="E25" t="s">
        <v>53</v>
      </c>
      <c r="F25" t="s">
        <v>17</v>
      </c>
      <c r="G25" t="s">
        <v>17</v>
      </c>
      <c r="H25" t="s">
        <v>17</v>
      </c>
      <c r="I25" t="s">
        <v>17</v>
      </c>
      <c r="J25" t="s">
        <v>17</v>
      </c>
      <c r="K25" t="s">
        <v>17</v>
      </c>
      <c r="L25" t="s">
        <v>47</v>
      </c>
    </row>
    <row r="26" spans="1:12" x14ac:dyDescent="0.25">
      <c r="A26" t="s">
        <v>82</v>
      </c>
      <c r="B26" t="s">
        <v>83</v>
      </c>
      <c r="C26" t="str">
        <f>IFERROR(IF(VLOOKUP($A26,'[1]CDS-A'!$A:$L,3,FALSE)="","",(VLOOKUP($A26,'[1]CDS-A'!$A:$L,3,FALSE))),"")</f>
        <v/>
      </c>
      <c r="D26" t="s">
        <v>15</v>
      </c>
      <c r="E26" t="s">
        <v>53</v>
      </c>
      <c r="F26" t="s">
        <v>17</v>
      </c>
      <c r="G26" t="s">
        <v>17</v>
      </c>
      <c r="H26" t="s">
        <v>17</v>
      </c>
      <c r="I26" t="s">
        <v>17</v>
      </c>
      <c r="J26" t="s">
        <v>17</v>
      </c>
      <c r="K26" t="s">
        <v>17</v>
      </c>
      <c r="L26" t="s">
        <v>18</v>
      </c>
    </row>
    <row r="27" spans="1:12" x14ac:dyDescent="0.25">
      <c r="A27" t="s">
        <v>84</v>
      </c>
      <c r="B27" t="s">
        <v>85</v>
      </c>
      <c r="C27" t="str">
        <f>IFERROR(IF(VLOOKUP($A27,'[1]CDS-A'!$A:$L,3,FALSE)="","",(VLOOKUP($A27,'[1]CDS-A'!$A:$L,3,FALSE))),"")</f>
        <v>X</v>
      </c>
      <c r="D27" t="s">
        <v>15</v>
      </c>
      <c r="E27" t="s">
        <v>87</v>
      </c>
      <c r="F27" t="s">
        <v>17</v>
      </c>
      <c r="G27" t="s">
        <v>17</v>
      </c>
      <c r="H27" t="s">
        <v>17</v>
      </c>
      <c r="I27" t="s">
        <v>17</v>
      </c>
      <c r="J27" t="s">
        <v>17</v>
      </c>
      <c r="K27" t="s">
        <v>17</v>
      </c>
      <c r="L27" t="s">
        <v>88</v>
      </c>
    </row>
    <row r="28" spans="1:12" x14ac:dyDescent="0.25">
      <c r="A28" t="s">
        <v>89</v>
      </c>
      <c r="B28" t="s">
        <v>90</v>
      </c>
      <c r="C28" t="str">
        <f>IFERROR(IF(VLOOKUP($A28,'[1]CDS-A'!$A:$L,3,FALSE)="","",(VLOOKUP($A28,'[1]CDS-A'!$A:$L,3,FALSE))),"")</f>
        <v/>
      </c>
      <c r="D28" t="s">
        <v>15</v>
      </c>
      <c r="E28" t="s">
        <v>87</v>
      </c>
      <c r="F28" t="s">
        <v>17</v>
      </c>
      <c r="G28" t="s">
        <v>17</v>
      </c>
      <c r="H28" t="s">
        <v>17</v>
      </c>
      <c r="I28" t="s">
        <v>17</v>
      </c>
      <c r="J28" t="s">
        <v>17</v>
      </c>
      <c r="K28" t="s">
        <v>17</v>
      </c>
      <c r="L28" t="s">
        <v>88</v>
      </c>
    </row>
    <row r="29" spans="1:12" x14ac:dyDescent="0.25">
      <c r="A29" t="s">
        <v>91</v>
      </c>
      <c r="B29" t="s">
        <v>92</v>
      </c>
      <c r="C29" t="str">
        <f>IFERROR(IF(VLOOKUP($A29,'[1]CDS-A'!$A:$L,3,FALSE)="","",(VLOOKUP($A29,'[1]CDS-A'!$A:$L,3,FALSE))),"")</f>
        <v/>
      </c>
      <c r="D29" t="s">
        <v>15</v>
      </c>
      <c r="E29" t="s">
        <v>87</v>
      </c>
      <c r="F29" t="s">
        <v>17</v>
      </c>
      <c r="G29" t="s">
        <v>17</v>
      </c>
      <c r="H29" t="s">
        <v>17</v>
      </c>
      <c r="I29" t="s">
        <v>17</v>
      </c>
      <c r="J29" t="s">
        <v>17</v>
      </c>
      <c r="K29" t="s">
        <v>17</v>
      </c>
      <c r="L29" t="s">
        <v>88</v>
      </c>
    </row>
    <row r="30" spans="1:12" x14ac:dyDescent="0.25">
      <c r="A30" t="s">
        <v>93</v>
      </c>
      <c r="B30" t="s">
        <v>94</v>
      </c>
      <c r="C30" t="str">
        <f>IFERROR(IF(VLOOKUP($A30,'[1]CDS-A'!$A:$L,3,FALSE)="","",(VLOOKUP($A30,'[1]CDS-A'!$A:$L,3,FALSE))),"")</f>
        <v>X</v>
      </c>
      <c r="D30" t="s">
        <v>15</v>
      </c>
      <c r="E30" t="s">
        <v>95</v>
      </c>
      <c r="F30" t="s">
        <v>17</v>
      </c>
      <c r="G30" t="s">
        <v>17</v>
      </c>
      <c r="H30" t="s">
        <v>17</v>
      </c>
      <c r="I30" t="s">
        <v>17</v>
      </c>
      <c r="J30" t="s">
        <v>17</v>
      </c>
      <c r="K30" t="s">
        <v>17</v>
      </c>
      <c r="L30" t="s">
        <v>88</v>
      </c>
    </row>
    <row r="31" spans="1:12" x14ac:dyDescent="0.25">
      <c r="A31" t="s">
        <v>96</v>
      </c>
      <c r="B31" t="s">
        <v>97</v>
      </c>
      <c r="C31" t="str">
        <f>IFERROR(IF(VLOOKUP($A31,'[1]CDS-A'!$A:$L,3,FALSE)="","",(VLOOKUP($A31,'[1]CDS-A'!$A:$L,3,FALSE))),"")</f>
        <v/>
      </c>
      <c r="D31" t="s">
        <v>15</v>
      </c>
      <c r="E31" t="s">
        <v>95</v>
      </c>
      <c r="F31" t="s">
        <v>17</v>
      </c>
      <c r="G31" t="s">
        <v>17</v>
      </c>
      <c r="H31" t="s">
        <v>17</v>
      </c>
      <c r="I31" t="s">
        <v>17</v>
      </c>
      <c r="J31" t="s">
        <v>17</v>
      </c>
      <c r="K31" t="s">
        <v>17</v>
      </c>
      <c r="L31" t="s">
        <v>88</v>
      </c>
    </row>
    <row r="32" spans="1:12" x14ac:dyDescent="0.25">
      <c r="A32" t="s">
        <v>98</v>
      </c>
      <c r="B32" t="s">
        <v>99</v>
      </c>
      <c r="C32" t="str">
        <f>IFERROR(IF(VLOOKUP($A32,'[1]CDS-A'!$A:$L,3,FALSE)="","",(VLOOKUP($A32,'[1]CDS-A'!$A:$L,3,FALSE))),"")</f>
        <v/>
      </c>
      <c r="D32" t="s">
        <v>15</v>
      </c>
      <c r="E32" t="s">
        <v>95</v>
      </c>
      <c r="F32" t="s">
        <v>17</v>
      </c>
      <c r="G32" t="s">
        <v>17</v>
      </c>
      <c r="H32" t="s">
        <v>17</v>
      </c>
      <c r="I32" t="s">
        <v>17</v>
      </c>
      <c r="J32" t="s">
        <v>17</v>
      </c>
      <c r="K32" t="s">
        <v>17</v>
      </c>
      <c r="L32" t="s">
        <v>88</v>
      </c>
    </row>
    <row r="33" spans="1:12" x14ac:dyDescent="0.25">
      <c r="A33" t="s">
        <v>100</v>
      </c>
      <c r="B33" t="s">
        <v>101</v>
      </c>
      <c r="C33" t="str">
        <f>IFERROR(IF(VLOOKUP($A33,'[1]CDS-A'!$A:$L,3,FALSE)="","",(VLOOKUP($A33,'[1]CDS-A'!$A:$L,3,FALSE))),"")</f>
        <v/>
      </c>
      <c r="D33" t="s">
        <v>15</v>
      </c>
      <c r="E33" t="s">
        <v>102</v>
      </c>
      <c r="F33" t="s">
        <v>17</v>
      </c>
      <c r="G33" t="s">
        <v>17</v>
      </c>
      <c r="H33" t="s">
        <v>17</v>
      </c>
      <c r="I33" t="s">
        <v>17</v>
      </c>
      <c r="J33" t="s">
        <v>17</v>
      </c>
      <c r="K33" t="s">
        <v>17</v>
      </c>
      <c r="L33" t="s">
        <v>88</v>
      </c>
    </row>
    <row r="34" spans="1:12" x14ac:dyDescent="0.25">
      <c r="A34" t="s">
        <v>103</v>
      </c>
      <c r="B34" t="s">
        <v>104</v>
      </c>
      <c r="C34" t="str">
        <f>IFERROR(IF(VLOOKUP($A34,'[1]CDS-A'!$A:$L,3,FALSE)="","",(VLOOKUP($A34,'[1]CDS-A'!$A:$L,3,FALSE))),"")</f>
        <v>X</v>
      </c>
      <c r="D34" t="s">
        <v>15</v>
      </c>
      <c r="E34" t="s">
        <v>102</v>
      </c>
      <c r="F34" t="s">
        <v>17</v>
      </c>
      <c r="G34" t="s">
        <v>17</v>
      </c>
      <c r="H34" t="s">
        <v>17</v>
      </c>
      <c r="I34" t="s">
        <v>17</v>
      </c>
      <c r="J34" t="s">
        <v>17</v>
      </c>
      <c r="K34" t="s">
        <v>17</v>
      </c>
      <c r="L34" t="s">
        <v>88</v>
      </c>
    </row>
    <row r="35" spans="1:12" x14ac:dyDescent="0.25">
      <c r="A35" t="s">
        <v>105</v>
      </c>
      <c r="B35" t="s">
        <v>106</v>
      </c>
      <c r="C35" t="str">
        <f>IFERROR(IF(VLOOKUP($A35,'[1]CDS-A'!$A:$L,3,FALSE)="","",(VLOOKUP($A35,'[1]CDS-A'!$A:$L,3,FALSE))),"")</f>
        <v/>
      </c>
      <c r="D35" t="s">
        <v>15</v>
      </c>
      <c r="E35" t="s">
        <v>102</v>
      </c>
      <c r="F35" t="s">
        <v>17</v>
      </c>
      <c r="G35" t="s">
        <v>17</v>
      </c>
      <c r="H35" t="s">
        <v>17</v>
      </c>
      <c r="I35" t="s">
        <v>17</v>
      </c>
      <c r="J35" t="s">
        <v>17</v>
      </c>
      <c r="K35" t="s">
        <v>17</v>
      </c>
      <c r="L35" t="s">
        <v>88</v>
      </c>
    </row>
    <row r="36" spans="1:12" x14ac:dyDescent="0.25">
      <c r="A36" t="s">
        <v>107</v>
      </c>
      <c r="B36" t="s">
        <v>108</v>
      </c>
      <c r="C36" t="str">
        <f>IFERROR(IF(VLOOKUP($A36,'[1]CDS-A'!$A:$L,3,FALSE)="","",(VLOOKUP($A36,'[1]CDS-A'!$A:$L,3,FALSE))),"")</f>
        <v/>
      </c>
      <c r="D36" t="s">
        <v>15</v>
      </c>
      <c r="E36" t="s">
        <v>102</v>
      </c>
      <c r="F36" t="s">
        <v>17</v>
      </c>
      <c r="G36" t="s">
        <v>17</v>
      </c>
      <c r="H36" t="s">
        <v>17</v>
      </c>
      <c r="I36" t="s">
        <v>17</v>
      </c>
      <c r="J36" t="s">
        <v>17</v>
      </c>
      <c r="K36" t="s">
        <v>17</v>
      </c>
      <c r="L36" t="s">
        <v>88</v>
      </c>
    </row>
    <row r="37" spans="1:12" x14ac:dyDescent="0.25">
      <c r="A37" t="s">
        <v>109</v>
      </c>
      <c r="B37" t="s">
        <v>110</v>
      </c>
      <c r="C37" t="str">
        <f>IFERROR(IF(VLOOKUP($A37,'[1]CDS-A'!$A:$L,3,FALSE)="","",(VLOOKUP($A37,'[1]CDS-A'!$A:$L,3,FALSE))),"")</f>
        <v/>
      </c>
      <c r="D37" t="s">
        <v>15</v>
      </c>
      <c r="E37" t="s">
        <v>102</v>
      </c>
      <c r="F37" t="s">
        <v>17</v>
      </c>
      <c r="G37" t="s">
        <v>17</v>
      </c>
      <c r="H37" t="s">
        <v>17</v>
      </c>
      <c r="I37" t="s">
        <v>17</v>
      </c>
      <c r="J37" t="s">
        <v>17</v>
      </c>
      <c r="K37" t="s">
        <v>17</v>
      </c>
      <c r="L37" t="s">
        <v>88</v>
      </c>
    </row>
    <row r="38" spans="1:12" x14ac:dyDescent="0.25">
      <c r="A38" t="s">
        <v>111</v>
      </c>
      <c r="B38" t="s">
        <v>112</v>
      </c>
      <c r="C38" t="str">
        <f>IFERROR(IF(VLOOKUP($A38,'[1]CDS-A'!$A:$L,3,FALSE)="","",(VLOOKUP($A38,'[1]CDS-A'!$A:$L,3,FALSE))),"")</f>
        <v/>
      </c>
      <c r="D38" t="s">
        <v>15</v>
      </c>
      <c r="E38" t="s">
        <v>102</v>
      </c>
      <c r="F38" t="s">
        <v>17</v>
      </c>
      <c r="G38" t="s">
        <v>17</v>
      </c>
      <c r="H38" t="s">
        <v>17</v>
      </c>
      <c r="I38" t="s">
        <v>17</v>
      </c>
      <c r="J38" t="s">
        <v>17</v>
      </c>
      <c r="K38" t="s">
        <v>17</v>
      </c>
      <c r="L38" t="s">
        <v>18</v>
      </c>
    </row>
    <row r="39" spans="1:12" x14ac:dyDescent="0.25">
      <c r="A39" t="s">
        <v>113</v>
      </c>
      <c r="B39" t="s">
        <v>114</v>
      </c>
      <c r="C39" t="str">
        <f>IFERROR(IF(VLOOKUP($A39,'[1]CDS-A'!$A:$L,3,FALSE)="","",(VLOOKUP($A39,'[1]CDS-A'!$A:$L,3,FALSE))),"")</f>
        <v/>
      </c>
      <c r="D39" t="s">
        <v>15</v>
      </c>
      <c r="E39" t="s">
        <v>102</v>
      </c>
      <c r="F39" t="s">
        <v>17</v>
      </c>
      <c r="G39" t="s">
        <v>17</v>
      </c>
      <c r="H39" t="s">
        <v>17</v>
      </c>
      <c r="I39" t="s">
        <v>17</v>
      </c>
      <c r="J39" t="s">
        <v>17</v>
      </c>
      <c r="K39" t="s">
        <v>17</v>
      </c>
      <c r="L39" t="s">
        <v>18</v>
      </c>
    </row>
    <row r="40" spans="1:12" x14ac:dyDescent="0.25">
      <c r="A40" t="s">
        <v>115</v>
      </c>
      <c r="B40" t="s">
        <v>116</v>
      </c>
      <c r="C40" t="str">
        <f>IFERROR(IF(VLOOKUP($A40,'[1]CDS-A'!$A:$L,3,FALSE)="","",(VLOOKUP($A40,'[1]CDS-A'!$A:$L,3,FALSE))),"")</f>
        <v>X</v>
      </c>
      <c r="D40" t="s">
        <v>15</v>
      </c>
      <c r="E40" t="s">
        <v>117</v>
      </c>
      <c r="F40" t="s">
        <v>17</v>
      </c>
      <c r="G40" t="s">
        <v>17</v>
      </c>
      <c r="H40" t="s">
        <v>17</v>
      </c>
      <c r="I40" t="s">
        <v>17</v>
      </c>
      <c r="J40" t="s">
        <v>17</v>
      </c>
      <c r="K40" t="s">
        <v>17</v>
      </c>
      <c r="L40" t="s">
        <v>88</v>
      </c>
    </row>
    <row r="41" spans="1:12" x14ac:dyDescent="0.25">
      <c r="A41" t="s">
        <v>118</v>
      </c>
      <c r="B41" t="s">
        <v>119</v>
      </c>
      <c r="C41" t="str">
        <f>IFERROR(IF(VLOOKUP($A41,'[1]CDS-A'!$A:$L,3,FALSE)="","",(VLOOKUP($A41,'[1]CDS-A'!$A:$L,3,FALSE))),"")</f>
        <v/>
      </c>
      <c r="D41" t="s">
        <v>15</v>
      </c>
      <c r="E41" t="s">
        <v>117</v>
      </c>
      <c r="F41" t="s">
        <v>17</v>
      </c>
      <c r="G41" t="s">
        <v>17</v>
      </c>
      <c r="H41" t="s">
        <v>17</v>
      </c>
      <c r="I41" t="s">
        <v>17</v>
      </c>
      <c r="J41" t="s">
        <v>17</v>
      </c>
      <c r="K41" t="s">
        <v>17</v>
      </c>
      <c r="L41" t="s">
        <v>88</v>
      </c>
    </row>
    <row r="42" spans="1:12" x14ac:dyDescent="0.25">
      <c r="A42" t="s">
        <v>120</v>
      </c>
      <c r="B42" t="s">
        <v>121</v>
      </c>
      <c r="C42" t="str">
        <f>IFERROR(IF(VLOOKUP($A42,'[1]CDS-A'!$A:$L,3,FALSE)="","",(VLOOKUP($A42,'[1]CDS-A'!$A:$L,3,FALSE))),"")</f>
        <v>X</v>
      </c>
      <c r="D42" t="s">
        <v>15</v>
      </c>
      <c r="E42" t="s">
        <v>117</v>
      </c>
      <c r="F42" t="s">
        <v>17</v>
      </c>
      <c r="G42" t="s">
        <v>17</v>
      </c>
      <c r="H42" t="s">
        <v>17</v>
      </c>
      <c r="I42" t="s">
        <v>17</v>
      </c>
      <c r="J42" t="s">
        <v>17</v>
      </c>
      <c r="K42" t="s">
        <v>17</v>
      </c>
      <c r="L42" t="s">
        <v>88</v>
      </c>
    </row>
    <row r="43" spans="1:12" x14ac:dyDescent="0.25">
      <c r="A43" t="s">
        <v>122</v>
      </c>
      <c r="B43" t="s">
        <v>123</v>
      </c>
      <c r="C43" t="str">
        <f>IFERROR(IF(VLOOKUP($A43,'[1]CDS-A'!$A:$L,3,FALSE)="","",(VLOOKUP($A43,'[1]CDS-A'!$A:$L,3,FALSE))),"")</f>
        <v/>
      </c>
      <c r="D43" t="s">
        <v>15</v>
      </c>
      <c r="E43" t="s">
        <v>117</v>
      </c>
      <c r="F43" t="s">
        <v>17</v>
      </c>
      <c r="G43" t="s">
        <v>17</v>
      </c>
      <c r="H43" t="s">
        <v>17</v>
      </c>
      <c r="I43" t="s">
        <v>17</v>
      </c>
      <c r="J43" t="s">
        <v>17</v>
      </c>
      <c r="K43" t="s">
        <v>17</v>
      </c>
      <c r="L43" t="s">
        <v>88</v>
      </c>
    </row>
    <row r="44" spans="1:12" x14ac:dyDescent="0.25">
      <c r="A44" t="s">
        <v>124</v>
      </c>
      <c r="B44" t="s">
        <v>125</v>
      </c>
      <c r="C44" t="str">
        <f>IFERROR(IF(VLOOKUP($A44,'[1]CDS-A'!$A:$L,3,FALSE)="","",(VLOOKUP($A44,'[1]CDS-A'!$A:$L,3,FALSE))),"")</f>
        <v>X</v>
      </c>
      <c r="D44" t="s">
        <v>15</v>
      </c>
      <c r="E44" t="s">
        <v>117</v>
      </c>
      <c r="F44" t="s">
        <v>17</v>
      </c>
      <c r="G44" t="s">
        <v>17</v>
      </c>
      <c r="H44" t="s">
        <v>17</v>
      </c>
      <c r="I44" t="s">
        <v>17</v>
      </c>
      <c r="J44" t="s">
        <v>17</v>
      </c>
      <c r="K44" t="s">
        <v>17</v>
      </c>
      <c r="L44" t="s">
        <v>88</v>
      </c>
    </row>
    <row r="45" spans="1:12" x14ac:dyDescent="0.25">
      <c r="A45" t="s">
        <v>126</v>
      </c>
      <c r="B45" t="s">
        <v>127</v>
      </c>
      <c r="C45" t="str">
        <f>IFERROR(IF(VLOOKUP($A45,'[1]CDS-A'!$A:$L,3,FALSE)="","",(VLOOKUP($A45,'[1]CDS-A'!$A:$L,3,FALSE))),"")</f>
        <v>X</v>
      </c>
      <c r="D45" t="s">
        <v>15</v>
      </c>
      <c r="E45" t="s">
        <v>117</v>
      </c>
      <c r="F45" t="s">
        <v>17</v>
      </c>
      <c r="G45" t="s">
        <v>17</v>
      </c>
      <c r="H45" t="s">
        <v>17</v>
      </c>
      <c r="I45" t="s">
        <v>17</v>
      </c>
      <c r="J45" t="s">
        <v>17</v>
      </c>
      <c r="K45" t="s">
        <v>17</v>
      </c>
      <c r="L45" t="s">
        <v>88</v>
      </c>
    </row>
    <row r="46" spans="1:12" x14ac:dyDescent="0.25">
      <c r="A46" t="s">
        <v>128</v>
      </c>
      <c r="B46" t="s">
        <v>129</v>
      </c>
      <c r="C46" t="str">
        <f>IFERROR(IF(VLOOKUP($A46,'[1]CDS-A'!$A:$L,3,FALSE)="","",(VLOOKUP($A46,'[1]CDS-A'!$A:$L,3,FALSE))),"")</f>
        <v>X</v>
      </c>
      <c r="D46" t="s">
        <v>15</v>
      </c>
      <c r="E46" t="s">
        <v>117</v>
      </c>
      <c r="F46" t="s">
        <v>17</v>
      </c>
      <c r="G46" t="s">
        <v>17</v>
      </c>
      <c r="H46" t="s">
        <v>17</v>
      </c>
      <c r="I46" t="s">
        <v>17</v>
      </c>
      <c r="J46" t="s">
        <v>17</v>
      </c>
      <c r="K46" t="s">
        <v>17</v>
      </c>
      <c r="L46" t="s">
        <v>88</v>
      </c>
    </row>
    <row r="47" spans="1:12" x14ac:dyDescent="0.25">
      <c r="A47" t="s">
        <v>130</v>
      </c>
      <c r="B47" t="s">
        <v>131</v>
      </c>
      <c r="C47" t="str">
        <f>IFERROR(IF(VLOOKUP($A47,'[1]CDS-A'!$A:$L,3,FALSE)="","",(VLOOKUP($A47,'[1]CDS-A'!$A:$L,3,FALSE))),"")</f>
        <v>X</v>
      </c>
      <c r="D47" t="s">
        <v>15</v>
      </c>
      <c r="E47" t="s">
        <v>117</v>
      </c>
      <c r="F47" t="s">
        <v>17</v>
      </c>
      <c r="G47" t="s">
        <v>17</v>
      </c>
      <c r="H47" t="s">
        <v>17</v>
      </c>
      <c r="I47" t="s">
        <v>17</v>
      </c>
      <c r="J47" t="s">
        <v>17</v>
      </c>
      <c r="K47" t="s">
        <v>17</v>
      </c>
      <c r="L47" t="s">
        <v>88</v>
      </c>
    </row>
    <row r="48" spans="1:12" x14ac:dyDescent="0.25">
      <c r="A48" t="s">
        <v>132</v>
      </c>
      <c r="B48" t="s">
        <v>133</v>
      </c>
      <c r="C48" t="str">
        <f>IFERROR(IF(VLOOKUP($A48,'[1]CDS-A'!$A:$L,3,FALSE)="","",(VLOOKUP($A48,'[1]CDS-A'!$A:$L,3,FALSE))),"")</f>
        <v>X</v>
      </c>
      <c r="D48" t="s">
        <v>15</v>
      </c>
      <c r="E48" t="s">
        <v>117</v>
      </c>
      <c r="F48" t="s">
        <v>17</v>
      </c>
      <c r="G48" t="s">
        <v>17</v>
      </c>
      <c r="H48" t="s">
        <v>17</v>
      </c>
      <c r="I48" t="s">
        <v>17</v>
      </c>
      <c r="J48" t="s">
        <v>17</v>
      </c>
      <c r="K48" t="s">
        <v>17</v>
      </c>
      <c r="L48" t="s">
        <v>88</v>
      </c>
    </row>
    <row r="49" spans="1:12" x14ac:dyDescent="0.25">
      <c r="A49" t="s">
        <v>134</v>
      </c>
      <c r="B49" t="s">
        <v>135</v>
      </c>
      <c r="C49" t="str">
        <f>IFERROR(IF(VLOOKUP($A49,'[1]CDS-A'!$A:$L,3,FALSE)="","",(VLOOKUP($A49,'[1]CDS-A'!$A:$L,3,FALSE))),"")</f>
        <v>X</v>
      </c>
      <c r="D49" t="s">
        <v>15</v>
      </c>
      <c r="E49" t="s">
        <v>117</v>
      </c>
      <c r="F49" t="s">
        <v>17</v>
      </c>
      <c r="G49" t="s">
        <v>17</v>
      </c>
      <c r="H49" t="s">
        <v>17</v>
      </c>
      <c r="I49" t="s">
        <v>17</v>
      </c>
      <c r="J49" t="s">
        <v>17</v>
      </c>
      <c r="K49" t="s">
        <v>17</v>
      </c>
      <c r="L49" t="s">
        <v>88</v>
      </c>
    </row>
    <row r="50" spans="1:12" x14ac:dyDescent="0.25">
      <c r="A50" t="s">
        <v>136</v>
      </c>
      <c r="B50" t="s">
        <v>137</v>
      </c>
      <c r="C50" t="str">
        <f>IFERROR(IF(VLOOKUP($A50,'[1]CDS-A'!$A:$L,3,FALSE)="","",(VLOOKUP($A50,'[1]CDS-A'!$A:$L,3,FALSE))),"")</f>
        <v>X</v>
      </c>
      <c r="D50" t="s">
        <v>15</v>
      </c>
      <c r="E50" t="s">
        <v>117</v>
      </c>
      <c r="F50" t="s">
        <v>17</v>
      </c>
      <c r="G50" t="s">
        <v>17</v>
      </c>
      <c r="H50" t="s">
        <v>17</v>
      </c>
      <c r="I50" t="s">
        <v>17</v>
      </c>
      <c r="J50" t="s">
        <v>17</v>
      </c>
      <c r="K50" t="s">
        <v>17</v>
      </c>
      <c r="L50" t="s">
        <v>88</v>
      </c>
    </row>
    <row r="51" spans="1:12" x14ac:dyDescent="0.25">
      <c r="A51" t="s">
        <v>138</v>
      </c>
      <c r="B51" t="s">
        <v>139</v>
      </c>
      <c r="C51" t="str">
        <f>IFERROR(IF(VLOOKUP($A51,'[1]CDS-A'!$A:$L,3,FALSE)="","",(VLOOKUP($A51,'[1]CDS-A'!$A:$L,3,FALSE))),"")</f>
        <v/>
      </c>
      <c r="D51" t="s">
        <v>15</v>
      </c>
      <c r="E51" t="s">
        <v>117</v>
      </c>
      <c r="F51" t="s">
        <v>17</v>
      </c>
      <c r="G51" t="s">
        <v>17</v>
      </c>
      <c r="H51" t="s">
        <v>17</v>
      </c>
      <c r="I51" t="s">
        <v>17</v>
      </c>
      <c r="J51" t="s">
        <v>17</v>
      </c>
      <c r="K51" t="s">
        <v>17</v>
      </c>
      <c r="L51" t="s">
        <v>88</v>
      </c>
    </row>
    <row r="52" spans="1:12" x14ac:dyDescent="0.25">
      <c r="A52" t="s">
        <v>140</v>
      </c>
      <c r="B52" t="s">
        <v>141</v>
      </c>
      <c r="C52" t="str">
        <f>IFERROR(IF(VLOOKUP($A52,'[1]CDS-A'!$A:$L,3,FALSE)="","",(VLOOKUP($A52,'[1]CDS-A'!$A:$L,3,FALSE))),"")</f>
        <v/>
      </c>
      <c r="D52" t="s">
        <v>15</v>
      </c>
      <c r="E52" t="s">
        <v>142</v>
      </c>
      <c r="F52" t="s">
        <v>17</v>
      </c>
      <c r="G52" t="s">
        <v>17</v>
      </c>
      <c r="H52" t="s">
        <v>17</v>
      </c>
      <c r="I52" t="s">
        <v>17</v>
      </c>
      <c r="J52" t="s">
        <v>17</v>
      </c>
      <c r="K52" t="s">
        <v>17</v>
      </c>
      <c r="L52" t="s">
        <v>47</v>
      </c>
    </row>
    <row r="53" spans="1:12" x14ac:dyDescent="0.25">
      <c r="A53" t="s">
        <v>144</v>
      </c>
      <c r="B53" t="s">
        <v>145</v>
      </c>
      <c r="C53">
        <f>IFERROR(IF(VLOOKUP($A53,'[1]CDS-B'!$A:$L,3,FALSE)="","",(VLOOKUP($A53,'[1]CDS-B'!$A:$L,3,FALSE))),"")</f>
        <v>1339</v>
      </c>
      <c r="D53" t="s">
        <v>146</v>
      </c>
      <c r="E53" t="s">
        <v>147</v>
      </c>
      <c r="F53" t="s">
        <v>148</v>
      </c>
      <c r="G53" t="s">
        <v>149</v>
      </c>
      <c r="H53" t="s">
        <v>150</v>
      </c>
      <c r="I53" t="s">
        <v>17</v>
      </c>
      <c r="J53" t="s">
        <v>151</v>
      </c>
      <c r="K53" t="s">
        <v>152</v>
      </c>
      <c r="L53" t="s">
        <v>153</v>
      </c>
    </row>
    <row r="54" spans="1:12" x14ac:dyDescent="0.25">
      <c r="A54" t="s">
        <v>154</v>
      </c>
      <c r="B54" t="s">
        <v>155</v>
      </c>
      <c r="C54">
        <f>IFERROR(IF(VLOOKUP($A54,'[1]CDS-B'!$A:$L,3,FALSE)="","",(VLOOKUP($A54,'[1]CDS-B'!$A:$L,3,FALSE))),"")</f>
        <v>1108</v>
      </c>
      <c r="D54" t="s">
        <v>146</v>
      </c>
      <c r="E54" t="s">
        <v>147</v>
      </c>
      <c r="F54" t="s">
        <v>148</v>
      </c>
      <c r="G54" t="s">
        <v>149</v>
      </c>
      <c r="H54" t="s">
        <v>150</v>
      </c>
      <c r="I54" t="s">
        <v>17</v>
      </c>
      <c r="J54" t="s">
        <v>151</v>
      </c>
      <c r="K54" t="s">
        <v>156</v>
      </c>
      <c r="L54" t="s">
        <v>153</v>
      </c>
    </row>
    <row r="55" spans="1:12" x14ac:dyDescent="0.25">
      <c r="A55" t="s">
        <v>157</v>
      </c>
      <c r="B55" t="s">
        <v>158</v>
      </c>
      <c r="C55">
        <f>IFERROR(IF(VLOOKUP($A55,'[1]CDS-B'!$A:$L,3,FALSE)="","",(VLOOKUP($A55,'[1]CDS-B'!$A:$L,3,FALSE))),"")</f>
        <v>0</v>
      </c>
      <c r="D55" t="s">
        <v>146</v>
      </c>
      <c r="E55" t="s">
        <v>147</v>
      </c>
      <c r="F55" t="s">
        <v>148</v>
      </c>
      <c r="G55" t="s">
        <v>149</v>
      </c>
      <c r="H55" t="s">
        <v>150</v>
      </c>
      <c r="I55" t="s">
        <v>17</v>
      </c>
      <c r="J55" t="s">
        <v>151</v>
      </c>
      <c r="K55" t="s">
        <v>159</v>
      </c>
      <c r="L55" t="s">
        <v>153</v>
      </c>
    </row>
    <row r="56" spans="1:12" x14ac:dyDescent="0.25">
      <c r="A56" t="s">
        <v>160</v>
      </c>
      <c r="B56" t="s">
        <v>161</v>
      </c>
      <c r="C56">
        <f>IFERROR(IF(VLOOKUP($A56,'[1]CDS-B'!$A:$L,3,FALSE)="","",(VLOOKUP($A56,'[1]CDS-B'!$A:$L,3,FALSE))),"")</f>
        <v>0</v>
      </c>
      <c r="D56" t="s">
        <v>146</v>
      </c>
      <c r="E56" t="s">
        <v>147</v>
      </c>
      <c r="F56" t="s">
        <v>148</v>
      </c>
      <c r="G56" t="s">
        <v>149</v>
      </c>
      <c r="H56" t="s">
        <v>150</v>
      </c>
      <c r="I56" t="s">
        <v>17</v>
      </c>
      <c r="J56" t="s">
        <v>151</v>
      </c>
      <c r="K56" t="s">
        <v>162</v>
      </c>
      <c r="L56" t="s">
        <v>153</v>
      </c>
    </row>
    <row r="57" spans="1:12" x14ac:dyDescent="0.25">
      <c r="A57" t="s">
        <v>163</v>
      </c>
      <c r="B57" t="s">
        <v>164</v>
      </c>
      <c r="C57">
        <f>IFERROR(IF(VLOOKUP($A57,'[1]CDS-B'!$A:$L,3,FALSE)="","",(VLOOKUP($A57,'[1]CDS-B'!$A:$L,3,FALSE))),"")</f>
        <v>287</v>
      </c>
      <c r="D57" t="s">
        <v>146</v>
      </c>
      <c r="E57" t="s">
        <v>147</v>
      </c>
      <c r="F57" t="s">
        <v>148</v>
      </c>
      <c r="G57" t="s">
        <v>149</v>
      </c>
      <c r="H57" t="s">
        <v>165</v>
      </c>
      <c r="I57" t="s">
        <v>17</v>
      </c>
      <c r="J57" t="s">
        <v>151</v>
      </c>
      <c r="K57" t="s">
        <v>152</v>
      </c>
      <c r="L57" t="s">
        <v>153</v>
      </c>
    </row>
    <row r="58" spans="1:12" x14ac:dyDescent="0.25">
      <c r="A58" t="s">
        <v>166</v>
      </c>
      <c r="B58" t="s">
        <v>167</v>
      </c>
      <c r="C58">
        <f>IFERROR(IF(VLOOKUP($A58,'[1]CDS-B'!$A:$L,3,FALSE)="","",(VLOOKUP($A58,'[1]CDS-B'!$A:$L,3,FALSE))),"")</f>
        <v>145</v>
      </c>
      <c r="D58" t="s">
        <v>146</v>
      </c>
      <c r="E58" t="s">
        <v>147</v>
      </c>
      <c r="F58" t="s">
        <v>148</v>
      </c>
      <c r="G58" t="s">
        <v>149</v>
      </c>
      <c r="H58" t="s">
        <v>165</v>
      </c>
      <c r="I58" t="s">
        <v>17</v>
      </c>
      <c r="J58" t="s">
        <v>151</v>
      </c>
      <c r="K58" t="s">
        <v>156</v>
      </c>
      <c r="L58" t="s">
        <v>153</v>
      </c>
    </row>
    <row r="59" spans="1:12" x14ac:dyDescent="0.25">
      <c r="A59" t="s">
        <v>168</v>
      </c>
      <c r="B59" t="s">
        <v>169</v>
      </c>
      <c r="C59">
        <f>IFERROR(IF(VLOOKUP($A59,'[1]CDS-B'!$A:$L,3,FALSE)="","",(VLOOKUP($A59,'[1]CDS-B'!$A:$L,3,FALSE))),"")</f>
        <v>0</v>
      </c>
      <c r="D59" t="s">
        <v>146</v>
      </c>
      <c r="E59" t="s">
        <v>147</v>
      </c>
      <c r="F59" t="s">
        <v>148</v>
      </c>
      <c r="G59" t="s">
        <v>149</v>
      </c>
      <c r="H59" t="s">
        <v>165</v>
      </c>
      <c r="I59" t="s">
        <v>17</v>
      </c>
      <c r="J59" t="s">
        <v>151</v>
      </c>
      <c r="K59" t="s">
        <v>159</v>
      </c>
      <c r="L59" t="s">
        <v>153</v>
      </c>
    </row>
    <row r="60" spans="1:12" x14ac:dyDescent="0.25">
      <c r="A60" t="s">
        <v>170</v>
      </c>
      <c r="B60" t="s">
        <v>171</v>
      </c>
      <c r="C60">
        <f>IFERROR(IF(VLOOKUP($A60,'[1]CDS-B'!$A:$L,3,FALSE)="","",(VLOOKUP($A60,'[1]CDS-B'!$A:$L,3,FALSE))),"")</f>
        <v>0</v>
      </c>
      <c r="D60" t="s">
        <v>146</v>
      </c>
      <c r="E60" t="s">
        <v>147</v>
      </c>
      <c r="F60" t="s">
        <v>148</v>
      </c>
      <c r="G60" t="s">
        <v>149</v>
      </c>
      <c r="H60" t="s">
        <v>165</v>
      </c>
      <c r="I60" t="s">
        <v>17</v>
      </c>
      <c r="J60" t="s">
        <v>151</v>
      </c>
      <c r="K60" t="s">
        <v>162</v>
      </c>
      <c r="L60" t="s">
        <v>153</v>
      </c>
    </row>
    <row r="61" spans="1:12" x14ac:dyDescent="0.25">
      <c r="A61" t="s">
        <v>172</v>
      </c>
      <c r="B61" t="s">
        <v>173</v>
      </c>
      <c r="C61">
        <f>IFERROR(IF(VLOOKUP($A61,'[1]CDS-B'!$A:$L,3,FALSE)="","",(VLOOKUP($A61,'[1]CDS-B'!$A:$L,3,FALSE))),"")</f>
        <v>2841</v>
      </c>
      <c r="D61" t="s">
        <v>146</v>
      </c>
      <c r="E61" t="s">
        <v>147</v>
      </c>
      <c r="F61" t="s">
        <v>148</v>
      </c>
      <c r="G61" t="s">
        <v>149</v>
      </c>
      <c r="H61" t="s">
        <v>174</v>
      </c>
      <c r="I61" t="s">
        <v>17</v>
      </c>
      <c r="J61" t="s">
        <v>151</v>
      </c>
      <c r="K61" t="s">
        <v>152</v>
      </c>
      <c r="L61" t="s">
        <v>153</v>
      </c>
    </row>
    <row r="62" spans="1:12" x14ac:dyDescent="0.25">
      <c r="A62" t="s">
        <v>175</v>
      </c>
      <c r="B62" t="s">
        <v>176</v>
      </c>
      <c r="C62">
        <f>IFERROR(IF(VLOOKUP($A62,'[1]CDS-B'!$A:$L,3,FALSE)="","",(VLOOKUP($A62,'[1]CDS-B'!$A:$L,3,FALSE))),"")</f>
        <v>2129</v>
      </c>
      <c r="D62" t="s">
        <v>146</v>
      </c>
      <c r="E62" t="s">
        <v>147</v>
      </c>
      <c r="F62" t="s">
        <v>148</v>
      </c>
      <c r="G62" t="s">
        <v>149</v>
      </c>
      <c r="H62" t="s">
        <v>174</v>
      </c>
      <c r="I62" t="s">
        <v>17</v>
      </c>
      <c r="J62" t="s">
        <v>151</v>
      </c>
      <c r="K62" t="s">
        <v>156</v>
      </c>
      <c r="L62" t="s">
        <v>153</v>
      </c>
    </row>
    <row r="63" spans="1:12" x14ac:dyDescent="0.25">
      <c r="A63" t="s">
        <v>177</v>
      </c>
      <c r="B63" t="s">
        <v>178</v>
      </c>
      <c r="C63">
        <f>IFERROR(IF(VLOOKUP($A63,'[1]CDS-B'!$A:$L,3,FALSE)="","",(VLOOKUP($A63,'[1]CDS-B'!$A:$L,3,FALSE))),"")</f>
        <v>0</v>
      </c>
      <c r="D63" t="s">
        <v>146</v>
      </c>
      <c r="E63" t="s">
        <v>147</v>
      </c>
      <c r="F63" t="s">
        <v>148</v>
      </c>
      <c r="G63" t="s">
        <v>149</v>
      </c>
      <c r="H63" t="s">
        <v>174</v>
      </c>
      <c r="I63" t="s">
        <v>17</v>
      </c>
      <c r="J63" t="s">
        <v>151</v>
      </c>
      <c r="K63" t="s">
        <v>159</v>
      </c>
      <c r="L63" t="s">
        <v>153</v>
      </c>
    </row>
    <row r="64" spans="1:12" x14ac:dyDescent="0.25">
      <c r="A64" t="s">
        <v>179</v>
      </c>
      <c r="B64" t="s">
        <v>180</v>
      </c>
      <c r="C64">
        <f>IFERROR(IF(VLOOKUP($A64,'[1]CDS-B'!$A:$L,3,FALSE)="","",(VLOOKUP($A64,'[1]CDS-B'!$A:$L,3,FALSE))),"")</f>
        <v>0</v>
      </c>
      <c r="D64" t="s">
        <v>146</v>
      </c>
      <c r="E64" t="s">
        <v>147</v>
      </c>
      <c r="F64" t="s">
        <v>148</v>
      </c>
      <c r="G64" t="s">
        <v>149</v>
      </c>
      <c r="H64" t="s">
        <v>174</v>
      </c>
      <c r="I64" t="s">
        <v>17</v>
      </c>
      <c r="J64" t="s">
        <v>151</v>
      </c>
      <c r="K64" t="s">
        <v>162</v>
      </c>
      <c r="L64" t="s">
        <v>153</v>
      </c>
    </row>
    <row r="65" spans="1:12" x14ac:dyDescent="0.25">
      <c r="A65" t="s">
        <v>181</v>
      </c>
      <c r="B65" t="s">
        <v>182</v>
      </c>
      <c r="C65">
        <f>IFERROR(IF(VLOOKUP($A65,'[1]CDS-B'!$A:$L,3,FALSE)="","",(VLOOKUP($A65,'[1]CDS-B'!$A:$L,3,FALSE))),"")</f>
        <v>4467</v>
      </c>
      <c r="D65" t="s">
        <v>146</v>
      </c>
      <c r="E65" t="s">
        <v>147</v>
      </c>
      <c r="F65" t="s">
        <v>148</v>
      </c>
      <c r="G65" t="s">
        <v>149</v>
      </c>
      <c r="H65" t="s">
        <v>183</v>
      </c>
      <c r="I65" t="s">
        <v>17</v>
      </c>
      <c r="J65" t="s">
        <v>151</v>
      </c>
      <c r="K65" t="s">
        <v>152</v>
      </c>
      <c r="L65" t="s">
        <v>153</v>
      </c>
    </row>
    <row r="66" spans="1:12" x14ac:dyDescent="0.25">
      <c r="A66" t="s">
        <v>184</v>
      </c>
      <c r="B66" t="s">
        <v>185</v>
      </c>
      <c r="C66">
        <f>IFERROR(IF(VLOOKUP($A66,'[1]CDS-B'!$A:$L,3,FALSE)="","",(VLOOKUP($A66,'[1]CDS-B'!$A:$L,3,FALSE))),"")</f>
        <v>3382</v>
      </c>
      <c r="D66" t="s">
        <v>146</v>
      </c>
      <c r="E66" t="s">
        <v>147</v>
      </c>
      <c r="F66" t="s">
        <v>148</v>
      </c>
      <c r="G66" t="s">
        <v>149</v>
      </c>
      <c r="H66" t="s">
        <v>183</v>
      </c>
      <c r="I66" t="s">
        <v>17</v>
      </c>
      <c r="J66" t="s">
        <v>151</v>
      </c>
      <c r="K66" t="s">
        <v>156</v>
      </c>
      <c r="L66" t="s">
        <v>153</v>
      </c>
    </row>
    <row r="67" spans="1:12" x14ac:dyDescent="0.25">
      <c r="A67" t="s">
        <v>186</v>
      </c>
      <c r="B67" t="s">
        <v>187</v>
      </c>
      <c r="C67">
        <f>IFERROR(IF(VLOOKUP($A67,'[1]CDS-B'!$A:$L,3,FALSE)="","",(VLOOKUP($A67,'[1]CDS-B'!$A:$L,3,FALSE))),"")</f>
        <v>0</v>
      </c>
      <c r="D67" t="s">
        <v>146</v>
      </c>
      <c r="E67" t="s">
        <v>147</v>
      </c>
      <c r="F67" t="s">
        <v>148</v>
      </c>
      <c r="G67" t="s">
        <v>149</v>
      </c>
      <c r="H67" t="s">
        <v>183</v>
      </c>
      <c r="I67" t="s">
        <v>17</v>
      </c>
      <c r="J67" t="s">
        <v>151</v>
      </c>
      <c r="K67" t="s">
        <v>159</v>
      </c>
      <c r="L67" t="s">
        <v>153</v>
      </c>
    </row>
    <row r="68" spans="1:12" x14ac:dyDescent="0.25">
      <c r="A68" t="s">
        <v>188</v>
      </c>
      <c r="B68" t="s">
        <v>189</v>
      </c>
      <c r="C68">
        <f>IFERROR(IF(VLOOKUP($A68,'[1]CDS-B'!$A:$L,3,FALSE)="","",(VLOOKUP($A68,'[1]CDS-B'!$A:$L,3,FALSE))),"")</f>
        <v>0</v>
      </c>
      <c r="D68" t="s">
        <v>146</v>
      </c>
      <c r="E68" t="s">
        <v>147</v>
      </c>
      <c r="F68" t="s">
        <v>148</v>
      </c>
      <c r="G68" t="s">
        <v>149</v>
      </c>
      <c r="H68" t="s">
        <v>183</v>
      </c>
      <c r="I68" t="s">
        <v>17</v>
      </c>
      <c r="J68" t="s">
        <v>151</v>
      </c>
      <c r="K68" t="s">
        <v>162</v>
      </c>
      <c r="L68" t="s">
        <v>153</v>
      </c>
    </row>
    <row r="69" spans="1:12" x14ac:dyDescent="0.25">
      <c r="A69" t="s">
        <v>190</v>
      </c>
      <c r="B69" t="s">
        <v>191</v>
      </c>
      <c r="C69">
        <f>IFERROR(IF(VLOOKUP($A69,'[1]CDS-B'!$A:$L,3,FALSE)="","",(VLOOKUP($A69,'[1]CDS-B'!$A:$L,3,FALSE))),"")</f>
        <v>186</v>
      </c>
      <c r="D69" t="s">
        <v>146</v>
      </c>
      <c r="E69" t="s">
        <v>147</v>
      </c>
      <c r="F69" t="s">
        <v>192</v>
      </c>
      <c r="G69" t="s">
        <v>149</v>
      </c>
      <c r="H69" t="s">
        <v>174</v>
      </c>
      <c r="I69" t="s">
        <v>17</v>
      </c>
      <c r="J69" t="s">
        <v>151</v>
      </c>
      <c r="K69" t="s">
        <v>152</v>
      </c>
      <c r="L69" t="s">
        <v>153</v>
      </c>
    </row>
    <row r="70" spans="1:12" x14ac:dyDescent="0.25">
      <c r="A70" t="s">
        <v>193</v>
      </c>
      <c r="B70" t="s">
        <v>194</v>
      </c>
      <c r="C70">
        <f>IFERROR(IF(VLOOKUP($A70,'[1]CDS-B'!$A:$L,3,FALSE)="","",(VLOOKUP($A70,'[1]CDS-B'!$A:$L,3,FALSE))),"")</f>
        <v>232</v>
      </c>
      <c r="D70" t="s">
        <v>146</v>
      </c>
      <c r="E70" t="s">
        <v>147</v>
      </c>
      <c r="F70" t="s">
        <v>192</v>
      </c>
      <c r="G70" t="s">
        <v>149</v>
      </c>
      <c r="H70" t="s">
        <v>174</v>
      </c>
      <c r="I70" t="s">
        <v>17</v>
      </c>
      <c r="J70" t="s">
        <v>151</v>
      </c>
      <c r="K70" t="s">
        <v>156</v>
      </c>
      <c r="L70" t="s">
        <v>153</v>
      </c>
    </row>
    <row r="71" spans="1:12" x14ac:dyDescent="0.25">
      <c r="A71" t="s">
        <v>195</v>
      </c>
      <c r="B71" t="s">
        <v>196</v>
      </c>
      <c r="C71">
        <f>IFERROR(IF(VLOOKUP($A71,'[1]CDS-B'!$A:$L,3,FALSE)="","",(VLOOKUP($A71,'[1]CDS-B'!$A:$L,3,FALSE))),"")</f>
        <v>0</v>
      </c>
      <c r="D71" t="s">
        <v>146</v>
      </c>
      <c r="E71" t="s">
        <v>147</v>
      </c>
      <c r="F71" t="s">
        <v>192</v>
      </c>
      <c r="G71" t="s">
        <v>149</v>
      </c>
      <c r="H71" t="s">
        <v>174</v>
      </c>
      <c r="I71" t="s">
        <v>17</v>
      </c>
      <c r="J71" t="s">
        <v>151</v>
      </c>
      <c r="K71" t="s">
        <v>159</v>
      </c>
      <c r="L71" t="s">
        <v>153</v>
      </c>
    </row>
    <row r="72" spans="1:12" x14ac:dyDescent="0.25">
      <c r="A72" t="s">
        <v>197</v>
      </c>
      <c r="B72" t="s">
        <v>198</v>
      </c>
      <c r="C72">
        <f>IFERROR(IF(VLOOKUP($A72,'[1]CDS-B'!$A:$L,3,FALSE)="","",(VLOOKUP($A72,'[1]CDS-B'!$A:$L,3,FALSE))),"")</f>
        <v>0</v>
      </c>
      <c r="D72" t="s">
        <v>146</v>
      </c>
      <c r="E72" t="s">
        <v>147</v>
      </c>
      <c r="F72" t="s">
        <v>192</v>
      </c>
      <c r="G72" t="s">
        <v>149</v>
      </c>
      <c r="H72" t="s">
        <v>174</v>
      </c>
      <c r="I72" t="s">
        <v>17</v>
      </c>
      <c r="J72" t="s">
        <v>151</v>
      </c>
      <c r="K72" t="s">
        <v>162</v>
      </c>
      <c r="L72" t="s">
        <v>153</v>
      </c>
    </row>
    <row r="73" spans="1:12" x14ac:dyDescent="0.25">
      <c r="A73" t="s">
        <v>199</v>
      </c>
      <c r="B73" t="s">
        <v>200</v>
      </c>
      <c r="C73">
        <f>IFERROR(IF(VLOOKUP($A73,'[1]CDS-B'!$A:$L,3,FALSE)="","",(VLOOKUP($A73,'[1]CDS-B'!$A:$L,3,FALSE))),"")</f>
        <v>4653</v>
      </c>
      <c r="D73" t="s">
        <v>146</v>
      </c>
      <c r="E73" t="s">
        <v>147</v>
      </c>
      <c r="F73" t="s">
        <v>17</v>
      </c>
      <c r="G73" t="s">
        <v>149</v>
      </c>
      <c r="H73" t="s">
        <v>183</v>
      </c>
      <c r="I73" t="s">
        <v>17</v>
      </c>
      <c r="J73" t="s">
        <v>151</v>
      </c>
      <c r="K73" t="s">
        <v>152</v>
      </c>
      <c r="L73" t="s">
        <v>153</v>
      </c>
    </row>
    <row r="74" spans="1:12" x14ac:dyDescent="0.25">
      <c r="A74" t="s">
        <v>201</v>
      </c>
      <c r="B74" t="s">
        <v>202</v>
      </c>
      <c r="C74">
        <f>IFERROR(IF(VLOOKUP($A74,'[1]CDS-B'!$A:$L,3,FALSE)="","",(VLOOKUP($A74,'[1]CDS-B'!$A:$L,3,FALSE))),"")</f>
        <v>3614</v>
      </c>
      <c r="D74" t="s">
        <v>146</v>
      </c>
      <c r="E74" t="s">
        <v>147</v>
      </c>
      <c r="F74" t="s">
        <v>17</v>
      </c>
      <c r="G74" t="s">
        <v>149</v>
      </c>
      <c r="H74" t="s">
        <v>183</v>
      </c>
      <c r="I74" t="s">
        <v>17</v>
      </c>
      <c r="J74" t="s">
        <v>151</v>
      </c>
      <c r="K74" t="s">
        <v>156</v>
      </c>
      <c r="L74" t="s">
        <v>153</v>
      </c>
    </row>
    <row r="75" spans="1:12" x14ac:dyDescent="0.25">
      <c r="A75" t="s">
        <v>203</v>
      </c>
      <c r="B75" t="s">
        <v>204</v>
      </c>
      <c r="C75">
        <f>IFERROR(IF(VLOOKUP($A75,'[1]CDS-B'!$A:$L,3,FALSE)="","",(VLOOKUP($A75,'[1]CDS-B'!$A:$L,3,FALSE))),"")</f>
        <v>0</v>
      </c>
      <c r="D75" t="s">
        <v>146</v>
      </c>
      <c r="E75" t="s">
        <v>147</v>
      </c>
      <c r="F75" t="s">
        <v>17</v>
      </c>
      <c r="G75" t="s">
        <v>149</v>
      </c>
      <c r="H75" t="s">
        <v>183</v>
      </c>
      <c r="I75" t="s">
        <v>17</v>
      </c>
      <c r="J75" t="s">
        <v>151</v>
      </c>
      <c r="K75" t="s">
        <v>159</v>
      </c>
      <c r="L75" t="s">
        <v>153</v>
      </c>
    </row>
    <row r="76" spans="1:12" x14ac:dyDescent="0.25">
      <c r="A76" t="s">
        <v>205</v>
      </c>
      <c r="B76" t="s">
        <v>206</v>
      </c>
      <c r="C76">
        <f>IFERROR(IF(VLOOKUP($A76,'[1]CDS-B'!$A:$L,3,FALSE)="","",(VLOOKUP($A76,'[1]CDS-B'!$A:$L,3,FALSE))),"")</f>
        <v>0</v>
      </c>
      <c r="D76" t="s">
        <v>146</v>
      </c>
      <c r="E76" t="s">
        <v>147</v>
      </c>
      <c r="F76" t="s">
        <v>17</v>
      </c>
      <c r="G76" t="s">
        <v>149</v>
      </c>
      <c r="H76" t="s">
        <v>183</v>
      </c>
      <c r="I76" t="s">
        <v>17</v>
      </c>
      <c r="J76" t="s">
        <v>151</v>
      </c>
      <c r="K76" t="s">
        <v>162</v>
      </c>
      <c r="L76" t="s">
        <v>153</v>
      </c>
    </row>
    <row r="77" spans="1:12" x14ac:dyDescent="0.25">
      <c r="A77" t="s">
        <v>207</v>
      </c>
      <c r="B77" t="s">
        <v>145</v>
      </c>
      <c r="C77">
        <f>IFERROR(IF(VLOOKUP($A77,'[1]CDS-B'!$A:$L,3,FALSE)="","",(VLOOKUP($A77,'[1]CDS-B'!$A:$L,3,FALSE))),"")</f>
        <v>4</v>
      </c>
      <c r="D77" t="s">
        <v>146</v>
      </c>
      <c r="E77" t="s">
        <v>147</v>
      </c>
      <c r="F77" t="s">
        <v>148</v>
      </c>
      <c r="G77" t="s">
        <v>149</v>
      </c>
      <c r="H77" t="s">
        <v>150</v>
      </c>
      <c r="I77" t="s">
        <v>17</v>
      </c>
      <c r="J77" t="s">
        <v>208</v>
      </c>
      <c r="K77" t="s">
        <v>152</v>
      </c>
      <c r="L77" t="s">
        <v>153</v>
      </c>
    </row>
    <row r="78" spans="1:12" x14ac:dyDescent="0.25">
      <c r="A78" t="s">
        <v>209</v>
      </c>
      <c r="B78" t="s">
        <v>155</v>
      </c>
      <c r="C78">
        <f>IFERROR(IF(VLOOKUP($A78,'[1]CDS-B'!$A:$L,3,FALSE)="","",(VLOOKUP($A78,'[1]CDS-B'!$A:$L,3,FALSE))),"")</f>
        <v>2</v>
      </c>
      <c r="D78" t="s">
        <v>146</v>
      </c>
      <c r="E78" t="s">
        <v>147</v>
      </c>
      <c r="F78" t="s">
        <v>148</v>
      </c>
      <c r="G78" t="s">
        <v>149</v>
      </c>
      <c r="H78" t="s">
        <v>150</v>
      </c>
      <c r="I78" t="s">
        <v>17</v>
      </c>
      <c r="J78" t="s">
        <v>208</v>
      </c>
      <c r="K78" t="s">
        <v>156</v>
      </c>
      <c r="L78" t="s">
        <v>153</v>
      </c>
    </row>
    <row r="79" spans="1:12" x14ac:dyDescent="0.25">
      <c r="A79" t="s">
        <v>210</v>
      </c>
      <c r="B79" t="s">
        <v>158</v>
      </c>
      <c r="C79">
        <f>IFERROR(IF(VLOOKUP($A79,'[1]CDS-B'!$A:$L,3,FALSE)="","",(VLOOKUP($A79,'[1]CDS-B'!$A:$L,3,FALSE))),"")</f>
        <v>0</v>
      </c>
      <c r="D79" t="s">
        <v>146</v>
      </c>
      <c r="E79" t="s">
        <v>147</v>
      </c>
      <c r="F79" t="s">
        <v>148</v>
      </c>
      <c r="G79" t="s">
        <v>149</v>
      </c>
      <c r="H79" t="s">
        <v>150</v>
      </c>
      <c r="I79" t="s">
        <v>17</v>
      </c>
      <c r="J79" t="s">
        <v>208</v>
      </c>
      <c r="K79" t="s">
        <v>159</v>
      </c>
      <c r="L79" t="s">
        <v>153</v>
      </c>
    </row>
    <row r="80" spans="1:12" x14ac:dyDescent="0.25">
      <c r="A80" t="s">
        <v>211</v>
      </c>
      <c r="B80" t="s">
        <v>161</v>
      </c>
      <c r="C80">
        <f>IFERROR(IF(VLOOKUP($A80,'[1]CDS-B'!$A:$L,3,FALSE)="","",(VLOOKUP($A80,'[1]CDS-B'!$A:$L,3,FALSE))),"")</f>
        <v>0</v>
      </c>
      <c r="D80" t="s">
        <v>146</v>
      </c>
      <c r="E80" t="s">
        <v>147</v>
      </c>
      <c r="F80" t="s">
        <v>148</v>
      </c>
      <c r="G80" t="s">
        <v>149</v>
      </c>
      <c r="H80" t="s">
        <v>150</v>
      </c>
      <c r="I80" t="s">
        <v>17</v>
      </c>
      <c r="J80" t="s">
        <v>208</v>
      </c>
      <c r="K80" t="s">
        <v>162</v>
      </c>
      <c r="L80" t="s">
        <v>153</v>
      </c>
    </row>
    <row r="81" spans="1:12" x14ac:dyDescent="0.25">
      <c r="A81" t="s">
        <v>212</v>
      </c>
      <c r="B81" t="s">
        <v>164</v>
      </c>
      <c r="C81">
        <f>IFERROR(IF(VLOOKUP($A81,'[1]CDS-B'!$A:$L,3,FALSE)="","",(VLOOKUP($A81,'[1]CDS-B'!$A:$L,3,FALSE))),"")</f>
        <v>13</v>
      </c>
      <c r="D81" t="s">
        <v>146</v>
      </c>
      <c r="E81" t="s">
        <v>147</v>
      </c>
      <c r="F81" t="s">
        <v>148</v>
      </c>
      <c r="G81" t="s">
        <v>149</v>
      </c>
      <c r="H81" t="s">
        <v>165</v>
      </c>
      <c r="I81" t="s">
        <v>17</v>
      </c>
      <c r="J81" t="s">
        <v>208</v>
      </c>
      <c r="K81" t="s">
        <v>152</v>
      </c>
      <c r="L81" t="s">
        <v>153</v>
      </c>
    </row>
    <row r="82" spans="1:12" x14ac:dyDescent="0.25">
      <c r="A82" t="s">
        <v>213</v>
      </c>
      <c r="B82" t="s">
        <v>167</v>
      </c>
      <c r="C82">
        <f>IFERROR(IF(VLOOKUP($A82,'[1]CDS-B'!$A:$L,3,FALSE)="","",(VLOOKUP($A82,'[1]CDS-B'!$A:$L,3,FALSE))),"")</f>
        <v>22</v>
      </c>
      <c r="D82" t="s">
        <v>146</v>
      </c>
      <c r="E82" t="s">
        <v>147</v>
      </c>
      <c r="F82" t="s">
        <v>148</v>
      </c>
      <c r="G82" t="s">
        <v>149</v>
      </c>
      <c r="H82" t="s">
        <v>165</v>
      </c>
      <c r="I82" t="s">
        <v>17</v>
      </c>
      <c r="J82" t="s">
        <v>208</v>
      </c>
      <c r="K82" t="s">
        <v>156</v>
      </c>
      <c r="L82" t="s">
        <v>153</v>
      </c>
    </row>
    <row r="83" spans="1:12" x14ac:dyDescent="0.25">
      <c r="A83" t="s">
        <v>214</v>
      </c>
      <c r="B83" t="s">
        <v>169</v>
      </c>
      <c r="C83">
        <f>IFERROR(IF(VLOOKUP($A83,'[1]CDS-B'!$A:$L,3,FALSE)="","",(VLOOKUP($A83,'[1]CDS-B'!$A:$L,3,FALSE))),"")</f>
        <v>0</v>
      </c>
      <c r="D83" t="s">
        <v>146</v>
      </c>
      <c r="E83" t="s">
        <v>147</v>
      </c>
      <c r="F83" t="s">
        <v>148</v>
      </c>
      <c r="G83" t="s">
        <v>149</v>
      </c>
      <c r="H83" t="s">
        <v>165</v>
      </c>
      <c r="I83" t="s">
        <v>17</v>
      </c>
      <c r="J83" t="s">
        <v>208</v>
      </c>
      <c r="K83" t="s">
        <v>159</v>
      </c>
      <c r="L83" t="s">
        <v>153</v>
      </c>
    </row>
    <row r="84" spans="1:12" x14ac:dyDescent="0.25">
      <c r="A84" t="s">
        <v>215</v>
      </c>
      <c r="B84" t="s">
        <v>216</v>
      </c>
      <c r="C84">
        <f>IFERROR(IF(VLOOKUP($A84,'[1]CDS-B'!$A:$L,3,FALSE)="","",(VLOOKUP($A84,'[1]CDS-B'!$A:$L,3,FALSE))),"")</f>
        <v>0</v>
      </c>
      <c r="D84" t="s">
        <v>146</v>
      </c>
      <c r="E84" t="s">
        <v>147</v>
      </c>
      <c r="F84" t="s">
        <v>148</v>
      </c>
      <c r="G84" t="s">
        <v>149</v>
      </c>
      <c r="H84" t="s">
        <v>165</v>
      </c>
      <c r="I84" t="s">
        <v>17</v>
      </c>
      <c r="J84" t="s">
        <v>208</v>
      </c>
      <c r="K84" t="s">
        <v>162</v>
      </c>
      <c r="L84" t="s">
        <v>153</v>
      </c>
    </row>
    <row r="85" spans="1:12" x14ac:dyDescent="0.25">
      <c r="A85" t="s">
        <v>217</v>
      </c>
      <c r="B85" t="s">
        <v>173</v>
      </c>
      <c r="C85">
        <f>IFERROR(IF(VLOOKUP($A85,'[1]CDS-B'!$A:$L,3,FALSE)="","",(VLOOKUP($A85,'[1]CDS-B'!$A:$L,3,FALSE))),"")</f>
        <v>194</v>
      </c>
      <c r="D85" t="s">
        <v>146</v>
      </c>
      <c r="E85" t="s">
        <v>147</v>
      </c>
      <c r="F85" t="s">
        <v>148</v>
      </c>
      <c r="G85" t="s">
        <v>149</v>
      </c>
      <c r="H85" t="s">
        <v>174</v>
      </c>
      <c r="I85" t="s">
        <v>17</v>
      </c>
      <c r="J85" t="s">
        <v>208</v>
      </c>
      <c r="K85" t="s">
        <v>152</v>
      </c>
      <c r="L85" t="s">
        <v>153</v>
      </c>
    </row>
    <row r="86" spans="1:12" x14ac:dyDescent="0.25">
      <c r="A86" t="s">
        <v>218</v>
      </c>
      <c r="B86" t="s">
        <v>176</v>
      </c>
      <c r="C86">
        <f>IFERROR(IF(VLOOKUP($A86,'[1]CDS-B'!$A:$L,3,FALSE)="","",(VLOOKUP($A86,'[1]CDS-B'!$A:$L,3,FALSE))),"")</f>
        <v>222</v>
      </c>
      <c r="D86" t="s">
        <v>146</v>
      </c>
      <c r="E86" t="s">
        <v>147</v>
      </c>
      <c r="F86" t="s">
        <v>148</v>
      </c>
      <c r="G86" t="s">
        <v>149</v>
      </c>
      <c r="H86" t="s">
        <v>174</v>
      </c>
      <c r="I86" t="s">
        <v>17</v>
      </c>
      <c r="J86" t="s">
        <v>208</v>
      </c>
      <c r="K86" t="s">
        <v>156</v>
      </c>
      <c r="L86" t="s">
        <v>153</v>
      </c>
    </row>
    <row r="87" spans="1:12" x14ac:dyDescent="0.25">
      <c r="A87" t="s">
        <v>219</v>
      </c>
      <c r="B87" t="s">
        <v>178</v>
      </c>
      <c r="C87">
        <f>IFERROR(IF(VLOOKUP($A87,'[1]CDS-B'!$A:$L,3,FALSE)="","",(VLOOKUP($A87,'[1]CDS-B'!$A:$L,3,FALSE))),"")</f>
        <v>0</v>
      </c>
      <c r="D87" t="s">
        <v>146</v>
      </c>
      <c r="E87" t="s">
        <v>147</v>
      </c>
      <c r="F87" t="s">
        <v>148</v>
      </c>
      <c r="G87" t="s">
        <v>149</v>
      </c>
      <c r="H87" t="s">
        <v>174</v>
      </c>
      <c r="I87" t="s">
        <v>17</v>
      </c>
      <c r="J87" t="s">
        <v>208</v>
      </c>
      <c r="K87" t="s">
        <v>159</v>
      </c>
      <c r="L87" t="s">
        <v>153</v>
      </c>
    </row>
    <row r="88" spans="1:12" x14ac:dyDescent="0.25">
      <c r="A88" t="s">
        <v>220</v>
      </c>
      <c r="B88" t="s">
        <v>180</v>
      </c>
      <c r="C88">
        <f>IFERROR(IF(VLOOKUP($A88,'[1]CDS-B'!$A:$L,3,FALSE)="","",(VLOOKUP($A88,'[1]CDS-B'!$A:$L,3,FALSE))),"")</f>
        <v>0</v>
      </c>
      <c r="D88" t="s">
        <v>146</v>
      </c>
      <c r="E88" t="s">
        <v>147</v>
      </c>
      <c r="F88" t="s">
        <v>148</v>
      </c>
      <c r="G88" t="s">
        <v>149</v>
      </c>
      <c r="H88" t="s">
        <v>174</v>
      </c>
      <c r="I88" t="s">
        <v>17</v>
      </c>
      <c r="J88" t="s">
        <v>208</v>
      </c>
      <c r="K88" t="s">
        <v>162</v>
      </c>
      <c r="L88" t="s">
        <v>153</v>
      </c>
    </row>
    <row r="89" spans="1:12" x14ac:dyDescent="0.25">
      <c r="A89" t="s">
        <v>221</v>
      </c>
      <c r="B89" t="s">
        <v>182</v>
      </c>
      <c r="C89">
        <f>IFERROR(IF(VLOOKUP($A89,'[1]CDS-B'!$A:$L,3,FALSE)="","",(VLOOKUP($A89,'[1]CDS-B'!$A:$L,3,FALSE))),"")</f>
        <v>211</v>
      </c>
      <c r="D89" t="s">
        <v>146</v>
      </c>
      <c r="E89" t="s">
        <v>147</v>
      </c>
      <c r="F89" t="s">
        <v>148</v>
      </c>
      <c r="G89" t="s">
        <v>149</v>
      </c>
      <c r="H89" t="s">
        <v>183</v>
      </c>
      <c r="I89" t="s">
        <v>17</v>
      </c>
      <c r="J89" t="s">
        <v>208</v>
      </c>
      <c r="K89" t="s">
        <v>152</v>
      </c>
      <c r="L89" t="s">
        <v>153</v>
      </c>
    </row>
    <row r="90" spans="1:12" x14ac:dyDescent="0.25">
      <c r="A90" t="s">
        <v>222</v>
      </c>
      <c r="B90" t="s">
        <v>185</v>
      </c>
      <c r="C90">
        <f>IFERROR(IF(VLOOKUP($A90,'[1]CDS-B'!$A:$L,3,FALSE)="","",(VLOOKUP($A90,'[1]CDS-B'!$A:$L,3,FALSE))),"")</f>
        <v>246</v>
      </c>
      <c r="D90" t="s">
        <v>146</v>
      </c>
      <c r="E90" t="s">
        <v>147</v>
      </c>
      <c r="F90" t="s">
        <v>148</v>
      </c>
      <c r="G90" t="s">
        <v>149</v>
      </c>
      <c r="H90" t="s">
        <v>183</v>
      </c>
      <c r="I90" t="s">
        <v>17</v>
      </c>
      <c r="J90" t="s">
        <v>208</v>
      </c>
      <c r="K90" t="s">
        <v>156</v>
      </c>
      <c r="L90" t="s">
        <v>153</v>
      </c>
    </row>
    <row r="91" spans="1:12" x14ac:dyDescent="0.25">
      <c r="A91" t="s">
        <v>223</v>
      </c>
      <c r="B91" t="s">
        <v>187</v>
      </c>
      <c r="C91">
        <f>IFERROR(IF(VLOOKUP($A91,'[1]CDS-B'!$A:$L,3,FALSE)="","",(VLOOKUP($A91,'[1]CDS-B'!$A:$L,3,FALSE))),"")</f>
        <v>0</v>
      </c>
      <c r="D91" t="s">
        <v>146</v>
      </c>
      <c r="E91" t="s">
        <v>147</v>
      </c>
      <c r="F91" t="s">
        <v>148</v>
      </c>
      <c r="G91" t="s">
        <v>149</v>
      </c>
      <c r="H91" t="s">
        <v>183</v>
      </c>
      <c r="I91" t="s">
        <v>17</v>
      </c>
      <c r="J91" t="s">
        <v>208</v>
      </c>
      <c r="K91" t="s">
        <v>159</v>
      </c>
      <c r="L91" t="s">
        <v>153</v>
      </c>
    </row>
    <row r="92" spans="1:12" x14ac:dyDescent="0.25">
      <c r="A92" t="s">
        <v>224</v>
      </c>
      <c r="B92" t="s">
        <v>189</v>
      </c>
      <c r="C92">
        <f>IFERROR(IF(VLOOKUP($A92,'[1]CDS-B'!$A:$L,3,FALSE)="","",(VLOOKUP($A92,'[1]CDS-B'!$A:$L,3,FALSE))),"")</f>
        <v>0</v>
      </c>
      <c r="D92" t="s">
        <v>146</v>
      </c>
      <c r="E92" t="s">
        <v>147</v>
      </c>
      <c r="F92" t="s">
        <v>148</v>
      </c>
      <c r="G92" t="s">
        <v>149</v>
      </c>
      <c r="H92" t="s">
        <v>183</v>
      </c>
      <c r="I92" t="s">
        <v>17</v>
      </c>
      <c r="J92" t="s">
        <v>208</v>
      </c>
      <c r="K92" t="s">
        <v>162</v>
      </c>
      <c r="L92" t="s">
        <v>153</v>
      </c>
    </row>
    <row r="93" spans="1:12" x14ac:dyDescent="0.25">
      <c r="A93" t="s">
        <v>225</v>
      </c>
      <c r="B93" t="s">
        <v>191</v>
      </c>
      <c r="C93">
        <f>IFERROR(IF(VLOOKUP($A93,'[1]CDS-B'!$A:$L,3,FALSE)="","",(VLOOKUP($A93,'[1]CDS-B'!$A:$L,3,FALSE))),"")</f>
        <v>968</v>
      </c>
      <c r="D93" t="s">
        <v>146</v>
      </c>
      <c r="E93" t="s">
        <v>147</v>
      </c>
      <c r="F93" t="s">
        <v>192</v>
      </c>
      <c r="G93" t="s">
        <v>149</v>
      </c>
      <c r="H93" t="s">
        <v>226</v>
      </c>
      <c r="I93" t="s">
        <v>17</v>
      </c>
      <c r="J93" t="s">
        <v>208</v>
      </c>
      <c r="K93" t="s">
        <v>152</v>
      </c>
      <c r="L93" t="s">
        <v>153</v>
      </c>
    </row>
    <row r="94" spans="1:12" x14ac:dyDescent="0.25">
      <c r="A94" t="s">
        <v>227</v>
      </c>
      <c r="B94" t="s">
        <v>194</v>
      </c>
      <c r="C94">
        <f>IFERROR(IF(VLOOKUP($A94,'[1]CDS-B'!$A:$L,3,FALSE)="","",(VLOOKUP($A94,'[1]CDS-B'!$A:$L,3,FALSE))),"")</f>
        <v>1366</v>
      </c>
      <c r="D94" t="s">
        <v>146</v>
      </c>
      <c r="E94" t="s">
        <v>147</v>
      </c>
      <c r="F94" t="s">
        <v>192</v>
      </c>
      <c r="G94" t="s">
        <v>149</v>
      </c>
      <c r="H94" t="s">
        <v>226</v>
      </c>
      <c r="I94" t="s">
        <v>17</v>
      </c>
      <c r="J94" t="s">
        <v>208</v>
      </c>
      <c r="K94" t="s">
        <v>156</v>
      </c>
      <c r="L94" t="s">
        <v>153</v>
      </c>
    </row>
    <row r="95" spans="1:12" x14ac:dyDescent="0.25">
      <c r="A95" t="s">
        <v>228</v>
      </c>
      <c r="B95" t="s">
        <v>196</v>
      </c>
      <c r="C95">
        <f>IFERROR(IF(VLOOKUP($A95,'[1]CDS-B'!$A:$L,3,FALSE)="","",(VLOOKUP($A95,'[1]CDS-B'!$A:$L,3,FALSE))),"")</f>
        <v>0</v>
      </c>
      <c r="D95" t="s">
        <v>146</v>
      </c>
      <c r="E95" t="s">
        <v>147</v>
      </c>
      <c r="F95" t="s">
        <v>192</v>
      </c>
      <c r="G95" t="s">
        <v>149</v>
      </c>
      <c r="H95" t="s">
        <v>226</v>
      </c>
      <c r="I95" t="s">
        <v>17</v>
      </c>
      <c r="J95" t="s">
        <v>208</v>
      </c>
      <c r="K95" t="s">
        <v>159</v>
      </c>
      <c r="L95" t="s">
        <v>153</v>
      </c>
    </row>
    <row r="96" spans="1:12" x14ac:dyDescent="0.25">
      <c r="A96" t="s">
        <v>229</v>
      </c>
      <c r="B96" t="s">
        <v>198</v>
      </c>
      <c r="C96">
        <f>IFERROR(IF(VLOOKUP($A96,'[1]CDS-B'!$A:$L,3,FALSE)="","",(VLOOKUP($A96,'[1]CDS-B'!$A:$L,3,FALSE))),"")</f>
        <v>0</v>
      </c>
      <c r="D96" t="s">
        <v>146</v>
      </c>
      <c r="E96" t="s">
        <v>147</v>
      </c>
      <c r="F96" t="s">
        <v>192</v>
      </c>
      <c r="G96" t="s">
        <v>149</v>
      </c>
      <c r="H96" t="s">
        <v>226</v>
      </c>
      <c r="I96" t="s">
        <v>17</v>
      </c>
      <c r="J96" t="s">
        <v>208</v>
      </c>
      <c r="K96" t="s">
        <v>162</v>
      </c>
      <c r="L96" t="s">
        <v>153</v>
      </c>
    </row>
    <row r="97" spans="1:12" x14ac:dyDescent="0.25">
      <c r="A97" t="s">
        <v>230</v>
      </c>
      <c r="B97" t="s">
        <v>231</v>
      </c>
      <c r="C97">
        <f>IFERROR(IF(VLOOKUP($A97,'[1]CDS-B'!$A:$L,3,FALSE)="","",(VLOOKUP($A97,'[1]CDS-B'!$A:$L,3,FALSE))),"")</f>
        <v>1179</v>
      </c>
      <c r="D97" t="s">
        <v>146</v>
      </c>
      <c r="E97" t="s">
        <v>147</v>
      </c>
      <c r="F97" t="s">
        <v>17</v>
      </c>
      <c r="G97" t="s">
        <v>149</v>
      </c>
      <c r="H97" t="s">
        <v>183</v>
      </c>
      <c r="I97" t="s">
        <v>17</v>
      </c>
      <c r="J97" t="s">
        <v>208</v>
      </c>
      <c r="K97" t="s">
        <v>152</v>
      </c>
      <c r="L97" t="s">
        <v>153</v>
      </c>
    </row>
    <row r="98" spans="1:12" x14ac:dyDescent="0.25">
      <c r="A98" t="s">
        <v>232</v>
      </c>
      <c r="B98" t="s">
        <v>233</v>
      </c>
      <c r="C98">
        <f>IFERROR(IF(VLOOKUP($A98,'[1]CDS-B'!$A:$L,3,FALSE)="","",(VLOOKUP($A98,'[1]CDS-B'!$A:$L,3,FALSE))),"")</f>
        <v>1612</v>
      </c>
      <c r="D98" t="s">
        <v>146</v>
      </c>
      <c r="E98" t="s">
        <v>147</v>
      </c>
      <c r="F98" t="s">
        <v>17</v>
      </c>
      <c r="G98" t="s">
        <v>149</v>
      </c>
      <c r="H98" t="s">
        <v>183</v>
      </c>
      <c r="I98" t="s">
        <v>17</v>
      </c>
      <c r="J98" t="s">
        <v>208</v>
      </c>
      <c r="K98" t="s">
        <v>156</v>
      </c>
      <c r="L98" t="s">
        <v>153</v>
      </c>
    </row>
    <row r="99" spans="1:12" x14ac:dyDescent="0.25">
      <c r="A99" t="s">
        <v>234</v>
      </c>
      <c r="B99" t="s">
        <v>235</v>
      </c>
      <c r="C99">
        <f>IFERROR(IF(VLOOKUP($A99,'[1]CDS-B'!$A:$L,3,FALSE)="","",(VLOOKUP($A99,'[1]CDS-B'!$A:$L,3,FALSE))),"")</f>
        <v>0</v>
      </c>
      <c r="D99" t="s">
        <v>146</v>
      </c>
      <c r="E99" t="s">
        <v>147</v>
      </c>
      <c r="F99" t="s">
        <v>17</v>
      </c>
      <c r="G99" t="s">
        <v>149</v>
      </c>
      <c r="H99" t="s">
        <v>183</v>
      </c>
      <c r="I99" t="s">
        <v>17</v>
      </c>
      <c r="J99" t="s">
        <v>208</v>
      </c>
      <c r="K99" t="s">
        <v>159</v>
      </c>
      <c r="L99" t="s">
        <v>153</v>
      </c>
    </row>
    <row r="100" spans="1:12" x14ac:dyDescent="0.25">
      <c r="A100" t="s">
        <v>236</v>
      </c>
      <c r="B100" t="s">
        <v>237</v>
      </c>
      <c r="C100">
        <f>IFERROR(IF(VLOOKUP($A100,'[1]CDS-B'!$A:$L,3,FALSE)="","",(VLOOKUP($A100,'[1]CDS-B'!$A:$L,3,FALSE))),"")</f>
        <v>0</v>
      </c>
      <c r="D100" t="s">
        <v>146</v>
      </c>
      <c r="E100" t="s">
        <v>147</v>
      </c>
      <c r="F100" t="s">
        <v>17</v>
      </c>
      <c r="G100" t="s">
        <v>149</v>
      </c>
      <c r="H100" t="s">
        <v>183</v>
      </c>
      <c r="I100" t="s">
        <v>17</v>
      </c>
      <c r="J100" t="s">
        <v>208</v>
      </c>
      <c r="K100" t="s">
        <v>162</v>
      </c>
      <c r="L100" t="s">
        <v>153</v>
      </c>
    </row>
    <row r="101" spans="1:12" x14ac:dyDescent="0.25">
      <c r="A101" t="s">
        <v>238</v>
      </c>
      <c r="B101" t="s">
        <v>239</v>
      </c>
      <c r="C101">
        <f>IFERROR(IF(VLOOKUP($A101,'[1]CDS-B'!$A:$L,3,FALSE)="","",(VLOOKUP($A101,'[1]CDS-B'!$A:$L,3,FALSE))),"")</f>
        <v>5832</v>
      </c>
      <c r="D101" t="s">
        <v>146</v>
      </c>
      <c r="E101" t="s">
        <v>147</v>
      </c>
      <c r="F101" t="s">
        <v>17</v>
      </c>
      <c r="G101" t="s">
        <v>149</v>
      </c>
      <c r="H101" t="s">
        <v>240</v>
      </c>
      <c r="I101" t="s">
        <v>17</v>
      </c>
      <c r="J101" t="s">
        <v>17</v>
      </c>
      <c r="K101" t="s">
        <v>152</v>
      </c>
      <c r="L101" t="s">
        <v>153</v>
      </c>
    </row>
    <row r="102" spans="1:12" x14ac:dyDescent="0.25">
      <c r="A102" t="s">
        <v>241</v>
      </c>
      <c r="B102" t="s">
        <v>242</v>
      </c>
      <c r="C102">
        <f>IFERROR(IF(VLOOKUP($A102,'[1]CDS-B'!$A:$L,3,FALSE)="","",(VLOOKUP($A102,'[1]CDS-B'!$A:$L,3,FALSE))),"")</f>
        <v>5226</v>
      </c>
      <c r="D102" t="s">
        <v>146</v>
      </c>
      <c r="E102" t="s">
        <v>147</v>
      </c>
      <c r="F102" t="s">
        <v>17</v>
      </c>
      <c r="G102" t="s">
        <v>149</v>
      </c>
      <c r="H102" t="s">
        <v>240</v>
      </c>
      <c r="I102" t="s">
        <v>17</v>
      </c>
      <c r="J102" t="s">
        <v>17</v>
      </c>
      <c r="K102" t="s">
        <v>156</v>
      </c>
      <c r="L102" t="s">
        <v>153</v>
      </c>
    </row>
    <row r="103" spans="1:12" x14ac:dyDescent="0.25">
      <c r="A103" t="s">
        <v>243</v>
      </c>
      <c r="B103" t="s">
        <v>244</v>
      </c>
      <c r="C103">
        <f>IFERROR(IF(VLOOKUP($A103,'[1]CDS-B'!$A:$L,3,FALSE)="","",(VLOOKUP($A103,'[1]CDS-B'!$A:$L,3,FALSE))),"")</f>
        <v>0</v>
      </c>
      <c r="D103" t="s">
        <v>146</v>
      </c>
      <c r="E103" t="s">
        <v>147</v>
      </c>
      <c r="F103" t="s">
        <v>17</v>
      </c>
      <c r="G103" t="s">
        <v>149</v>
      </c>
      <c r="H103" t="s">
        <v>240</v>
      </c>
      <c r="I103" t="s">
        <v>17</v>
      </c>
      <c r="J103" t="s">
        <v>17</v>
      </c>
      <c r="K103" t="s">
        <v>159</v>
      </c>
      <c r="L103" t="s">
        <v>153</v>
      </c>
    </row>
    <row r="104" spans="1:12" x14ac:dyDescent="0.25">
      <c r="A104" t="s">
        <v>245</v>
      </c>
      <c r="B104" t="s">
        <v>246</v>
      </c>
      <c r="C104">
        <f>IFERROR(IF(VLOOKUP($A104,'[1]CDS-B'!$A:$L,3,FALSE)="","",(VLOOKUP($A104,'[1]CDS-B'!$A:$L,3,FALSE))),"")</f>
        <v>0</v>
      </c>
      <c r="D104" t="s">
        <v>146</v>
      </c>
      <c r="E104" t="s">
        <v>147</v>
      </c>
      <c r="F104" t="s">
        <v>17</v>
      </c>
      <c r="G104" t="s">
        <v>149</v>
      </c>
      <c r="H104" t="s">
        <v>240</v>
      </c>
      <c r="I104" t="s">
        <v>17</v>
      </c>
      <c r="J104" t="s">
        <v>17</v>
      </c>
      <c r="K104" t="s">
        <v>162</v>
      </c>
      <c r="L104" t="s">
        <v>153</v>
      </c>
    </row>
    <row r="105" spans="1:12" x14ac:dyDescent="0.25">
      <c r="A105" t="s">
        <v>247</v>
      </c>
      <c r="B105" t="s">
        <v>248</v>
      </c>
      <c r="C105">
        <f>IFERROR(IF(VLOOKUP($A105,'[1]CDS-B'!$A:$L,3,FALSE)="","",(VLOOKUP($A105,'[1]CDS-B'!$A:$L,3,FALSE))),"")</f>
        <v>93</v>
      </c>
      <c r="D105" t="s">
        <v>146</v>
      </c>
      <c r="E105" t="s">
        <v>147</v>
      </c>
      <c r="F105" t="s">
        <v>148</v>
      </c>
      <c r="G105" t="s">
        <v>249</v>
      </c>
      <c r="H105" t="s">
        <v>250</v>
      </c>
      <c r="I105" t="s">
        <v>17</v>
      </c>
      <c r="J105" t="s">
        <v>151</v>
      </c>
      <c r="K105" t="s">
        <v>152</v>
      </c>
      <c r="L105" t="s">
        <v>153</v>
      </c>
    </row>
    <row r="106" spans="1:12" x14ac:dyDescent="0.25">
      <c r="A106" t="s">
        <v>251</v>
      </c>
      <c r="B106" t="s">
        <v>252</v>
      </c>
      <c r="C106">
        <f>IFERROR(IF(VLOOKUP($A106,'[1]CDS-B'!$A:$L,3,FALSE)="","",(VLOOKUP($A106,'[1]CDS-B'!$A:$L,3,FALSE))),"")</f>
        <v>123</v>
      </c>
      <c r="D106" t="s">
        <v>146</v>
      </c>
      <c r="E106" t="s">
        <v>147</v>
      </c>
      <c r="F106" t="s">
        <v>148</v>
      </c>
      <c r="G106" t="s">
        <v>249</v>
      </c>
      <c r="H106" t="s">
        <v>250</v>
      </c>
      <c r="I106" t="s">
        <v>17</v>
      </c>
      <c r="J106" t="s">
        <v>151</v>
      </c>
      <c r="K106" t="s">
        <v>156</v>
      </c>
      <c r="L106" t="s">
        <v>153</v>
      </c>
    </row>
    <row r="107" spans="1:12" x14ac:dyDescent="0.25">
      <c r="A107" t="s">
        <v>253</v>
      </c>
      <c r="B107" t="s">
        <v>254</v>
      </c>
      <c r="C107">
        <f>IFERROR(IF(VLOOKUP($A107,'[1]CDS-B'!$A:$L,3,FALSE)="","",(VLOOKUP($A107,'[1]CDS-B'!$A:$L,3,FALSE))),"")</f>
        <v>0</v>
      </c>
      <c r="D107" t="s">
        <v>146</v>
      </c>
      <c r="E107" t="s">
        <v>147</v>
      </c>
      <c r="F107" t="s">
        <v>148</v>
      </c>
      <c r="G107" t="s">
        <v>249</v>
      </c>
      <c r="H107" t="s">
        <v>250</v>
      </c>
      <c r="I107" t="s">
        <v>17</v>
      </c>
      <c r="J107" t="s">
        <v>151</v>
      </c>
      <c r="K107" t="s">
        <v>159</v>
      </c>
      <c r="L107" t="s">
        <v>153</v>
      </c>
    </row>
    <row r="108" spans="1:12" x14ac:dyDescent="0.25">
      <c r="A108" t="s">
        <v>255</v>
      </c>
      <c r="B108" t="s">
        <v>256</v>
      </c>
      <c r="C108">
        <f>IFERROR(IF(VLOOKUP($A108,'[1]CDS-B'!$A:$L,3,FALSE)="","",(VLOOKUP($A108,'[1]CDS-B'!$A:$L,3,FALSE))),"")</f>
        <v>0</v>
      </c>
      <c r="D108" t="s">
        <v>146</v>
      </c>
      <c r="E108" t="s">
        <v>147</v>
      </c>
      <c r="F108" t="s">
        <v>148</v>
      </c>
      <c r="G108" t="s">
        <v>249</v>
      </c>
      <c r="H108" t="s">
        <v>250</v>
      </c>
      <c r="I108" t="s">
        <v>17</v>
      </c>
      <c r="J108" t="s">
        <v>151</v>
      </c>
      <c r="K108" t="s">
        <v>162</v>
      </c>
      <c r="L108" t="s">
        <v>153</v>
      </c>
    </row>
    <row r="109" spans="1:12" x14ac:dyDescent="0.25">
      <c r="A109" t="s">
        <v>257</v>
      </c>
      <c r="B109" t="s">
        <v>173</v>
      </c>
      <c r="C109">
        <f>IFERROR(IF(VLOOKUP($A109,'[1]CDS-B'!$A:$L,3,FALSE)="","",(VLOOKUP($A109,'[1]CDS-B'!$A:$L,3,FALSE))),"")</f>
        <v>227</v>
      </c>
      <c r="D109" t="s">
        <v>146</v>
      </c>
      <c r="E109" t="s">
        <v>147</v>
      </c>
      <c r="F109" t="s">
        <v>148</v>
      </c>
      <c r="G109" t="s">
        <v>249</v>
      </c>
      <c r="H109" t="s">
        <v>174</v>
      </c>
      <c r="I109" t="s">
        <v>17</v>
      </c>
      <c r="J109" t="s">
        <v>151</v>
      </c>
      <c r="K109" t="s">
        <v>152</v>
      </c>
      <c r="L109" t="s">
        <v>153</v>
      </c>
    </row>
    <row r="110" spans="1:12" x14ac:dyDescent="0.25">
      <c r="A110" t="s">
        <v>258</v>
      </c>
      <c r="B110" t="s">
        <v>176</v>
      </c>
      <c r="C110">
        <f>IFERROR(IF(VLOOKUP($A110,'[1]CDS-B'!$A:$L,3,FALSE)="","",(VLOOKUP($A110,'[1]CDS-B'!$A:$L,3,FALSE))),"")</f>
        <v>235</v>
      </c>
      <c r="D110" t="s">
        <v>146</v>
      </c>
      <c r="E110" t="s">
        <v>147</v>
      </c>
      <c r="F110" t="s">
        <v>148</v>
      </c>
      <c r="G110" t="s">
        <v>249</v>
      </c>
      <c r="H110" t="s">
        <v>174</v>
      </c>
      <c r="I110" t="s">
        <v>17</v>
      </c>
      <c r="J110" t="s">
        <v>151</v>
      </c>
      <c r="K110" t="s">
        <v>156</v>
      </c>
      <c r="L110" t="s">
        <v>153</v>
      </c>
    </row>
    <row r="111" spans="1:12" x14ac:dyDescent="0.25">
      <c r="A111" t="s">
        <v>259</v>
      </c>
      <c r="B111" t="s">
        <v>178</v>
      </c>
      <c r="C111">
        <f>IFERROR(IF(VLOOKUP($A111,'[1]CDS-B'!$A:$L,3,FALSE)="","",(VLOOKUP($A111,'[1]CDS-B'!$A:$L,3,FALSE))),"")</f>
        <v>0</v>
      </c>
      <c r="D111" t="s">
        <v>146</v>
      </c>
      <c r="E111" t="s">
        <v>147</v>
      </c>
      <c r="F111" t="s">
        <v>148</v>
      </c>
      <c r="G111" t="s">
        <v>249</v>
      </c>
      <c r="H111" t="s">
        <v>174</v>
      </c>
      <c r="I111" t="s">
        <v>17</v>
      </c>
      <c r="J111" t="s">
        <v>151</v>
      </c>
      <c r="K111" t="s">
        <v>159</v>
      </c>
      <c r="L111" t="s">
        <v>153</v>
      </c>
    </row>
    <row r="112" spans="1:12" x14ac:dyDescent="0.25">
      <c r="A112" t="s">
        <v>260</v>
      </c>
      <c r="B112" t="s">
        <v>180</v>
      </c>
      <c r="C112">
        <f>IFERROR(IF(VLOOKUP($A112,'[1]CDS-B'!$A:$L,3,FALSE)="","",(VLOOKUP($A112,'[1]CDS-B'!$A:$L,3,FALSE))),"")</f>
        <v>0</v>
      </c>
      <c r="D112" t="s">
        <v>146</v>
      </c>
      <c r="E112" t="s">
        <v>147</v>
      </c>
      <c r="F112" t="s">
        <v>148</v>
      </c>
      <c r="G112" t="s">
        <v>249</v>
      </c>
      <c r="H112" t="s">
        <v>174</v>
      </c>
      <c r="I112" t="s">
        <v>17</v>
      </c>
      <c r="J112" t="s">
        <v>151</v>
      </c>
      <c r="K112" t="s">
        <v>162</v>
      </c>
      <c r="L112" t="s">
        <v>153</v>
      </c>
    </row>
    <row r="113" spans="1:12" x14ac:dyDescent="0.25">
      <c r="A113" t="s">
        <v>261</v>
      </c>
      <c r="B113" t="s">
        <v>262</v>
      </c>
      <c r="C113">
        <f>IFERROR(IF(VLOOKUP($A113,'[1]CDS-B'!$A:$L,3,FALSE)="","",(VLOOKUP($A113,'[1]CDS-B'!$A:$L,3,FALSE))),"")</f>
        <v>4</v>
      </c>
      <c r="D113" t="s">
        <v>146</v>
      </c>
      <c r="E113" t="s">
        <v>147</v>
      </c>
      <c r="F113" t="s">
        <v>192</v>
      </c>
      <c r="G113" t="s">
        <v>249</v>
      </c>
      <c r="H113" t="s">
        <v>174</v>
      </c>
      <c r="I113" t="s">
        <v>17</v>
      </c>
      <c r="J113" t="s">
        <v>151</v>
      </c>
      <c r="K113" t="s">
        <v>152</v>
      </c>
      <c r="L113" t="s">
        <v>153</v>
      </c>
    </row>
    <row r="114" spans="1:12" x14ac:dyDescent="0.25">
      <c r="A114" t="s">
        <v>263</v>
      </c>
      <c r="B114" t="s">
        <v>264</v>
      </c>
      <c r="C114">
        <f>IFERROR(IF(VLOOKUP($A114,'[1]CDS-B'!$A:$L,3,FALSE)="","",(VLOOKUP($A114,'[1]CDS-B'!$A:$L,3,FALSE))),"")</f>
        <v>11</v>
      </c>
      <c r="D114" t="s">
        <v>146</v>
      </c>
      <c r="E114" t="s">
        <v>147</v>
      </c>
      <c r="F114" t="s">
        <v>192</v>
      </c>
      <c r="G114" t="s">
        <v>249</v>
      </c>
      <c r="H114" t="s">
        <v>174</v>
      </c>
      <c r="I114" t="s">
        <v>17</v>
      </c>
      <c r="J114" t="s">
        <v>151</v>
      </c>
      <c r="K114" t="s">
        <v>156</v>
      </c>
      <c r="L114" t="s">
        <v>153</v>
      </c>
    </row>
    <row r="115" spans="1:12" x14ac:dyDescent="0.25">
      <c r="A115" t="s">
        <v>265</v>
      </c>
      <c r="B115" t="s">
        <v>266</v>
      </c>
      <c r="C115">
        <f>IFERROR(IF(VLOOKUP($A115,'[1]CDS-B'!$A:$L,3,FALSE)="","",(VLOOKUP($A115,'[1]CDS-B'!$A:$L,3,FALSE))),"")</f>
        <v>0</v>
      </c>
      <c r="D115" t="s">
        <v>146</v>
      </c>
      <c r="E115" t="s">
        <v>147</v>
      </c>
      <c r="F115" t="s">
        <v>192</v>
      </c>
      <c r="G115" t="s">
        <v>249</v>
      </c>
      <c r="H115" t="s">
        <v>174</v>
      </c>
      <c r="I115" t="s">
        <v>17</v>
      </c>
      <c r="J115" t="s">
        <v>151</v>
      </c>
      <c r="K115" t="s">
        <v>159</v>
      </c>
      <c r="L115" t="s">
        <v>153</v>
      </c>
    </row>
    <row r="116" spans="1:12" x14ac:dyDescent="0.25">
      <c r="A116" t="s">
        <v>267</v>
      </c>
      <c r="B116" t="s">
        <v>268</v>
      </c>
      <c r="C116">
        <f>IFERROR(IF(VLOOKUP($A116,'[1]CDS-B'!$A:$L,3,FALSE)="","",(VLOOKUP($A116,'[1]CDS-B'!$A:$L,3,FALSE))),"")</f>
        <v>0</v>
      </c>
      <c r="D116" t="s">
        <v>146</v>
      </c>
      <c r="E116" t="s">
        <v>147</v>
      </c>
      <c r="F116" t="s">
        <v>192</v>
      </c>
      <c r="G116" t="s">
        <v>249</v>
      </c>
      <c r="H116" t="s">
        <v>174</v>
      </c>
      <c r="I116" t="s">
        <v>17</v>
      </c>
      <c r="J116" t="s">
        <v>151</v>
      </c>
      <c r="K116" t="s">
        <v>162</v>
      </c>
      <c r="L116" t="s">
        <v>153</v>
      </c>
    </row>
    <row r="117" spans="1:12" x14ac:dyDescent="0.25">
      <c r="A117" t="s">
        <v>269</v>
      </c>
      <c r="B117" t="s">
        <v>270</v>
      </c>
      <c r="C117">
        <f>IFERROR(IF(VLOOKUP($A117,'[1]CDS-B'!$A:$L,3,FALSE)="","",(VLOOKUP($A117,'[1]CDS-B'!$A:$L,3,FALSE))),"")</f>
        <v>324</v>
      </c>
      <c r="D117" t="s">
        <v>146</v>
      </c>
      <c r="E117" t="s">
        <v>17</v>
      </c>
      <c r="F117" t="s">
        <v>271</v>
      </c>
      <c r="G117" t="s">
        <v>249</v>
      </c>
      <c r="H117" t="s">
        <v>183</v>
      </c>
      <c r="I117" t="s">
        <v>17</v>
      </c>
      <c r="J117" t="s">
        <v>151</v>
      </c>
      <c r="K117" t="s">
        <v>152</v>
      </c>
      <c r="L117" t="s">
        <v>153</v>
      </c>
    </row>
    <row r="118" spans="1:12" x14ac:dyDescent="0.25">
      <c r="A118" t="s">
        <v>272</v>
      </c>
      <c r="B118" t="s">
        <v>273</v>
      </c>
      <c r="C118">
        <f>IFERROR(IF(VLOOKUP($A118,'[1]CDS-B'!$A:$L,3,FALSE)="","",(VLOOKUP($A118,'[1]CDS-B'!$A:$L,3,FALSE))),"")</f>
        <v>369</v>
      </c>
      <c r="D118" t="s">
        <v>146</v>
      </c>
      <c r="E118" t="s">
        <v>17</v>
      </c>
      <c r="F118" t="s">
        <v>271</v>
      </c>
      <c r="G118" t="s">
        <v>249</v>
      </c>
      <c r="H118" t="s">
        <v>183</v>
      </c>
      <c r="I118" t="s">
        <v>17</v>
      </c>
      <c r="J118" t="s">
        <v>151</v>
      </c>
      <c r="K118" t="s">
        <v>156</v>
      </c>
      <c r="L118" t="s">
        <v>153</v>
      </c>
    </row>
    <row r="119" spans="1:12" x14ac:dyDescent="0.25">
      <c r="A119" t="s">
        <v>274</v>
      </c>
      <c r="B119" t="s">
        <v>275</v>
      </c>
      <c r="C119">
        <f>IFERROR(IF(VLOOKUP($A119,'[1]CDS-B'!$A:$L,3,FALSE)="","",(VLOOKUP($A119,'[1]CDS-B'!$A:$L,3,FALSE))),"")</f>
        <v>0</v>
      </c>
      <c r="D119" t="s">
        <v>146</v>
      </c>
      <c r="E119" t="s">
        <v>17</v>
      </c>
      <c r="F119" t="s">
        <v>271</v>
      </c>
      <c r="G119" t="s">
        <v>249</v>
      </c>
      <c r="H119" t="s">
        <v>183</v>
      </c>
      <c r="I119" t="s">
        <v>17</v>
      </c>
      <c r="J119" t="s">
        <v>151</v>
      </c>
      <c r="K119" t="s">
        <v>159</v>
      </c>
      <c r="L119" t="s">
        <v>153</v>
      </c>
    </row>
    <row r="120" spans="1:12" x14ac:dyDescent="0.25">
      <c r="A120" t="s">
        <v>276</v>
      </c>
      <c r="B120" t="s">
        <v>277</v>
      </c>
      <c r="C120">
        <f>IFERROR(IF(VLOOKUP($A120,'[1]CDS-B'!$A:$L,3,FALSE)="","",(VLOOKUP($A120,'[1]CDS-B'!$A:$L,3,FALSE))),"")</f>
        <v>0</v>
      </c>
      <c r="D120" t="s">
        <v>146</v>
      </c>
      <c r="E120" t="s">
        <v>17</v>
      </c>
      <c r="F120" t="s">
        <v>271</v>
      </c>
      <c r="G120" t="s">
        <v>249</v>
      </c>
      <c r="H120" t="s">
        <v>183</v>
      </c>
      <c r="I120" t="s">
        <v>17</v>
      </c>
      <c r="J120" t="s">
        <v>151</v>
      </c>
      <c r="K120" t="s">
        <v>162</v>
      </c>
      <c r="L120" t="s">
        <v>153</v>
      </c>
    </row>
    <row r="121" spans="1:12" x14ac:dyDescent="0.25">
      <c r="A121" t="s">
        <v>278</v>
      </c>
      <c r="B121" t="s">
        <v>248</v>
      </c>
      <c r="C121">
        <f>IFERROR(IF(VLOOKUP($A121,'[1]CDS-B'!$A:$L,3,FALSE)="","",(VLOOKUP($A121,'[1]CDS-B'!$A:$L,3,FALSE))),"")</f>
        <v>21</v>
      </c>
      <c r="D121" t="s">
        <v>146</v>
      </c>
      <c r="E121" t="s">
        <v>147</v>
      </c>
      <c r="F121" t="s">
        <v>148</v>
      </c>
      <c r="G121" t="s">
        <v>249</v>
      </c>
      <c r="H121" t="s">
        <v>250</v>
      </c>
      <c r="I121" t="s">
        <v>17</v>
      </c>
      <c r="J121" t="s">
        <v>208</v>
      </c>
      <c r="K121" t="s">
        <v>152</v>
      </c>
      <c r="L121" t="s">
        <v>153</v>
      </c>
    </row>
    <row r="122" spans="1:12" x14ac:dyDescent="0.25">
      <c r="A122" t="s">
        <v>279</v>
      </c>
      <c r="B122" t="s">
        <v>252</v>
      </c>
      <c r="C122">
        <f>IFERROR(IF(VLOOKUP($A122,'[1]CDS-B'!$A:$L,3,FALSE)="","",(VLOOKUP($A122,'[1]CDS-B'!$A:$L,3,FALSE))),"")</f>
        <v>16</v>
      </c>
      <c r="D122" t="s">
        <v>146</v>
      </c>
      <c r="E122" t="s">
        <v>147</v>
      </c>
      <c r="F122" t="s">
        <v>148</v>
      </c>
      <c r="G122" t="s">
        <v>249</v>
      </c>
      <c r="H122" t="s">
        <v>250</v>
      </c>
      <c r="I122" t="s">
        <v>17</v>
      </c>
      <c r="J122" t="s">
        <v>208</v>
      </c>
      <c r="K122" t="s">
        <v>156</v>
      </c>
      <c r="L122" t="s">
        <v>153</v>
      </c>
    </row>
    <row r="123" spans="1:12" x14ac:dyDescent="0.25">
      <c r="A123" t="s">
        <v>280</v>
      </c>
      <c r="B123" t="s">
        <v>254</v>
      </c>
      <c r="C123">
        <f>IFERROR(IF(VLOOKUP($A123,'[1]CDS-B'!$A:$L,3,FALSE)="","",(VLOOKUP($A123,'[1]CDS-B'!$A:$L,3,FALSE))),"")</f>
        <v>0</v>
      </c>
      <c r="D123" t="s">
        <v>146</v>
      </c>
      <c r="E123" t="s">
        <v>147</v>
      </c>
      <c r="F123" t="s">
        <v>148</v>
      </c>
      <c r="G123" t="s">
        <v>249</v>
      </c>
      <c r="H123" t="s">
        <v>250</v>
      </c>
      <c r="I123" t="s">
        <v>17</v>
      </c>
      <c r="J123" t="s">
        <v>208</v>
      </c>
      <c r="K123" t="s">
        <v>159</v>
      </c>
      <c r="L123" t="s">
        <v>153</v>
      </c>
    </row>
    <row r="124" spans="1:12" x14ac:dyDescent="0.25">
      <c r="A124" t="s">
        <v>281</v>
      </c>
      <c r="B124" t="s">
        <v>256</v>
      </c>
      <c r="C124">
        <f>IFERROR(IF(VLOOKUP($A124,'[1]CDS-B'!$A:$L,3,FALSE)="","",(VLOOKUP($A124,'[1]CDS-B'!$A:$L,3,FALSE))),"")</f>
        <v>0</v>
      </c>
      <c r="D124" t="s">
        <v>146</v>
      </c>
      <c r="E124" t="s">
        <v>147</v>
      </c>
      <c r="F124" t="s">
        <v>148</v>
      </c>
      <c r="G124" t="s">
        <v>249</v>
      </c>
      <c r="H124" t="s">
        <v>250</v>
      </c>
      <c r="I124" t="s">
        <v>17</v>
      </c>
      <c r="J124" t="s">
        <v>208</v>
      </c>
      <c r="K124" t="s">
        <v>162</v>
      </c>
      <c r="L124" t="s">
        <v>153</v>
      </c>
    </row>
    <row r="125" spans="1:12" x14ac:dyDescent="0.25">
      <c r="A125" t="s">
        <v>282</v>
      </c>
      <c r="B125" t="s">
        <v>173</v>
      </c>
      <c r="C125">
        <f>IFERROR(IF(VLOOKUP($A125,'[1]CDS-B'!$A:$L,3,FALSE)="","",(VLOOKUP($A125,'[1]CDS-B'!$A:$L,3,FALSE))),"")</f>
        <v>126</v>
      </c>
      <c r="D125" t="s">
        <v>146</v>
      </c>
      <c r="E125" t="s">
        <v>147</v>
      </c>
      <c r="F125" t="s">
        <v>148</v>
      </c>
      <c r="G125" t="s">
        <v>249</v>
      </c>
      <c r="H125" t="s">
        <v>174</v>
      </c>
      <c r="I125" t="s">
        <v>17</v>
      </c>
      <c r="J125" t="s">
        <v>208</v>
      </c>
      <c r="K125" t="s">
        <v>152</v>
      </c>
      <c r="L125" t="s">
        <v>153</v>
      </c>
    </row>
    <row r="126" spans="1:12" x14ac:dyDescent="0.25">
      <c r="A126" t="s">
        <v>283</v>
      </c>
      <c r="B126" t="s">
        <v>176</v>
      </c>
      <c r="C126">
        <f>IFERROR(IF(VLOOKUP($A126,'[1]CDS-B'!$A:$L,3,FALSE)="","",(VLOOKUP($A126,'[1]CDS-B'!$A:$L,3,FALSE))),"")</f>
        <v>112</v>
      </c>
      <c r="D126" t="s">
        <v>146</v>
      </c>
      <c r="E126" t="s">
        <v>147</v>
      </c>
      <c r="F126" t="s">
        <v>148</v>
      </c>
      <c r="G126" t="s">
        <v>249</v>
      </c>
      <c r="H126" t="s">
        <v>174</v>
      </c>
      <c r="I126" t="s">
        <v>17</v>
      </c>
      <c r="J126" t="s">
        <v>208</v>
      </c>
      <c r="K126" t="s">
        <v>156</v>
      </c>
      <c r="L126" t="s">
        <v>153</v>
      </c>
    </row>
    <row r="127" spans="1:12" x14ac:dyDescent="0.25">
      <c r="A127" t="s">
        <v>284</v>
      </c>
      <c r="B127" t="s">
        <v>178</v>
      </c>
      <c r="C127">
        <f>IFERROR(IF(VLOOKUP($A127,'[1]CDS-B'!$A:$L,3,FALSE)="","",(VLOOKUP($A127,'[1]CDS-B'!$A:$L,3,FALSE))),"")</f>
        <v>0</v>
      </c>
      <c r="D127" t="s">
        <v>146</v>
      </c>
      <c r="E127" t="s">
        <v>147</v>
      </c>
      <c r="F127" t="s">
        <v>148</v>
      </c>
      <c r="G127" t="s">
        <v>249</v>
      </c>
      <c r="H127" t="s">
        <v>174</v>
      </c>
      <c r="I127" t="s">
        <v>17</v>
      </c>
      <c r="J127" t="s">
        <v>208</v>
      </c>
      <c r="K127" t="s">
        <v>159</v>
      </c>
      <c r="L127" t="s">
        <v>153</v>
      </c>
    </row>
    <row r="128" spans="1:12" x14ac:dyDescent="0.25">
      <c r="A128" t="s">
        <v>285</v>
      </c>
      <c r="B128" t="s">
        <v>180</v>
      </c>
      <c r="C128">
        <f>IFERROR(IF(VLOOKUP($A128,'[1]CDS-B'!$A:$L,3,FALSE)="","",(VLOOKUP($A128,'[1]CDS-B'!$A:$L,3,FALSE))),"")</f>
        <v>0</v>
      </c>
      <c r="D128" t="s">
        <v>146</v>
      </c>
      <c r="E128" t="s">
        <v>147</v>
      </c>
      <c r="F128" t="s">
        <v>148</v>
      </c>
      <c r="G128" t="s">
        <v>249</v>
      </c>
      <c r="H128" t="s">
        <v>174</v>
      </c>
      <c r="I128" t="s">
        <v>17</v>
      </c>
      <c r="J128" t="s">
        <v>208</v>
      </c>
      <c r="K128" t="s">
        <v>162</v>
      </c>
      <c r="L128" t="s">
        <v>153</v>
      </c>
    </row>
    <row r="129" spans="1:12" x14ac:dyDescent="0.25">
      <c r="A129" t="s">
        <v>286</v>
      </c>
      <c r="B129" t="s">
        <v>262</v>
      </c>
      <c r="C129">
        <f>IFERROR(IF(VLOOKUP($A129,'[1]CDS-B'!$A:$L,3,FALSE)="","",(VLOOKUP($A129,'[1]CDS-B'!$A:$L,3,FALSE))),"")</f>
        <v>5</v>
      </c>
      <c r="D129" t="s">
        <v>146</v>
      </c>
      <c r="E129" t="s">
        <v>147</v>
      </c>
      <c r="F129" t="s">
        <v>192</v>
      </c>
      <c r="G129" t="s">
        <v>249</v>
      </c>
      <c r="H129" t="s">
        <v>174</v>
      </c>
      <c r="I129" t="s">
        <v>17</v>
      </c>
      <c r="J129" t="s">
        <v>208</v>
      </c>
      <c r="K129" t="s">
        <v>152</v>
      </c>
      <c r="L129" t="s">
        <v>153</v>
      </c>
    </row>
    <row r="130" spans="1:12" x14ac:dyDescent="0.25">
      <c r="A130" t="s">
        <v>287</v>
      </c>
      <c r="B130" t="s">
        <v>264</v>
      </c>
      <c r="C130">
        <f>IFERROR(IF(VLOOKUP($A130,'[1]CDS-B'!$A:$L,3,FALSE)="","",(VLOOKUP($A130,'[1]CDS-B'!$A:$L,3,FALSE))),"")</f>
        <v>28</v>
      </c>
      <c r="D130" t="s">
        <v>146</v>
      </c>
      <c r="E130" t="s">
        <v>147</v>
      </c>
      <c r="F130" t="s">
        <v>192</v>
      </c>
      <c r="G130" t="s">
        <v>249</v>
      </c>
      <c r="H130" t="s">
        <v>174</v>
      </c>
      <c r="I130" t="s">
        <v>17</v>
      </c>
      <c r="J130" t="s">
        <v>208</v>
      </c>
      <c r="K130" t="s">
        <v>156</v>
      </c>
      <c r="L130" t="s">
        <v>153</v>
      </c>
    </row>
    <row r="131" spans="1:12" x14ac:dyDescent="0.25">
      <c r="A131" t="s">
        <v>288</v>
      </c>
      <c r="B131" t="s">
        <v>266</v>
      </c>
      <c r="C131">
        <f>IFERROR(IF(VLOOKUP($A131,'[1]CDS-B'!$A:$L,3,FALSE)="","",(VLOOKUP($A131,'[1]CDS-B'!$A:$L,3,FALSE))),"")</f>
        <v>0</v>
      </c>
      <c r="D131" t="s">
        <v>146</v>
      </c>
      <c r="E131" t="s">
        <v>147</v>
      </c>
      <c r="F131" t="s">
        <v>192</v>
      </c>
      <c r="G131" t="s">
        <v>249</v>
      </c>
      <c r="H131" t="s">
        <v>174</v>
      </c>
      <c r="I131" t="s">
        <v>17</v>
      </c>
      <c r="J131" t="s">
        <v>208</v>
      </c>
      <c r="K131" t="s">
        <v>159</v>
      </c>
      <c r="L131" t="s">
        <v>153</v>
      </c>
    </row>
    <row r="132" spans="1:12" x14ac:dyDescent="0.25">
      <c r="A132" t="s">
        <v>289</v>
      </c>
      <c r="B132" t="s">
        <v>268</v>
      </c>
      <c r="C132">
        <f>IFERROR(IF(VLOOKUP($A132,'[1]CDS-B'!$A:$L,3,FALSE)="","",(VLOOKUP($A132,'[1]CDS-B'!$A:$L,3,FALSE))),"")</f>
        <v>0</v>
      </c>
      <c r="D132" t="s">
        <v>146</v>
      </c>
      <c r="E132" t="s">
        <v>147</v>
      </c>
      <c r="F132" t="s">
        <v>192</v>
      </c>
      <c r="G132" t="s">
        <v>249</v>
      </c>
      <c r="H132" t="s">
        <v>174</v>
      </c>
      <c r="I132" t="s">
        <v>17</v>
      </c>
      <c r="J132" t="s">
        <v>208</v>
      </c>
      <c r="K132" t="s">
        <v>162</v>
      </c>
      <c r="L132" t="s">
        <v>153</v>
      </c>
    </row>
    <row r="133" spans="1:12" x14ac:dyDescent="0.25">
      <c r="A133" t="s">
        <v>290</v>
      </c>
      <c r="B133" t="s">
        <v>291</v>
      </c>
      <c r="C133">
        <f>IFERROR(IF(VLOOKUP($A133,'[1]CDS-B'!$A:$L,3,FALSE)="","",(VLOOKUP($A133,'[1]CDS-B'!$A:$L,3,FALSE))),"")</f>
        <v>152</v>
      </c>
      <c r="D133" t="s">
        <v>146</v>
      </c>
      <c r="E133" t="s">
        <v>147</v>
      </c>
      <c r="F133" t="s">
        <v>17</v>
      </c>
      <c r="G133" t="s">
        <v>249</v>
      </c>
      <c r="H133" t="s">
        <v>183</v>
      </c>
      <c r="I133" t="s">
        <v>17</v>
      </c>
      <c r="J133" t="s">
        <v>208</v>
      </c>
      <c r="K133" t="s">
        <v>152</v>
      </c>
      <c r="L133" t="s">
        <v>153</v>
      </c>
    </row>
    <row r="134" spans="1:12" x14ac:dyDescent="0.25">
      <c r="A134" t="s">
        <v>292</v>
      </c>
      <c r="B134" t="s">
        <v>293</v>
      </c>
      <c r="C134">
        <f>IFERROR(IF(VLOOKUP($A134,'[1]CDS-B'!$A:$L,3,FALSE)="","",(VLOOKUP($A134,'[1]CDS-B'!$A:$L,3,FALSE))),"")</f>
        <v>156</v>
      </c>
      <c r="D134" t="s">
        <v>146</v>
      </c>
      <c r="E134" t="s">
        <v>147</v>
      </c>
      <c r="F134" t="s">
        <v>17</v>
      </c>
      <c r="G134" t="s">
        <v>249</v>
      </c>
      <c r="H134" t="s">
        <v>183</v>
      </c>
      <c r="I134" t="s">
        <v>17</v>
      </c>
      <c r="J134" t="s">
        <v>208</v>
      </c>
      <c r="K134" t="s">
        <v>156</v>
      </c>
      <c r="L134" t="s">
        <v>153</v>
      </c>
    </row>
    <row r="135" spans="1:12" x14ac:dyDescent="0.25">
      <c r="A135" t="s">
        <v>294</v>
      </c>
      <c r="B135" t="s">
        <v>295</v>
      </c>
      <c r="C135">
        <f>IFERROR(IF(VLOOKUP($A135,'[1]CDS-B'!$A:$L,3,FALSE)="","",(VLOOKUP($A135,'[1]CDS-B'!$A:$L,3,FALSE))),"")</f>
        <v>0</v>
      </c>
      <c r="D135" t="s">
        <v>146</v>
      </c>
      <c r="E135" t="s">
        <v>147</v>
      </c>
      <c r="F135" t="s">
        <v>17</v>
      </c>
      <c r="G135" t="s">
        <v>249</v>
      </c>
      <c r="H135" t="s">
        <v>183</v>
      </c>
      <c r="I135" t="s">
        <v>17</v>
      </c>
      <c r="J135" t="s">
        <v>208</v>
      </c>
      <c r="K135" t="s">
        <v>159</v>
      </c>
      <c r="L135" t="s">
        <v>153</v>
      </c>
    </row>
    <row r="136" spans="1:12" x14ac:dyDescent="0.25">
      <c r="A136" t="s">
        <v>296</v>
      </c>
      <c r="B136" t="s">
        <v>297</v>
      </c>
      <c r="C136">
        <f>IFERROR(IF(VLOOKUP($A136,'[1]CDS-B'!$A:$L,3,FALSE)="","",(VLOOKUP($A136,'[1]CDS-B'!$A:$L,3,FALSE))),"")</f>
        <v>0</v>
      </c>
      <c r="D136" t="s">
        <v>146</v>
      </c>
      <c r="E136" t="s">
        <v>147</v>
      </c>
      <c r="F136" t="s">
        <v>17</v>
      </c>
      <c r="G136" t="s">
        <v>249</v>
      </c>
      <c r="H136" t="s">
        <v>183</v>
      </c>
      <c r="I136" t="s">
        <v>17</v>
      </c>
      <c r="J136" t="s">
        <v>208</v>
      </c>
      <c r="K136" t="s">
        <v>162</v>
      </c>
      <c r="L136" t="s">
        <v>153</v>
      </c>
    </row>
    <row r="137" spans="1:12" x14ac:dyDescent="0.25">
      <c r="A137" t="s">
        <v>298</v>
      </c>
      <c r="B137" t="s">
        <v>299</v>
      </c>
      <c r="C137">
        <f>IFERROR(IF(VLOOKUP($A137,'[1]CDS-B'!$A:$L,3,FALSE)="","",(VLOOKUP($A137,'[1]CDS-B'!$A:$L,3,FALSE))),"")</f>
        <v>476</v>
      </c>
      <c r="D137" t="s">
        <v>146</v>
      </c>
      <c r="E137" t="s">
        <v>147</v>
      </c>
      <c r="F137" t="s">
        <v>17</v>
      </c>
      <c r="G137" t="s">
        <v>249</v>
      </c>
      <c r="H137" t="s">
        <v>183</v>
      </c>
      <c r="I137" t="s">
        <v>17</v>
      </c>
      <c r="J137" t="s">
        <v>17</v>
      </c>
      <c r="K137" t="s">
        <v>152</v>
      </c>
      <c r="L137" t="s">
        <v>153</v>
      </c>
    </row>
    <row r="138" spans="1:12" x14ac:dyDescent="0.25">
      <c r="A138" t="s">
        <v>300</v>
      </c>
      <c r="B138" t="s">
        <v>301</v>
      </c>
      <c r="C138">
        <f>IFERROR(IF(VLOOKUP($A138,'[1]CDS-B'!$A:$L,3,FALSE)="","",(VLOOKUP($A138,'[1]CDS-B'!$A:$L,3,FALSE))),"")</f>
        <v>525</v>
      </c>
      <c r="D138" t="s">
        <v>146</v>
      </c>
      <c r="E138" t="s">
        <v>147</v>
      </c>
      <c r="F138" t="s">
        <v>17</v>
      </c>
      <c r="G138" t="s">
        <v>249</v>
      </c>
      <c r="H138" t="s">
        <v>183</v>
      </c>
      <c r="I138" t="s">
        <v>17</v>
      </c>
      <c r="J138" t="s">
        <v>17</v>
      </c>
      <c r="K138" t="s">
        <v>156</v>
      </c>
      <c r="L138" t="s">
        <v>153</v>
      </c>
    </row>
    <row r="139" spans="1:12" x14ac:dyDescent="0.25">
      <c r="A139" t="s">
        <v>302</v>
      </c>
      <c r="B139" t="s">
        <v>303</v>
      </c>
      <c r="C139">
        <f>IFERROR(IF(VLOOKUP($A139,'[1]CDS-B'!$A:$L,3,FALSE)="","",(VLOOKUP($A139,'[1]CDS-B'!$A:$L,3,FALSE))),"")</f>
        <v>0</v>
      </c>
      <c r="D139" t="s">
        <v>146</v>
      </c>
      <c r="E139" t="s">
        <v>147</v>
      </c>
      <c r="F139" t="s">
        <v>17</v>
      </c>
      <c r="G139" t="s">
        <v>249</v>
      </c>
      <c r="H139" t="s">
        <v>183</v>
      </c>
      <c r="I139" t="s">
        <v>17</v>
      </c>
      <c r="J139" t="s">
        <v>17</v>
      </c>
      <c r="K139" t="s">
        <v>159</v>
      </c>
      <c r="L139" t="s">
        <v>153</v>
      </c>
    </row>
    <row r="140" spans="1:12" x14ac:dyDescent="0.25">
      <c r="A140" t="s">
        <v>304</v>
      </c>
      <c r="B140" t="s">
        <v>305</v>
      </c>
      <c r="C140">
        <f>IFERROR(IF(VLOOKUP($A140,'[1]CDS-B'!$A:$L,3,FALSE)="","",(VLOOKUP($A140,'[1]CDS-B'!$A:$L,3,FALSE))),"")</f>
        <v>0</v>
      </c>
      <c r="D140" t="s">
        <v>146</v>
      </c>
      <c r="E140" t="s">
        <v>147</v>
      </c>
      <c r="F140" t="s">
        <v>17</v>
      </c>
      <c r="G140" t="s">
        <v>249</v>
      </c>
      <c r="H140" t="s">
        <v>183</v>
      </c>
      <c r="I140" t="s">
        <v>17</v>
      </c>
      <c r="J140" t="s">
        <v>17</v>
      </c>
      <c r="K140" t="s">
        <v>162</v>
      </c>
      <c r="L140" t="s">
        <v>153</v>
      </c>
    </row>
    <row r="141" spans="1:12" x14ac:dyDescent="0.25">
      <c r="A141" t="s">
        <v>306</v>
      </c>
      <c r="B141" t="s">
        <v>307</v>
      </c>
      <c r="C141">
        <f>IFERROR(IF(VLOOKUP($A141,'[1]CDS-B'!$A:$L,3,FALSE)="","",(VLOOKUP($A141,'[1]CDS-B'!$A:$L,3,FALSE))),"")</f>
        <v>6308</v>
      </c>
      <c r="D141" t="s">
        <v>146</v>
      </c>
      <c r="E141" t="s">
        <v>147</v>
      </c>
      <c r="F141" t="s">
        <v>17</v>
      </c>
      <c r="G141" t="s">
        <v>308</v>
      </c>
      <c r="H141" t="s">
        <v>183</v>
      </c>
      <c r="I141" t="s">
        <v>17</v>
      </c>
      <c r="J141" t="s">
        <v>17</v>
      </c>
      <c r="K141" t="s">
        <v>152</v>
      </c>
      <c r="L141" t="s">
        <v>153</v>
      </c>
    </row>
    <row r="142" spans="1:12" x14ac:dyDescent="0.25">
      <c r="A142" t="s">
        <v>309</v>
      </c>
      <c r="B142" t="s">
        <v>310</v>
      </c>
      <c r="C142">
        <f>IFERROR(IF(VLOOKUP($A142,'[1]CDS-B'!$A:$L,3,FALSE)="","",(VLOOKUP($A142,'[1]CDS-B'!$A:$L,3,FALSE))),"")</f>
        <v>5751</v>
      </c>
      <c r="D142" t="s">
        <v>146</v>
      </c>
      <c r="E142" t="s">
        <v>147</v>
      </c>
      <c r="F142" t="s">
        <v>17</v>
      </c>
      <c r="G142" t="s">
        <v>308</v>
      </c>
      <c r="H142" t="s">
        <v>183</v>
      </c>
      <c r="I142" t="s">
        <v>17</v>
      </c>
      <c r="J142" t="s">
        <v>17</v>
      </c>
      <c r="K142" t="s">
        <v>156</v>
      </c>
      <c r="L142" t="s">
        <v>153</v>
      </c>
    </row>
    <row r="143" spans="1:12" x14ac:dyDescent="0.25">
      <c r="A143" t="s">
        <v>311</v>
      </c>
      <c r="B143" t="s">
        <v>312</v>
      </c>
      <c r="C143">
        <f>IFERROR(IF(VLOOKUP($A143,'[1]CDS-B'!$A:$L,3,FALSE)="","",(VLOOKUP($A143,'[1]CDS-B'!$A:$L,3,FALSE))),"")</f>
        <v>0</v>
      </c>
      <c r="D143" t="s">
        <v>146</v>
      </c>
      <c r="E143" t="s">
        <v>147</v>
      </c>
      <c r="F143" t="s">
        <v>17</v>
      </c>
      <c r="G143" t="s">
        <v>308</v>
      </c>
      <c r="H143" t="s">
        <v>183</v>
      </c>
      <c r="I143" t="s">
        <v>17</v>
      </c>
      <c r="J143" t="s">
        <v>17</v>
      </c>
      <c r="K143" t="s">
        <v>159</v>
      </c>
      <c r="L143" t="s">
        <v>153</v>
      </c>
    </row>
    <row r="144" spans="1:12" x14ac:dyDescent="0.25">
      <c r="A144" t="s">
        <v>313</v>
      </c>
      <c r="B144" t="s">
        <v>314</v>
      </c>
      <c r="C144">
        <f>IFERROR(IF(VLOOKUP($A144,'[1]CDS-B'!$A:$L,3,FALSE)="","",(VLOOKUP($A144,'[1]CDS-B'!$A:$L,3,FALSE))),"")</f>
        <v>0</v>
      </c>
      <c r="D144" t="s">
        <v>146</v>
      </c>
      <c r="E144" t="s">
        <v>147</v>
      </c>
      <c r="F144" t="s">
        <v>17</v>
      </c>
      <c r="G144" t="s">
        <v>308</v>
      </c>
      <c r="H144" t="s">
        <v>183</v>
      </c>
      <c r="I144" t="s">
        <v>17</v>
      </c>
      <c r="J144" t="s">
        <v>17</v>
      </c>
      <c r="K144" t="s">
        <v>162</v>
      </c>
      <c r="L144" t="s">
        <v>153</v>
      </c>
    </row>
    <row r="145" spans="1:12" x14ac:dyDescent="0.25">
      <c r="A145" t="s">
        <v>315</v>
      </c>
      <c r="B145" t="s">
        <v>316</v>
      </c>
      <c r="C145">
        <f>IFERROR(IF(VLOOKUP($A145,'[1]CDS-B'!$A:$L,3,FALSE)="","",(VLOOKUP($A145,'[1]CDS-B'!$A:$L,3,FALSE))),"")</f>
        <v>11058</v>
      </c>
      <c r="D145" t="s">
        <v>146</v>
      </c>
      <c r="E145" t="s">
        <v>147</v>
      </c>
      <c r="F145" t="s">
        <v>17</v>
      </c>
      <c r="G145" t="s">
        <v>149</v>
      </c>
      <c r="H145" t="s">
        <v>183</v>
      </c>
      <c r="I145" t="s">
        <v>17</v>
      </c>
      <c r="J145" t="s">
        <v>17</v>
      </c>
      <c r="K145" t="s">
        <v>17</v>
      </c>
      <c r="L145" t="s">
        <v>153</v>
      </c>
    </row>
    <row r="146" spans="1:12" x14ac:dyDescent="0.25">
      <c r="A146" t="s">
        <v>317</v>
      </c>
      <c r="B146" t="s">
        <v>318</v>
      </c>
      <c r="C146">
        <f>IFERROR(IF(VLOOKUP($A146,'[1]CDS-B'!$A:$L,3,FALSE)="","",(VLOOKUP($A146,'[1]CDS-B'!$A:$L,3,FALSE))),"")</f>
        <v>1001</v>
      </c>
      <c r="D146" t="s">
        <v>146</v>
      </c>
      <c r="E146" t="s">
        <v>147</v>
      </c>
      <c r="F146" t="s">
        <v>17</v>
      </c>
      <c r="G146" t="s">
        <v>249</v>
      </c>
      <c r="H146" t="s">
        <v>183</v>
      </c>
      <c r="I146" t="s">
        <v>17</v>
      </c>
      <c r="J146" t="s">
        <v>17</v>
      </c>
      <c r="K146" t="s">
        <v>17</v>
      </c>
      <c r="L146" t="s">
        <v>153</v>
      </c>
    </row>
    <row r="147" spans="1:12" x14ac:dyDescent="0.25">
      <c r="A147" t="s">
        <v>319</v>
      </c>
      <c r="B147" t="s">
        <v>320</v>
      </c>
      <c r="C147">
        <f>IFERROR(IF(VLOOKUP($A147,'[1]CDS-B'!$A:$L,3,FALSE)="","",(VLOOKUP($A147,'[1]CDS-B'!$A:$L,3,FALSE))),"")</f>
        <v>12059</v>
      </c>
      <c r="D147" t="s">
        <v>146</v>
      </c>
      <c r="E147" t="s">
        <v>147</v>
      </c>
      <c r="F147" t="s">
        <v>17</v>
      </c>
      <c r="G147" t="s">
        <v>308</v>
      </c>
      <c r="H147" t="s">
        <v>183</v>
      </c>
      <c r="I147" t="s">
        <v>17</v>
      </c>
      <c r="J147" t="s">
        <v>17</v>
      </c>
      <c r="K147" t="s">
        <v>17</v>
      </c>
      <c r="L147" t="s">
        <v>153</v>
      </c>
    </row>
    <row r="148" spans="1:12" x14ac:dyDescent="0.25">
      <c r="A148" t="s">
        <v>321</v>
      </c>
      <c r="B148" t="s">
        <v>322</v>
      </c>
      <c r="C148">
        <f>IFERROR(IF(VLOOKUP($A148,'[1]CDS-B'!$A:$L,3,FALSE)="","",(VLOOKUP($A148,'[1]CDS-B'!$A:$L,3,FALSE))),"")</f>
        <v>193</v>
      </c>
      <c r="D148" t="s">
        <v>146</v>
      </c>
      <c r="E148" t="s">
        <v>323</v>
      </c>
      <c r="F148" t="s">
        <v>148</v>
      </c>
      <c r="G148" t="s">
        <v>149</v>
      </c>
      <c r="H148" t="s">
        <v>150</v>
      </c>
      <c r="I148" t="s">
        <v>322</v>
      </c>
      <c r="J148" t="s">
        <v>17</v>
      </c>
      <c r="K148" t="s">
        <v>17</v>
      </c>
      <c r="L148" t="s">
        <v>153</v>
      </c>
    </row>
    <row r="149" spans="1:12" x14ac:dyDescent="0.25">
      <c r="A149" t="s">
        <v>324</v>
      </c>
      <c r="B149" t="s">
        <v>325</v>
      </c>
      <c r="C149">
        <f>IFERROR(IF(VLOOKUP($A149,'[1]CDS-B'!$A:$L,3,FALSE)="","",(VLOOKUP($A149,'[1]CDS-B'!$A:$L,3,FALSE))),"")</f>
        <v>111</v>
      </c>
      <c r="D149" t="s">
        <v>146</v>
      </c>
      <c r="E149" t="s">
        <v>323</v>
      </c>
      <c r="F149" t="s">
        <v>148</v>
      </c>
      <c r="G149" t="s">
        <v>149</v>
      </c>
      <c r="H149" t="s">
        <v>150</v>
      </c>
      <c r="I149" t="s">
        <v>326</v>
      </c>
      <c r="J149" t="s">
        <v>17</v>
      </c>
      <c r="K149" t="s">
        <v>17</v>
      </c>
      <c r="L149" t="s">
        <v>153</v>
      </c>
    </row>
    <row r="150" spans="1:12" x14ac:dyDescent="0.25">
      <c r="A150" t="s">
        <v>327</v>
      </c>
      <c r="B150" t="s">
        <v>328</v>
      </c>
      <c r="C150">
        <f>IFERROR(IF(VLOOKUP($A150,'[1]CDS-B'!$A:$L,3,FALSE)="","",(VLOOKUP($A150,'[1]CDS-B'!$A:$L,3,FALSE))),"")</f>
        <v>298</v>
      </c>
      <c r="D150" t="s">
        <v>146</v>
      </c>
      <c r="E150" t="s">
        <v>323</v>
      </c>
      <c r="F150" t="s">
        <v>148</v>
      </c>
      <c r="G150" t="s">
        <v>149</v>
      </c>
      <c r="H150" t="s">
        <v>150</v>
      </c>
      <c r="I150" t="s">
        <v>326</v>
      </c>
      <c r="J150" t="s">
        <v>17</v>
      </c>
      <c r="K150" t="s">
        <v>17</v>
      </c>
      <c r="L150" t="s">
        <v>153</v>
      </c>
    </row>
    <row r="151" spans="1:12" x14ac:dyDescent="0.25">
      <c r="A151" t="s">
        <v>329</v>
      </c>
      <c r="B151" t="s">
        <v>330</v>
      </c>
      <c r="C151">
        <f>IFERROR(IF(VLOOKUP($A151,'[1]CDS-B'!$A:$L,3,FALSE)="","",(VLOOKUP($A151,'[1]CDS-B'!$A:$L,3,FALSE))),"")</f>
        <v>1671</v>
      </c>
      <c r="D151" t="s">
        <v>146</v>
      </c>
      <c r="E151" t="s">
        <v>323</v>
      </c>
      <c r="F151" t="s">
        <v>148</v>
      </c>
      <c r="G151" t="s">
        <v>149</v>
      </c>
      <c r="H151" t="s">
        <v>150</v>
      </c>
      <c r="I151" t="s">
        <v>326</v>
      </c>
      <c r="J151" t="s">
        <v>17</v>
      </c>
      <c r="K151" t="s">
        <v>17</v>
      </c>
      <c r="L151" t="s">
        <v>153</v>
      </c>
    </row>
    <row r="152" spans="1:12" x14ac:dyDescent="0.25">
      <c r="A152" t="s">
        <v>331</v>
      </c>
      <c r="B152" t="s">
        <v>332</v>
      </c>
      <c r="C152">
        <f>IFERROR(IF(VLOOKUP($A152,'[1]CDS-B'!$A:$L,3,FALSE)="","",(VLOOKUP($A152,'[1]CDS-B'!$A:$L,3,FALSE))),"")</f>
        <v>7</v>
      </c>
      <c r="D152" t="s">
        <v>146</v>
      </c>
      <c r="E152" t="s">
        <v>323</v>
      </c>
      <c r="F152" t="s">
        <v>148</v>
      </c>
      <c r="G152" t="s">
        <v>149</v>
      </c>
      <c r="H152" t="s">
        <v>150</v>
      </c>
      <c r="I152" t="s">
        <v>326</v>
      </c>
      <c r="J152" t="s">
        <v>17</v>
      </c>
      <c r="K152" t="s">
        <v>17</v>
      </c>
      <c r="L152" t="s">
        <v>153</v>
      </c>
    </row>
    <row r="153" spans="1:12" x14ac:dyDescent="0.25">
      <c r="A153" t="s">
        <v>333</v>
      </c>
      <c r="B153" t="s">
        <v>334</v>
      </c>
      <c r="C153">
        <f>IFERROR(IF(VLOOKUP($A153,'[1]CDS-B'!$A:$L,3,FALSE)="","",(VLOOKUP($A153,'[1]CDS-B'!$A:$L,3,FALSE))),"")</f>
        <v>35</v>
      </c>
      <c r="D153" t="s">
        <v>146</v>
      </c>
      <c r="E153" t="s">
        <v>323</v>
      </c>
      <c r="F153" t="s">
        <v>148</v>
      </c>
      <c r="G153" t="s">
        <v>149</v>
      </c>
      <c r="H153" t="s">
        <v>150</v>
      </c>
      <c r="I153" t="s">
        <v>326</v>
      </c>
      <c r="J153" t="s">
        <v>17</v>
      </c>
      <c r="K153" t="s">
        <v>17</v>
      </c>
      <c r="L153" t="s">
        <v>153</v>
      </c>
    </row>
    <row r="154" spans="1:12" x14ac:dyDescent="0.25">
      <c r="A154" t="s">
        <v>335</v>
      </c>
      <c r="B154" t="s">
        <v>336</v>
      </c>
      <c r="C154">
        <f>IFERROR(IF(VLOOKUP($A154,'[1]CDS-B'!$A:$L,3,FALSE)="","",(VLOOKUP($A154,'[1]CDS-B'!$A:$L,3,FALSE))),"")</f>
        <v>1</v>
      </c>
      <c r="D154" t="s">
        <v>146</v>
      </c>
      <c r="E154" t="s">
        <v>323</v>
      </c>
      <c r="F154" t="s">
        <v>148</v>
      </c>
      <c r="G154" t="s">
        <v>149</v>
      </c>
      <c r="H154" t="s">
        <v>150</v>
      </c>
      <c r="I154" t="s">
        <v>326</v>
      </c>
      <c r="J154" t="s">
        <v>17</v>
      </c>
      <c r="K154" t="s">
        <v>17</v>
      </c>
      <c r="L154" t="s">
        <v>153</v>
      </c>
    </row>
    <row r="155" spans="1:12" x14ac:dyDescent="0.25">
      <c r="A155" t="s">
        <v>337</v>
      </c>
      <c r="B155" t="s">
        <v>338</v>
      </c>
      <c r="C155">
        <f>IFERROR(IF(VLOOKUP($A155,'[1]CDS-B'!$A:$L,3,FALSE)="","",(VLOOKUP($A155,'[1]CDS-B'!$A:$L,3,FALSE))),"")</f>
        <v>101</v>
      </c>
      <c r="D155" t="s">
        <v>146</v>
      </c>
      <c r="E155" t="s">
        <v>323</v>
      </c>
      <c r="F155" t="s">
        <v>148</v>
      </c>
      <c r="G155" t="s">
        <v>149</v>
      </c>
      <c r="H155" t="s">
        <v>150</v>
      </c>
      <c r="I155" t="s">
        <v>326</v>
      </c>
      <c r="J155" t="s">
        <v>17</v>
      </c>
      <c r="K155" t="s">
        <v>17</v>
      </c>
      <c r="L155" t="s">
        <v>153</v>
      </c>
    </row>
    <row r="156" spans="1:12" x14ac:dyDescent="0.25">
      <c r="A156" t="s">
        <v>339</v>
      </c>
      <c r="B156" t="s">
        <v>340</v>
      </c>
      <c r="C156">
        <f>IFERROR(IF(VLOOKUP($A156,'[1]CDS-B'!$A:$L,3,FALSE)="","",(VLOOKUP($A156,'[1]CDS-B'!$A:$L,3,FALSE))),"")</f>
        <v>36</v>
      </c>
      <c r="D156" t="s">
        <v>146</v>
      </c>
      <c r="E156" t="s">
        <v>323</v>
      </c>
      <c r="F156" t="s">
        <v>148</v>
      </c>
      <c r="G156" t="s">
        <v>149</v>
      </c>
      <c r="H156" t="s">
        <v>150</v>
      </c>
      <c r="I156" t="s">
        <v>326</v>
      </c>
      <c r="J156" t="s">
        <v>17</v>
      </c>
      <c r="K156" t="s">
        <v>17</v>
      </c>
      <c r="L156" t="s">
        <v>153</v>
      </c>
    </row>
    <row r="157" spans="1:12" x14ac:dyDescent="0.25">
      <c r="A157" t="s">
        <v>341</v>
      </c>
      <c r="B157" t="s">
        <v>342</v>
      </c>
      <c r="C157">
        <f>IFERROR(IF(VLOOKUP($A157,'[1]CDS-B'!$A:$L,3,FALSE)="","",(VLOOKUP($A157,'[1]CDS-B'!$A:$L,3,FALSE))),"")</f>
        <v>2453</v>
      </c>
      <c r="D157" t="s">
        <v>146</v>
      </c>
      <c r="E157" t="s">
        <v>323</v>
      </c>
      <c r="F157" t="s">
        <v>148</v>
      </c>
      <c r="G157" t="s">
        <v>149</v>
      </c>
      <c r="H157" t="s">
        <v>150</v>
      </c>
      <c r="I157" t="s">
        <v>326</v>
      </c>
      <c r="J157" t="s">
        <v>17</v>
      </c>
      <c r="K157" t="s">
        <v>17</v>
      </c>
      <c r="L157" t="s">
        <v>153</v>
      </c>
    </row>
    <row r="158" spans="1:12" x14ac:dyDescent="0.25">
      <c r="A158" t="s">
        <v>343</v>
      </c>
      <c r="B158" t="s">
        <v>322</v>
      </c>
      <c r="C158">
        <f>IFERROR(IF(VLOOKUP($A158,'[1]CDS-B'!$A:$L,3,FALSE)="","",(VLOOKUP($A158,'[1]CDS-B'!$A:$L,3,FALSE))),"")</f>
        <v>340</v>
      </c>
      <c r="D158" t="s">
        <v>146</v>
      </c>
      <c r="E158" t="s">
        <v>323</v>
      </c>
      <c r="F158" t="s">
        <v>148</v>
      </c>
      <c r="G158" t="s">
        <v>149</v>
      </c>
      <c r="H158" t="s">
        <v>17</v>
      </c>
      <c r="I158" t="s">
        <v>322</v>
      </c>
      <c r="J158" t="s">
        <v>17</v>
      </c>
      <c r="K158" t="s">
        <v>17</v>
      </c>
      <c r="L158" t="s">
        <v>153</v>
      </c>
    </row>
    <row r="159" spans="1:12" x14ac:dyDescent="0.25">
      <c r="A159" t="s">
        <v>344</v>
      </c>
      <c r="B159" t="s">
        <v>325</v>
      </c>
      <c r="C159">
        <f>IFERROR(IF(VLOOKUP($A159,'[1]CDS-B'!$A:$L,3,FALSE)="","",(VLOOKUP($A159,'[1]CDS-B'!$A:$L,3,FALSE))),"")</f>
        <v>390</v>
      </c>
      <c r="D159" t="s">
        <v>146</v>
      </c>
      <c r="E159" t="s">
        <v>323</v>
      </c>
      <c r="F159" t="s">
        <v>148</v>
      </c>
      <c r="G159" t="s">
        <v>149</v>
      </c>
      <c r="H159" t="s">
        <v>17</v>
      </c>
      <c r="I159" t="s">
        <v>326</v>
      </c>
      <c r="J159" t="s">
        <v>17</v>
      </c>
      <c r="K159" t="s">
        <v>17</v>
      </c>
      <c r="L159" t="s">
        <v>153</v>
      </c>
    </row>
    <row r="160" spans="1:12" x14ac:dyDescent="0.25">
      <c r="A160" t="s">
        <v>345</v>
      </c>
      <c r="B160" t="s">
        <v>328</v>
      </c>
      <c r="C160">
        <f>IFERROR(IF(VLOOKUP($A160,'[1]CDS-B'!$A:$L,3,FALSE)="","",(VLOOKUP($A160,'[1]CDS-B'!$A:$L,3,FALSE))),"")</f>
        <v>957</v>
      </c>
      <c r="D160" t="s">
        <v>146</v>
      </c>
      <c r="E160" t="s">
        <v>323</v>
      </c>
      <c r="F160" t="s">
        <v>148</v>
      </c>
      <c r="G160" t="s">
        <v>149</v>
      </c>
      <c r="H160" t="s">
        <v>17</v>
      </c>
      <c r="I160" t="s">
        <v>326</v>
      </c>
      <c r="J160" t="s">
        <v>17</v>
      </c>
      <c r="K160" t="s">
        <v>17</v>
      </c>
      <c r="L160" t="s">
        <v>153</v>
      </c>
    </row>
    <row r="161" spans="1:12" x14ac:dyDescent="0.25">
      <c r="A161" t="s">
        <v>346</v>
      </c>
      <c r="B161" t="s">
        <v>330</v>
      </c>
      <c r="C161">
        <f>IFERROR(IF(VLOOKUP($A161,'[1]CDS-B'!$A:$L,3,FALSE)="","",(VLOOKUP($A161,'[1]CDS-B'!$A:$L,3,FALSE))),"")</f>
        <v>6025</v>
      </c>
      <c r="D161" t="s">
        <v>146</v>
      </c>
      <c r="E161" t="s">
        <v>323</v>
      </c>
      <c r="F161" t="s">
        <v>148</v>
      </c>
      <c r="G161" t="s">
        <v>149</v>
      </c>
      <c r="H161" t="s">
        <v>17</v>
      </c>
      <c r="I161" t="s">
        <v>326</v>
      </c>
      <c r="J161" t="s">
        <v>17</v>
      </c>
      <c r="K161" t="s">
        <v>17</v>
      </c>
      <c r="L161" t="s">
        <v>153</v>
      </c>
    </row>
    <row r="162" spans="1:12" x14ac:dyDescent="0.25">
      <c r="A162" t="s">
        <v>347</v>
      </c>
      <c r="B162" t="s">
        <v>332</v>
      </c>
      <c r="C162">
        <f>IFERROR(IF(VLOOKUP($A162,'[1]CDS-B'!$A:$L,3,FALSE)="","",(VLOOKUP($A162,'[1]CDS-B'!$A:$L,3,FALSE))),"")</f>
        <v>51</v>
      </c>
      <c r="D162" t="s">
        <v>146</v>
      </c>
      <c r="E162" t="s">
        <v>323</v>
      </c>
      <c r="F162" t="s">
        <v>148</v>
      </c>
      <c r="G162" t="s">
        <v>149</v>
      </c>
      <c r="H162" t="s">
        <v>17</v>
      </c>
      <c r="I162" t="s">
        <v>326</v>
      </c>
      <c r="J162" t="s">
        <v>17</v>
      </c>
      <c r="K162" t="s">
        <v>17</v>
      </c>
      <c r="L162" t="s">
        <v>153</v>
      </c>
    </row>
    <row r="163" spans="1:12" x14ac:dyDescent="0.25">
      <c r="A163" t="s">
        <v>348</v>
      </c>
      <c r="B163" t="s">
        <v>334</v>
      </c>
      <c r="C163">
        <f>IFERROR(IF(VLOOKUP($A163,'[1]CDS-B'!$A:$L,3,FALSE)="","",(VLOOKUP($A163,'[1]CDS-B'!$A:$L,3,FALSE))),"")</f>
        <v>140</v>
      </c>
      <c r="D163" t="s">
        <v>146</v>
      </c>
      <c r="E163" t="s">
        <v>323</v>
      </c>
      <c r="F163" t="s">
        <v>148</v>
      </c>
      <c r="G163" t="s">
        <v>149</v>
      </c>
      <c r="H163" t="s">
        <v>17</v>
      </c>
      <c r="I163" t="s">
        <v>326</v>
      </c>
      <c r="J163" t="s">
        <v>17</v>
      </c>
      <c r="K163" t="s">
        <v>17</v>
      </c>
      <c r="L163" t="s">
        <v>153</v>
      </c>
    </row>
    <row r="164" spans="1:12" x14ac:dyDescent="0.25">
      <c r="A164" t="s">
        <v>349</v>
      </c>
      <c r="B164" t="s">
        <v>336</v>
      </c>
      <c r="C164">
        <f>IFERROR(IF(VLOOKUP($A164,'[1]CDS-B'!$A:$L,3,FALSE)="","",(VLOOKUP($A164,'[1]CDS-B'!$A:$L,3,FALSE))),"")</f>
        <v>9</v>
      </c>
      <c r="D164" t="s">
        <v>146</v>
      </c>
      <c r="E164" t="s">
        <v>323</v>
      </c>
      <c r="F164" t="s">
        <v>148</v>
      </c>
      <c r="G164" t="s">
        <v>149</v>
      </c>
      <c r="H164" t="s">
        <v>17</v>
      </c>
      <c r="I164" t="s">
        <v>326</v>
      </c>
      <c r="J164" t="s">
        <v>17</v>
      </c>
      <c r="K164" t="s">
        <v>17</v>
      </c>
      <c r="L164" t="s">
        <v>153</v>
      </c>
    </row>
    <row r="165" spans="1:12" x14ac:dyDescent="0.25">
      <c r="A165" t="s">
        <v>350</v>
      </c>
      <c r="B165" t="s">
        <v>338</v>
      </c>
      <c r="C165">
        <f>IFERROR(IF(VLOOKUP($A165,'[1]CDS-B'!$A:$L,3,FALSE)="","",(VLOOKUP($A165,'[1]CDS-B'!$A:$L,3,FALSE))),"")</f>
        <v>149</v>
      </c>
      <c r="D165" t="s">
        <v>146</v>
      </c>
      <c r="E165" t="s">
        <v>323</v>
      </c>
      <c r="F165" t="s">
        <v>148</v>
      </c>
      <c r="G165" t="s">
        <v>149</v>
      </c>
      <c r="H165" t="s">
        <v>17</v>
      </c>
      <c r="I165" t="s">
        <v>326</v>
      </c>
      <c r="J165" t="s">
        <v>17</v>
      </c>
      <c r="K165" t="s">
        <v>17</v>
      </c>
      <c r="L165" t="s">
        <v>153</v>
      </c>
    </row>
    <row r="166" spans="1:12" x14ac:dyDescent="0.25">
      <c r="A166" t="s">
        <v>351</v>
      </c>
      <c r="B166" t="s">
        <v>340</v>
      </c>
      <c r="C166">
        <f>IFERROR(IF(VLOOKUP($A166,'[1]CDS-B'!$A:$L,3,FALSE)="","",(VLOOKUP($A166,'[1]CDS-B'!$A:$L,3,FALSE))),"")</f>
        <v>245</v>
      </c>
      <c r="D166" t="s">
        <v>146</v>
      </c>
      <c r="E166" t="s">
        <v>323</v>
      </c>
      <c r="F166" t="s">
        <v>148</v>
      </c>
      <c r="G166" t="s">
        <v>149</v>
      </c>
      <c r="H166" t="s">
        <v>17</v>
      </c>
      <c r="I166" t="s">
        <v>326</v>
      </c>
      <c r="J166" t="s">
        <v>17</v>
      </c>
      <c r="K166" t="s">
        <v>17</v>
      </c>
      <c r="L166" t="s">
        <v>153</v>
      </c>
    </row>
    <row r="167" spans="1:12" x14ac:dyDescent="0.25">
      <c r="A167" t="s">
        <v>352</v>
      </c>
      <c r="B167" t="s">
        <v>342</v>
      </c>
      <c r="C167">
        <f>IFERROR(IF(VLOOKUP($A167,'[1]CDS-B'!$A:$L,3,FALSE)="","",(VLOOKUP($A167,'[1]CDS-B'!$A:$L,3,FALSE))),"")</f>
        <v>8306</v>
      </c>
      <c r="D167" t="s">
        <v>146</v>
      </c>
      <c r="E167" t="s">
        <v>323</v>
      </c>
      <c r="F167" t="s">
        <v>148</v>
      </c>
      <c r="G167" t="s">
        <v>149</v>
      </c>
      <c r="H167" t="s">
        <v>17</v>
      </c>
      <c r="I167" t="s">
        <v>326</v>
      </c>
      <c r="J167" t="s">
        <v>17</v>
      </c>
      <c r="K167" t="s">
        <v>17</v>
      </c>
      <c r="L167" t="s">
        <v>153</v>
      </c>
    </row>
    <row r="168" spans="1:12" x14ac:dyDescent="0.25">
      <c r="A168" t="s">
        <v>353</v>
      </c>
      <c r="B168" t="s">
        <v>322</v>
      </c>
      <c r="C168">
        <f>IFERROR(IF(VLOOKUP($A168,'[1]CDS-B'!$A:$L,3,FALSE)="","",(VLOOKUP($A168,'[1]CDS-B'!$A:$L,3,FALSE))),"")</f>
        <v>352</v>
      </c>
      <c r="D168" t="s">
        <v>146</v>
      </c>
      <c r="E168" t="s">
        <v>323</v>
      </c>
      <c r="F168" t="s">
        <v>17</v>
      </c>
      <c r="G168" t="s">
        <v>149</v>
      </c>
      <c r="H168" t="s">
        <v>17</v>
      </c>
      <c r="I168" t="s">
        <v>322</v>
      </c>
      <c r="J168" t="s">
        <v>17</v>
      </c>
      <c r="K168" t="s">
        <v>17</v>
      </c>
      <c r="L168" t="s">
        <v>153</v>
      </c>
    </row>
    <row r="169" spans="1:12" x14ac:dyDescent="0.25">
      <c r="A169" t="s">
        <v>354</v>
      </c>
      <c r="B169" t="s">
        <v>325</v>
      </c>
      <c r="C169">
        <f>IFERROR(IF(VLOOKUP($A169,'[1]CDS-B'!$A:$L,3,FALSE)="","",(VLOOKUP($A169,'[1]CDS-B'!$A:$L,3,FALSE))),"")</f>
        <v>454</v>
      </c>
      <c r="D169" t="s">
        <v>146</v>
      </c>
      <c r="E169" t="s">
        <v>323</v>
      </c>
      <c r="F169" t="s">
        <v>17</v>
      </c>
      <c r="G169" t="s">
        <v>149</v>
      </c>
      <c r="H169" t="s">
        <v>17</v>
      </c>
      <c r="I169" t="s">
        <v>326</v>
      </c>
      <c r="J169" t="s">
        <v>17</v>
      </c>
      <c r="K169" t="s">
        <v>17</v>
      </c>
      <c r="L169" t="s">
        <v>153</v>
      </c>
    </row>
    <row r="170" spans="1:12" x14ac:dyDescent="0.25">
      <c r="A170" t="s">
        <v>355</v>
      </c>
      <c r="B170" t="s">
        <v>328</v>
      </c>
      <c r="C170">
        <f>IFERROR(IF(VLOOKUP($A170,'[1]CDS-B'!$A:$L,3,FALSE)="","",(VLOOKUP($A170,'[1]CDS-B'!$A:$L,3,FALSE))),"")</f>
        <v>1307</v>
      </c>
      <c r="D170" t="s">
        <v>146</v>
      </c>
      <c r="E170" t="s">
        <v>323</v>
      </c>
      <c r="F170" t="s">
        <v>17</v>
      </c>
      <c r="G170" t="s">
        <v>149</v>
      </c>
      <c r="H170" t="s">
        <v>17</v>
      </c>
      <c r="I170" t="s">
        <v>326</v>
      </c>
      <c r="J170" t="s">
        <v>17</v>
      </c>
      <c r="K170" t="s">
        <v>17</v>
      </c>
      <c r="L170" t="s">
        <v>153</v>
      </c>
    </row>
    <row r="171" spans="1:12" x14ac:dyDescent="0.25">
      <c r="A171" t="s">
        <v>356</v>
      </c>
      <c r="B171" t="s">
        <v>330</v>
      </c>
      <c r="C171">
        <f>IFERROR(IF(VLOOKUP($A171,'[1]CDS-B'!$A:$L,3,FALSE)="","",(VLOOKUP($A171,'[1]CDS-B'!$A:$L,3,FALSE))),"")</f>
        <v>8081</v>
      </c>
      <c r="D171" t="s">
        <v>146</v>
      </c>
      <c r="E171" t="s">
        <v>323</v>
      </c>
      <c r="F171" t="s">
        <v>17</v>
      </c>
      <c r="G171" t="s">
        <v>149</v>
      </c>
      <c r="H171" t="s">
        <v>17</v>
      </c>
      <c r="I171" t="s">
        <v>326</v>
      </c>
      <c r="J171" t="s">
        <v>17</v>
      </c>
      <c r="K171" t="s">
        <v>17</v>
      </c>
      <c r="L171" t="s">
        <v>153</v>
      </c>
    </row>
    <row r="172" spans="1:12" x14ac:dyDescent="0.25">
      <c r="A172" t="s">
        <v>357</v>
      </c>
      <c r="B172" t="s">
        <v>332</v>
      </c>
      <c r="C172">
        <f>IFERROR(IF(VLOOKUP($A172,'[1]CDS-B'!$A:$L,3,FALSE)="","",(VLOOKUP($A172,'[1]CDS-B'!$A:$L,3,FALSE))),"")</f>
        <v>58</v>
      </c>
      <c r="D172" t="s">
        <v>146</v>
      </c>
      <c r="E172" t="s">
        <v>323</v>
      </c>
      <c r="F172" t="s">
        <v>17</v>
      </c>
      <c r="G172" t="s">
        <v>149</v>
      </c>
      <c r="H172" t="s">
        <v>17</v>
      </c>
      <c r="I172" t="s">
        <v>326</v>
      </c>
      <c r="J172" t="s">
        <v>17</v>
      </c>
      <c r="K172" t="s">
        <v>17</v>
      </c>
      <c r="L172" t="s">
        <v>153</v>
      </c>
    </row>
    <row r="173" spans="1:12" x14ac:dyDescent="0.25">
      <c r="A173" t="s">
        <v>358</v>
      </c>
      <c r="B173" t="s">
        <v>334</v>
      </c>
      <c r="C173">
        <f>IFERROR(IF(VLOOKUP($A173,'[1]CDS-B'!$A:$L,3,FALSE)="","",(VLOOKUP($A173,'[1]CDS-B'!$A:$L,3,FALSE))),"")</f>
        <v>194</v>
      </c>
      <c r="D173" t="s">
        <v>146</v>
      </c>
      <c r="E173" t="s">
        <v>323</v>
      </c>
      <c r="F173" t="s">
        <v>17</v>
      </c>
      <c r="G173" t="s">
        <v>149</v>
      </c>
      <c r="H173" t="s">
        <v>17</v>
      </c>
      <c r="I173" t="s">
        <v>326</v>
      </c>
      <c r="J173" t="s">
        <v>17</v>
      </c>
      <c r="K173" t="s">
        <v>17</v>
      </c>
      <c r="L173" t="s">
        <v>153</v>
      </c>
    </row>
    <row r="174" spans="1:12" x14ac:dyDescent="0.25">
      <c r="A174" t="s">
        <v>359</v>
      </c>
      <c r="B174" t="s">
        <v>336</v>
      </c>
      <c r="C174">
        <f>IFERROR(IF(VLOOKUP($A174,'[1]CDS-B'!$A:$L,3,FALSE)="","",(VLOOKUP($A174,'[1]CDS-B'!$A:$L,3,FALSE))),"")</f>
        <v>12</v>
      </c>
      <c r="D174" t="s">
        <v>146</v>
      </c>
      <c r="E174" t="s">
        <v>323</v>
      </c>
      <c r="F174" t="s">
        <v>17</v>
      </c>
      <c r="G174" t="s">
        <v>149</v>
      </c>
      <c r="H174" t="s">
        <v>17</v>
      </c>
      <c r="I174" t="s">
        <v>326</v>
      </c>
      <c r="J174" t="s">
        <v>17</v>
      </c>
      <c r="K174" t="s">
        <v>17</v>
      </c>
      <c r="L174" t="s">
        <v>153</v>
      </c>
    </row>
    <row r="175" spans="1:12" x14ac:dyDescent="0.25">
      <c r="A175" t="s">
        <v>360</v>
      </c>
      <c r="B175" t="s">
        <v>338</v>
      </c>
      <c r="C175">
        <f>IFERROR(IF(VLOOKUP($A175,'[1]CDS-B'!$A:$L,3,FALSE)="","",(VLOOKUP($A175,'[1]CDS-B'!$A:$L,3,FALSE))),"")</f>
        <v>279</v>
      </c>
      <c r="D175" t="s">
        <v>146</v>
      </c>
      <c r="E175" t="s">
        <v>323</v>
      </c>
      <c r="F175" t="s">
        <v>17</v>
      </c>
      <c r="G175" t="s">
        <v>149</v>
      </c>
      <c r="H175" t="s">
        <v>17</v>
      </c>
      <c r="I175" t="s">
        <v>326</v>
      </c>
      <c r="J175" t="s">
        <v>17</v>
      </c>
      <c r="K175" t="s">
        <v>17</v>
      </c>
      <c r="L175" t="s">
        <v>153</v>
      </c>
    </row>
    <row r="176" spans="1:12" x14ac:dyDescent="0.25">
      <c r="A176" t="s">
        <v>361</v>
      </c>
      <c r="B176" t="s">
        <v>340</v>
      </c>
      <c r="C176">
        <f>IFERROR(IF(VLOOKUP($A176,'[1]CDS-B'!$A:$L,3,FALSE)="","",(VLOOKUP($A176,'[1]CDS-B'!$A:$L,3,FALSE))),"")</f>
        <v>321</v>
      </c>
      <c r="D176" t="s">
        <v>146</v>
      </c>
      <c r="E176" t="s">
        <v>323</v>
      </c>
      <c r="F176" t="s">
        <v>17</v>
      </c>
      <c r="G176" t="s">
        <v>149</v>
      </c>
      <c r="H176" t="s">
        <v>17</v>
      </c>
      <c r="I176" t="s">
        <v>326</v>
      </c>
      <c r="J176" t="s">
        <v>17</v>
      </c>
      <c r="K176" t="s">
        <v>17</v>
      </c>
      <c r="L176" t="s">
        <v>153</v>
      </c>
    </row>
    <row r="177" spans="1:12" x14ac:dyDescent="0.25">
      <c r="A177" t="s">
        <v>362</v>
      </c>
      <c r="B177" t="s">
        <v>342</v>
      </c>
      <c r="C177">
        <f>IFERROR(IF(VLOOKUP($A177,'[1]CDS-B'!$A:$L,3,FALSE)="","",(VLOOKUP($A177,'[1]CDS-B'!$A:$L,3,FALSE))),"")</f>
        <v>11058</v>
      </c>
      <c r="D177" t="s">
        <v>146</v>
      </c>
      <c r="E177" t="s">
        <v>323</v>
      </c>
      <c r="F177" t="s">
        <v>17</v>
      </c>
      <c r="G177" t="s">
        <v>149</v>
      </c>
      <c r="H177" t="s">
        <v>17</v>
      </c>
      <c r="I177" t="s">
        <v>326</v>
      </c>
      <c r="J177" t="s">
        <v>17</v>
      </c>
      <c r="K177" t="s">
        <v>17</v>
      </c>
      <c r="L177" t="s">
        <v>153</v>
      </c>
    </row>
    <row r="178" spans="1:12" x14ac:dyDescent="0.25">
      <c r="A178" t="s">
        <v>363</v>
      </c>
      <c r="B178" t="s">
        <v>364</v>
      </c>
      <c r="C178">
        <f>IFERROR(IF(VLOOKUP($A178,'[1]CDS-B'!$A:$L,3,FALSE)="","",(VLOOKUP($A178,'[1]CDS-B'!$A:$L,3,FALSE))),"")</f>
        <v>80</v>
      </c>
      <c r="D178" t="s">
        <v>146</v>
      </c>
      <c r="E178" t="s">
        <v>365</v>
      </c>
      <c r="F178" t="s">
        <v>17</v>
      </c>
      <c r="G178" t="s">
        <v>17</v>
      </c>
      <c r="H178" t="s">
        <v>17</v>
      </c>
      <c r="I178" t="s">
        <v>17</v>
      </c>
      <c r="J178" t="s">
        <v>17</v>
      </c>
      <c r="K178" t="s">
        <v>17</v>
      </c>
      <c r="L178" t="s">
        <v>153</v>
      </c>
    </row>
    <row r="179" spans="1:12" x14ac:dyDescent="0.25">
      <c r="A179" t="s">
        <v>366</v>
      </c>
      <c r="B179" t="s">
        <v>367</v>
      </c>
      <c r="C179">
        <f>IFERROR(IF(VLOOKUP($A179,'[1]CDS-B'!$A:$L,3,FALSE)="","",(VLOOKUP($A179,'[1]CDS-B'!$A:$L,3,FALSE))),"")</f>
        <v>90</v>
      </c>
      <c r="D179" t="s">
        <v>146</v>
      </c>
      <c r="E179" t="s">
        <v>365</v>
      </c>
      <c r="F179" t="s">
        <v>17</v>
      </c>
      <c r="G179" t="s">
        <v>17</v>
      </c>
      <c r="H179" t="s">
        <v>17</v>
      </c>
      <c r="I179" t="s">
        <v>17</v>
      </c>
      <c r="J179" t="s">
        <v>17</v>
      </c>
      <c r="K179" t="s">
        <v>17</v>
      </c>
      <c r="L179" t="s">
        <v>153</v>
      </c>
    </row>
    <row r="180" spans="1:12" x14ac:dyDescent="0.25">
      <c r="A180" t="s">
        <v>368</v>
      </c>
      <c r="B180" t="s">
        <v>369</v>
      </c>
      <c r="C180">
        <f>IFERROR(IF(VLOOKUP($A180,'[1]CDS-B'!$A:$L,3,FALSE)="","",(VLOOKUP($A180,'[1]CDS-B'!$A:$L,3,FALSE))),"")</f>
        <v>1521</v>
      </c>
      <c r="D180" t="s">
        <v>146</v>
      </c>
      <c r="E180" t="s">
        <v>365</v>
      </c>
      <c r="F180" t="s">
        <v>17</v>
      </c>
      <c r="G180" t="s">
        <v>17</v>
      </c>
      <c r="H180" t="s">
        <v>17</v>
      </c>
      <c r="I180" t="s">
        <v>17</v>
      </c>
      <c r="J180" t="s">
        <v>17</v>
      </c>
      <c r="K180" t="s">
        <v>17</v>
      </c>
      <c r="L180" t="s">
        <v>153</v>
      </c>
    </row>
    <row r="181" spans="1:12" x14ac:dyDescent="0.25">
      <c r="A181" t="s">
        <v>370</v>
      </c>
      <c r="B181" t="s">
        <v>371</v>
      </c>
      <c r="C181">
        <f>IFERROR(IF(VLOOKUP($A181,'[1]CDS-B'!$A:$L,3,FALSE)="","",(VLOOKUP($A181,'[1]CDS-B'!$A:$L,3,FALSE))),"")</f>
        <v>9</v>
      </c>
      <c r="D181" t="s">
        <v>146</v>
      </c>
      <c r="E181" t="s">
        <v>365</v>
      </c>
      <c r="F181" t="s">
        <v>17</v>
      </c>
      <c r="G181" t="s">
        <v>17</v>
      </c>
      <c r="H181" t="s">
        <v>17</v>
      </c>
      <c r="I181" t="s">
        <v>17</v>
      </c>
      <c r="J181" t="s">
        <v>17</v>
      </c>
      <c r="K181" t="s">
        <v>17</v>
      </c>
      <c r="L181" t="s">
        <v>153</v>
      </c>
    </row>
    <row r="182" spans="1:12" x14ac:dyDescent="0.25">
      <c r="A182" t="s">
        <v>372</v>
      </c>
      <c r="B182" t="s">
        <v>373</v>
      </c>
      <c r="C182">
        <f>IFERROR(IF(VLOOKUP($A182,'[1]CDS-B'!$A:$L,3,FALSE)="","",(VLOOKUP($A182,'[1]CDS-B'!$A:$L,3,FALSE))),"")</f>
        <v>349</v>
      </c>
      <c r="D182" t="s">
        <v>146</v>
      </c>
      <c r="E182" t="s">
        <v>365</v>
      </c>
      <c r="F182" t="s">
        <v>17</v>
      </c>
      <c r="G182" t="s">
        <v>17</v>
      </c>
      <c r="H182" t="s">
        <v>17</v>
      </c>
      <c r="I182" t="s">
        <v>17</v>
      </c>
      <c r="J182" t="s">
        <v>17</v>
      </c>
      <c r="K182" t="s">
        <v>17</v>
      </c>
      <c r="L182" t="s">
        <v>153</v>
      </c>
    </row>
    <row r="183" spans="1:12" x14ac:dyDescent="0.25">
      <c r="A183" t="s">
        <v>374</v>
      </c>
      <c r="B183" t="s">
        <v>375</v>
      </c>
      <c r="C183">
        <f>IFERROR(IF(VLOOKUP($A183,'[1]CDS-B'!$A:$L,3,FALSE)="","",(VLOOKUP($A183,'[1]CDS-B'!$A:$L,3,FALSE))),"")</f>
        <v>276</v>
      </c>
      <c r="D183" t="s">
        <v>146</v>
      </c>
      <c r="E183" t="s">
        <v>365</v>
      </c>
      <c r="F183" t="s">
        <v>17</v>
      </c>
      <c r="G183" t="s">
        <v>17</v>
      </c>
      <c r="H183" t="s">
        <v>17</v>
      </c>
      <c r="I183" t="s">
        <v>17</v>
      </c>
      <c r="J183" t="s">
        <v>17</v>
      </c>
      <c r="K183" t="s">
        <v>17</v>
      </c>
      <c r="L183" t="s">
        <v>153</v>
      </c>
    </row>
    <row r="184" spans="1:12" x14ac:dyDescent="0.25">
      <c r="A184" t="s">
        <v>376</v>
      </c>
      <c r="B184" t="s">
        <v>377</v>
      </c>
      <c r="C184">
        <f>IFERROR(IF(VLOOKUP($A184,'[1]CDS-B'!$A:$L,3,FALSE)="","",(VLOOKUP($A184,'[1]CDS-B'!$A:$L,3,FALSE))),"")</f>
        <v>31</v>
      </c>
      <c r="D184" t="s">
        <v>146</v>
      </c>
      <c r="E184" t="s">
        <v>365</v>
      </c>
      <c r="F184" t="s">
        <v>17</v>
      </c>
      <c r="G184" t="s">
        <v>17</v>
      </c>
      <c r="H184" t="s">
        <v>17</v>
      </c>
      <c r="I184" t="s">
        <v>17</v>
      </c>
      <c r="J184" t="s">
        <v>17</v>
      </c>
      <c r="K184" t="s">
        <v>17</v>
      </c>
      <c r="L184" t="s">
        <v>153</v>
      </c>
    </row>
    <row r="185" spans="1:12" x14ac:dyDescent="0.25">
      <c r="A185" t="s">
        <v>378</v>
      </c>
      <c r="B185" t="s">
        <v>379</v>
      </c>
      <c r="C185">
        <f>IFERROR(IF(VLOOKUP($A185,'[1]CDS-B'!$A:$L,3,FALSE)="","",(VLOOKUP($A185,'[1]CDS-B'!$A:$L,3,FALSE))),"")</f>
        <v>4</v>
      </c>
      <c r="D185" t="s">
        <v>146</v>
      </c>
      <c r="E185" t="s">
        <v>365</v>
      </c>
      <c r="F185" t="s">
        <v>17</v>
      </c>
      <c r="G185" t="s">
        <v>17</v>
      </c>
      <c r="H185" t="s">
        <v>17</v>
      </c>
      <c r="I185" t="s">
        <v>17</v>
      </c>
      <c r="J185" t="s">
        <v>17</v>
      </c>
      <c r="K185" t="s">
        <v>17</v>
      </c>
      <c r="L185" t="s">
        <v>153</v>
      </c>
    </row>
    <row r="186" spans="1:12" x14ac:dyDescent="0.25">
      <c r="A186" t="s">
        <v>380</v>
      </c>
      <c r="B186" t="s">
        <v>381</v>
      </c>
      <c r="C186">
        <f>IFERROR(IF(VLOOKUP($A186,'[1]CDS-B'!$A:$L,3,FALSE)="","",(VLOOKUP($A186,'[1]CDS-B'!$A:$L,3,FALSE))),"")</f>
        <v>0</v>
      </c>
      <c r="D186" t="s">
        <v>146</v>
      </c>
      <c r="E186" t="s">
        <v>365</v>
      </c>
      <c r="F186" t="s">
        <v>17</v>
      </c>
      <c r="G186" t="s">
        <v>17</v>
      </c>
      <c r="H186" t="s">
        <v>17</v>
      </c>
      <c r="I186" t="s">
        <v>17</v>
      </c>
      <c r="J186" t="s">
        <v>17</v>
      </c>
      <c r="K186" t="s">
        <v>17</v>
      </c>
      <c r="L186" t="s">
        <v>153</v>
      </c>
    </row>
    <row r="187" spans="1:12" x14ac:dyDescent="0.25">
      <c r="A187" t="s">
        <v>382</v>
      </c>
      <c r="B187" t="s">
        <v>383</v>
      </c>
      <c r="C187">
        <f>IFERROR(IF(VLOOKUP($A187,'[1]CDS-B'!$A:$L,3,FALSE)="","",(VLOOKUP($A187,'[1]CDS-B'!$A:$L,3,FALSE))),"")</f>
        <v>634</v>
      </c>
      <c r="D187" t="s">
        <v>146</v>
      </c>
      <c r="E187" t="s">
        <v>384</v>
      </c>
      <c r="F187" t="s">
        <v>385</v>
      </c>
      <c r="G187" t="s">
        <v>386</v>
      </c>
      <c r="H187" t="s">
        <v>387</v>
      </c>
      <c r="I187" t="s">
        <v>17</v>
      </c>
      <c r="J187" t="s">
        <v>17</v>
      </c>
      <c r="K187" t="s">
        <v>17</v>
      </c>
      <c r="L187" t="s">
        <v>153</v>
      </c>
    </row>
    <row r="188" spans="1:12" x14ac:dyDescent="0.25">
      <c r="A188" t="s">
        <v>388</v>
      </c>
      <c r="B188" t="s">
        <v>389</v>
      </c>
      <c r="C188">
        <f>IFERROR(IF(VLOOKUP($A188,'[1]CDS-B'!$A:$L,3,FALSE)="","",(VLOOKUP($A188,'[1]CDS-B'!$A:$L,3,FALSE))),"")</f>
        <v>194</v>
      </c>
      <c r="D188" t="s">
        <v>146</v>
      </c>
      <c r="E188" t="s">
        <v>384</v>
      </c>
      <c r="F188" t="s">
        <v>385</v>
      </c>
      <c r="G188" t="s">
        <v>386</v>
      </c>
      <c r="H188" t="s">
        <v>387</v>
      </c>
      <c r="I188" t="s">
        <v>17</v>
      </c>
      <c r="J188" t="s">
        <v>17</v>
      </c>
      <c r="K188" t="s">
        <v>17</v>
      </c>
      <c r="L188" t="s">
        <v>153</v>
      </c>
    </row>
    <row r="189" spans="1:12" x14ac:dyDescent="0.25">
      <c r="A189" t="s">
        <v>390</v>
      </c>
      <c r="B189" t="s">
        <v>391</v>
      </c>
      <c r="C189">
        <f>IFERROR(IF(VLOOKUP($A189,'[1]CDS-B'!$A:$L,3,FALSE)="","",(VLOOKUP($A189,'[1]CDS-B'!$A:$L,3,FALSE))),"")</f>
        <v>1250</v>
      </c>
      <c r="D189" t="s">
        <v>146</v>
      </c>
      <c r="E189" t="s">
        <v>384</v>
      </c>
      <c r="F189" t="s">
        <v>385</v>
      </c>
      <c r="G189" t="s">
        <v>386</v>
      </c>
      <c r="H189" t="s">
        <v>387</v>
      </c>
      <c r="I189" t="s">
        <v>17</v>
      </c>
      <c r="J189" t="s">
        <v>17</v>
      </c>
      <c r="K189" t="s">
        <v>17</v>
      </c>
      <c r="L189" t="s">
        <v>153</v>
      </c>
    </row>
    <row r="190" spans="1:12" x14ac:dyDescent="0.25">
      <c r="A190" t="s">
        <v>392</v>
      </c>
      <c r="B190" t="s">
        <v>393</v>
      </c>
      <c r="C190">
        <f>IFERROR(IF(VLOOKUP($A190,'[1]CDS-B'!$A:$L,3,FALSE)="","",(VLOOKUP($A190,'[1]CDS-B'!$A:$L,3,FALSE))),"")</f>
        <v>2078</v>
      </c>
      <c r="D190" t="s">
        <v>146</v>
      </c>
      <c r="E190" t="s">
        <v>384</v>
      </c>
      <c r="F190" t="s">
        <v>385</v>
      </c>
      <c r="G190" t="s">
        <v>386</v>
      </c>
      <c r="H190" t="s">
        <v>387</v>
      </c>
      <c r="I190" t="s">
        <v>17</v>
      </c>
      <c r="J190" t="s">
        <v>17</v>
      </c>
      <c r="K190" t="s">
        <v>17</v>
      </c>
      <c r="L190" t="s">
        <v>153</v>
      </c>
    </row>
    <row r="191" spans="1:12" x14ac:dyDescent="0.25">
      <c r="A191" t="s">
        <v>394</v>
      </c>
      <c r="B191" t="s">
        <v>383</v>
      </c>
      <c r="C191">
        <f>IFERROR(IF(VLOOKUP($A191,'[1]CDS-B'!$A:$L,3,FALSE)="","",(VLOOKUP($A191,'[1]CDS-B'!$A:$L,3,FALSE))),"")</f>
        <v>0</v>
      </c>
      <c r="D191" t="s">
        <v>146</v>
      </c>
      <c r="E191" t="s">
        <v>384</v>
      </c>
      <c r="F191" t="s">
        <v>385</v>
      </c>
      <c r="G191" t="s">
        <v>395</v>
      </c>
      <c r="H191" t="s">
        <v>387</v>
      </c>
      <c r="I191" t="s">
        <v>17</v>
      </c>
      <c r="J191" t="s">
        <v>17</v>
      </c>
      <c r="K191" t="s">
        <v>17</v>
      </c>
      <c r="L191" t="s">
        <v>153</v>
      </c>
    </row>
    <row r="192" spans="1:12" x14ac:dyDescent="0.25">
      <c r="A192" t="s">
        <v>396</v>
      </c>
      <c r="B192" t="s">
        <v>389</v>
      </c>
      <c r="C192">
        <f>IFERROR(IF(VLOOKUP($A192,'[1]CDS-B'!$A:$L,3,FALSE)="","",(VLOOKUP($A192,'[1]CDS-B'!$A:$L,3,FALSE))),"")</f>
        <v>0</v>
      </c>
      <c r="D192" t="s">
        <v>146</v>
      </c>
      <c r="E192" t="s">
        <v>384</v>
      </c>
      <c r="F192" t="s">
        <v>385</v>
      </c>
      <c r="G192" t="s">
        <v>395</v>
      </c>
      <c r="H192" t="s">
        <v>387</v>
      </c>
      <c r="I192" t="s">
        <v>17</v>
      </c>
      <c r="J192" t="s">
        <v>17</v>
      </c>
      <c r="K192" t="s">
        <v>17</v>
      </c>
      <c r="L192" t="s">
        <v>153</v>
      </c>
    </row>
    <row r="193" spans="1:12" x14ac:dyDescent="0.25">
      <c r="A193" t="s">
        <v>397</v>
      </c>
      <c r="B193" t="s">
        <v>391</v>
      </c>
      <c r="C193">
        <f>IFERROR(IF(VLOOKUP($A193,'[1]CDS-B'!$A:$L,3,FALSE)="","",(VLOOKUP($A193,'[1]CDS-B'!$A:$L,3,FALSE))),"")</f>
        <v>0</v>
      </c>
      <c r="D193" t="s">
        <v>146</v>
      </c>
      <c r="E193" t="s">
        <v>384</v>
      </c>
      <c r="F193" t="s">
        <v>385</v>
      </c>
      <c r="G193" t="s">
        <v>395</v>
      </c>
      <c r="H193" t="s">
        <v>387</v>
      </c>
      <c r="I193" t="s">
        <v>17</v>
      </c>
      <c r="J193" t="s">
        <v>17</v>
      </c>
      <c r="K193" t="s">
        <v>17</v>
      </c>
      <c r="L193" t="s">
        <v>153</v>
      </c>
    </row>
    <row r="194" spans="1:12" x14ac:dyDescent="0.25">
      <c r="A194" t="s">
        <v>398</v>
      </c>
      <c r="B194" t="s">
        <v>393</v>
      </c>
      <c r="C194">
        <f>IFERROR(IF(VLOOKUP($A194,'[1]CDS-B'!$A:$L,3,FALSE)="","",(VLOOKUP($A194,'[1]CDS-B'!$A:$L,3,FALSE))),"")</f>
        <v>0</v>
      </c>
      <c r="D194" t="s">
        <v>146</v>
      </c>
      <c r="E194" t="s">
        <v>384</v>
      </c>
      <c r="F194" t="s">
        <v>385</v>
      </c>
      <c r="G194" t="s">
        <v>395</v>
      </c>
      <c r="H194" t="s">
        <v>387</v>
      </c>
      <c r="I194" t="s">
        <v>17</v>
      </c>
      <c r="J194" t="s">
        <v>17</v>
      </c>
      <c r="K194" t="s">
        <v>17</v>
      </c>
      <c r="L194" t="s">
        <v>153</v>
      </c>
    </row>
    <row r="195" spans="1:12" x14ac:dyDescent="0.25">
      <c r="A195" t="s">
        <v>399</v>
      </c>
      <c r="B195" t="s">
        <v>383</v>
      </c>
      <c r="C195">
        <f>IFERROR(IF(VLOOKUP($A195,'[1]CDS-B'!$A:$L,3,FALSE)="","",(VLOOKUP($A195,'[1]CDS-B'!$A:$L,3,FALSE))),"")</f>
        <v>634</v>
      </c>
      <c r="D195" t="s">
        <v>146</v>
      </c>
      <c r="E195" t="s">
        <v>384</v>
      </c>
      <c r="F195" t="s">
        <v>385</v>
      </c>
      <c r="G195" t="s">
        <v>400</v>
      </c>
      <c r="H195" t="s">
        <v>387</v>
      </c>
      <c r="I195" t="s">
        <v>17</v>
      </c>
      <c r="J195" t="s">
        <v>17</v>
      </c>
      <c r="K195" t="s">
        <v>17</v>
      </c>
      <c r="L195" t="s">
        <v>153</v>
      </c>
    </row>
    <row r="196" spans="1:12" x14ac:dyDescent="0.25">
      <c r="A196" t="s">
        <v>401</v>
      </c>
      <c r="B196" t="s">
        <v>389</v>
      </c>
      <c r="C196">
        <f>IFERROR(IF(VLOOKUP($A196,'[1]CDS-B'!$A:$L,3,FALSE)="","",(VLOOKUP($A196,'[1]CDS-B'!$A:$L,3,FALSE))),"")</f>
        <v>194</v>
      </c>
      <c r="D196" t="s">
        <v>146</v>
      </c>
      <c r="E196" t="s">
        <v>384</v>
      </c>
      <c r="F196" t="s">
        <v>385</v>
      </c>
      <c r="G196" t="s">
        <v>400</v>
      </c>
      <c r="H196" t="s">
        <v>387</v>
      </c>
      <c r="I196" t="s">
        <v>17</v>
      </c>
      <c r="J196" t="s">
        <v>17</v>
      </c>
      <c r="K196" t="s">
        <v>17</v>
      </c>
      <c r="L196" t="s">
        <v>153</v>
      </c>
    </row>
    <row r="197" spans="1:12" x14ac:dyDescent="0.25">
      <c r="A197" t="s">
        <v>402</v>
      </c>
      <c r="B197" t="s">
        <v>391</v>
      </c>
      <c r="C197">
        <f>IFERROR(IF(VLOOKUP($A197,'[1]CDS-B'!$A:$L,3,FALSE)="","",(VLOOKUP($A197,'[1]CDS-B'!$A:$L,3,FALSE))),"")</f>
        <v>1250</v>
      </c>
      <c r="D197" t="s">
        <v>146</v>
      </c>
      <c r="E197" t="s">
        <v>384</v>
      </c>
      <c r="F197" t="s">
        <v>385</v>
      </c>
      <c r="G197" t="s">
        <v>400</v>
      </c>
      <c r="H197" t="s">
        <v>387</v>
      </c>
      <c r="I197" t="s">
        <v>17</v>
      </c>
      <c r="J197" t="s">
        <v>17</v>
      </c>
      <c r="K197" t="s">
        <v>17</v>
      </c>
      <c r="L197" t="s">
        <v>153</v>
      </c>
    </row>
    <row r="198" spans="1:12" x14ac:dyDescent="0.25">
      <c r="A198" t="s">
        <v>403</v>
      </c>
      <c r="B198" t="s">
        <v>393</v>
      </c>
      <c r="C198">
        <f>IFERROR(IF(VLOOKUP($A198,'[1]CDS-B'!$A:$L,3,FALSE)="","",(VLOOKUP($A198,'[1]CDS-B'!$A:$L,3,FALSE))),"")</f>
        <v>2078</v>
      </c>
      <c r="D198" t="s">
        <v>146</v>
      </c>
      <c r="E198" t="s">
        <v>384</v>
      </c>
      <c r="F198" t="s">
        <v>385</v>
      </c>
      <c r="G198" t="s">
        <v>400</v>
      </c>
      <c r="H198" t="s">
        <v>387</v>
      </c>
      <c r="I198" t="s">
        <v>17</v>
      </c>
      <c r="J198" t="s">
        <v>17</v>
      </c>
      <c r="K198" t="s">
        <v>17</v>
      </c>
      <c r="L198" t="s">
        <v>153</v>
      </c>
    </row>
    <row r="199" spans="1:12" x14ac:dyDescent="0.25">
      <c r="A199" t="s">
        <v>404</v>
      </c>
      <c r="B199" t="s">
        <v>383</v>
      </c>
      <c r="C199">
        <f>IFERROR(IF(VLOOKUP($A199,'[1]CDS-B'!$A:$L,3,FALSE)="","",(VLOOKUP($A199,'[1]CDS-B'!$A:$L,3,FALSE))),"")</f>
        <v>218</v>
      </c>
      <c r="D199" t="s">
        <v>146</v>
      </c>
      <c r="E199" t="s">
        <v>384</v>
      </c>
      <c r="F199" t="s">
        <v>385</v>
      </c>
      <c r="G199" t="s">
        <v>405</v>
      </c>
      <c r="H199" t="s">
        <v>387</v>
      </c>
      <c r="I199" t="s">
        <v>17</v>
      </c>
      <c r="J199" t="s">
        <v>17</v>
      </c>
      <c r="K199" t="s">
        <v>17</v>
      </c>
      <c r="L199" t="s">
        <v>153</v>
      </c>
    </row>
    <row r="200" spans="1:12" x14ac:dyDescent="0.25">
      <c r="A200" t="s">
        <v>406</v>
      </c>
      <c r="B200" t="s">
        <v>389</v>
      </c>
      <c r="C200">
        <f>IFERROR(IF(VLOOKUP($A200,'[1]CDS-B'!$A:$L,3,FALSE)="","",(VLOOKUP($A200,'[1]CDS-B'!$A:$L,3,FALSE))),"")</f>
        <v>68</v>
      </c>
      <c r="D200" t="s">
        <v>146</v>
      </c>
      <c r="E200" t="s">
        <v>384</v>
      </c>
      <c r="F200" t="s">
        <v>385</v>
      </c>
      <c r="G200" t="s">
        <v>405</v>
      </c>
      <c r="H200" t="s">
        <v>387</v>
      </c>
      <c r="I200" t="s">
        <v>17</v>
      </c>
      <c r="J200" t="s">
        <v>17</v>
      </c>
      <c r="K200" t="s">
        <v>17</v>
      </c>
      <c r="L200" t="s">
        <v>153</v>
      </c>
    </row>
    <row r="201" spans="1:12" x14ac:dyDescent="0.25">
      <c r="A201" t="s">
        <v>407</v>
      </c>
      <c r="B201" t="s">
        <v>391</v>
      </c>
      <c r="C201">
        <f>IFERROR(IF(VLOOKUP($A201,'[1]CDS-B'!$A:$L,3,FALSE)="","",(VLOOKUP($A201,'[1]CDS-B'!$A:$L,3,FALSE))),"")</f>
        <v>638</v>
      </c>
      <c r="D201" t="s">
        <v>146</v>
      </c>
      <c r="E201" t="s">
        <v>384</v>
      </c>
      <c r="F201" t="s">
        <v>385</v>
      </c>
      <c r="G201" t="s">
        <v>405</v>
      </c>
      <c r="H201" t="s">
        <v>387</v>
      </c>
      <c r="I201" t="s">
        <v>17</v>
      </c>
      <c r="J201" t="s">
        <v>17</v>
      </c>
      <c r="K201" t="s">
        <v>17</v>
      </c>
      <c r="L201" t="s">
        <v>153</v>
      </c>
    </row>
    <row r="202" spans="1:12" x14ac:dyDescent="0.25">
      <c r="A202" t="s">
        <v>408</v>
      </c>
      <c r="B202" t="s">
        <v>393</v>
      </c>
      <c r="C202">
        <f>IFERROR(IF(VLOOKUP($A202,'[1]CDS-B'!$A:$L,3,FALSE)="","",(VLOOKUP($A202,'[1]CDS-B'!$A:$L,3,FALSE))),"")</f>
        <v>924</v>
      </c>
      <c r="D202" t="s">
        <v>146</v>
      </c>
      <c r="E202" t="s">
        <v>384</v>
      </c>
      <c r="F202" t="s">
        <v>385</v>
      </c>
      <c r="G202" t="s">
        <v>405</v>
      </c>
      <c r="H202" t="s">
        <v>387</v>
      </c>
      <c r="I202" t="s">
        <v>17</v>
      </c>
      <c r="J202" t="s">
        <v>17</v>
      </c>
      <c r="K202" t="s">
        <v>17</v>
      </c>
      <c r="L202" t="s">
        <v>153</v>
      </c>
    </row>
    <row r="203" spans="1:12" x14ac:dyDescent="0.25">
      <c r="A203" t="s">
        <v>409</v>
      </c>
      <c r="B203" t="s">
        <v>383</v>
      </c>
      <c r="C203">
        <f>IFERROR(IF(VLOOKUP($A203,'[1]CDS-B'!$A:$L,3,FALSE)="","",(VLOOKUP($A203,'[1]CDS-B'!$A:$L,3,FALSE))),"")</f>
        <v>75</v>
      </c>
      <c r="D203" t="s">
        <v>146</v>
      </c>
      <c r="E203" t="s">
        <v>384</v>
      </c>
      <c r="F203" t="s">
        <v>385</v>
      </c>
      <c r="G203" t="s">
        <v>410</v>
      </c>
      <c r="H203" t="s">
        <v>387</v>
      </c>
      <c r="I203" t="s">
        <v>17</v>
      </c>
      <c r="J203" t="s">
        <v>17</v>
      </c>
      <c r="K203" t="s">
        <v>17</v>
      </c>
      <c r="L203" t="s">
        <v>153</v>
      </c>
    </row>
    <row r="204" spans="1:12" x14ac:dyDescent="0.25">
      <c r="A204" t="s">
        <v>411</v>
      </c>
      <c r="B204" t="s">
        <v>389</v>
      </c>
      <c r="C204">
        <f>IFERROR(IF(VLOOKUP($A204,'[1]CDS-B'!$A:$L,3,FALSE)="","",(VLOOKUP($A204,'[1]CDS-B'!$A:$L,3,FALSE))),"")</f>
        <v>33</v>
      </c>
      <c r="D204" t="s">
        <v>146</v>
      </c>
      <c r="E204" t="s">
        <v>384</v>
      </c>
      <c r="F204" t="s">
        <v>385</v>
      </c>
      <c r="G204" t="s">
        <v>410</v>
      </c>
      <c r="H204" t="s">
        <v>387</v>
      </c>
      <c r="I204" t="s">
        <v>17</v>
      </c>
      <c r="J204" t="s">
        <v>17</v>
      </c>
      <c r="K204" t="s">
        <v>17</v>
      </c>
      <c r="L204" t="s">
        <v>153</v>
      </c>
    </row>
    <row r="205" spans="1:12" x14ac:dyDescent="0.25">
      <c r="A205" t="s">
        <v>412</v>
      </c>
      <c r="B205" t="s">
        <v>391</v>
      </c>
      <c r="C205">
        <f>IFERROR(IF(VLOOKUP($A205,'[1]CDS-B'!$A:$L,3,FALSE)="","",(VLOOKUP($A205,'[1]CDS-B'!$A:$L,3,FALSE))),"")</f>
        <v>181</v>
      </c>
      <c r="D205" t="s">
        <v>146</v>
      </c>
      <c r="E205" t="s">
        <v>384</v>
      </c>
      <c r="F205" t="s">
        <v>385</v>
      </c>
      <c r="G205" t="s">
        <v>410</v>
      </c>
      <c r="H205" t="s">
        <v>387</v>
      </c>
      <c r="I205" t="s">
        <v>17</v>
      </c>
      <c r="J205" t="s">
        <v>17</v>
      </c>
      <c r="K205" t="s">
        <v>17</v>
      </c>
      <c r="L205" t="s">
        <v>153</v>
      </c>
    </row>
    <row r="206" spans="1:12" x14ac:dyDescent="0.25">
      <c r="A206" t="s">
        <v>413</v>
      </c>
      <c r="B206" t="s">
        <v>393</v>
      </c>
      <c r="C206">
        <f>IFERROR(IF(VLOOKUP($A206,'[1]CDS-B'!$A:$L,3,FALSE)="","",(VLOOKUP($A206,'[1]CDS-B'!$A:$L,3,FALSE))),"")</f>
        <v>289</v>
      </c>
      <c r="D206" t="s">
        <v>146</v>
      </c>
      <c r="E206" t="s">
        <v>384</v>
      </c>
      <c r="F206" t="s">
        <v>385</v>
      </c>
      <c r="G206" t="s">
        <v>410</v>
      </c>
      <c r="H206" t="s">
        <v>387</v>
      </c>
      <c r="I206" t="s">
        <v>17</v>
      </c>
      <c r="J206" t="s">
        <v>17</v>
      </c>
      <c r="K206" t="s">
        <v>17</v>
      </c>
      <c r="L206" t="s">
        <v>153</v>
      </c>
    </row>
    <row r="207" spans="1:12" x14ac:dyDescent="0.25">
      <c r="A207" t="s">
        <v>414</v>
      </c>
      <c r="B207" t="s">
        <v>383</v>
      </c>
      <c r="C207">
        <f>IFERROR(IF(VLOOKUP($A207,'[1]CDS-B'!$A:$L,3,FALSE)="","",(VLOOKUP($A207,'[1]CDS-B'!$A:$L,3,FALSE))),"")</f>
        <v>22</v>
      </c>
      <c r="D207" t="s">
        <v>146</v>
      </c>
      <c r="E207" t="s">
        <v>384</v>
      </c>
      <c r="F207" t="s">
        <v>385</v>
      </c>
      <c r="G207" t="s">
        <v>415</v>
      </c>
      <c r="H207" t="s">
        <v>387</v>
      </c>
      <c r="I207" t="s">
        <v>17</v>
      </c>
      <c r="J207" t="s">
        <v>17</v>
      </c>
      <c r="K207" t="s">
        <v>17</v>
      </c>
      <c r="L207" t="s">
        <v>153</v>
      </c>
    </row>
    <row r="208" spans="1:12" x14ac:dyDescent="0.25">
      <c r="A208" t="s">
        <v>416</v>
      </c>
      <c r="B208" t="s">
        <v>389</v>
      </c>
      <c r="C208">
        <f>IFERROR(IF(VLOOKUP($A208,'[1]CDS-B'!$A:$L,3,FALSE)="","",(VLOOKUP($A208,'[1]CDS-B'!$A:$L,3,FALSE))),"")</f>
        <v>12</v>
      </c>
      <c r="D208" t="s">
        <v>146</v>
      </c>
      <c r="E208" t="s">
        <v>384</v>
      </c>
      <c r="F208" t="s">
        <v>385</v>
      </c>
      <c r="G208" t="s">
        <v>415</v>
      </c>
      <c r="H208" t="s">
        <v>387</v>
      </c>
      <c r="I208" t="s">
        <v>17</v>
      </c>
      <c r="J208" t="s">
        <v>17</v>
      </c>
      <c r="K208" t="s">
        <v>17</v>
      </c>
      <c r="L208" t="s">
        <v>153</v>
      </c>
    </row>
    <row r="209" spans="1:12" x14ac:dyDescent="0.25">
      <c r="A209" t="s">
        <v>417</v>
      </c>
      <c r="B209" t="s">
        <v>391</v>
      </c>
      <c r="C209">
        <f>IFERROR(IF(VLOOKUP($A209,'[1]CDS-B'!$A:$L,3,FALSE)="","",(VLOOKUP($A209,'[1]CDS-B'!$A:$L,3,FALSE))),"")</f>
        <v>47</v>
      </c>
      <c r="D209" t="s">
        <v>146</v>
      </c>
      <c r="E209" t="s">
        <v>384</v>
      </c>
      <c r="F209" t="s">
        <v>385</v>
      </c>
      <c r="G209" t="s">
        <v>415</v>
      </c>
      <c r="H209" t="s">
        <v>387</v>
      </c>
      <c r="I209" t="s">
        <v>17</v>
      </c>
      <c r="J209" t="s">
        <v>17</v>
      </c>
      <c r="K209" t="s">
        <v>17</v>
      </c>
      <c r="L209" t="s">
        <v>153</v>
      </c>
    </row>
    <row r="210" spans="1:12" x14ac:dyDescent="0.25">
      <c r="A210" t="s">
        <v>418</v>
      </c>
      <c r="B210" t="s">
        <v>393</v>
      </c>
      <c r="C210">
        <f>IFERROR(IF(VLOOKUP($A210,'[1]CDS-B'!$A:$L,3,FALSE)="","",(VLOOKUP($A210,'[1]CDS-B'!$A:$L,3,FALSE))),"")</f>
        <v>81</v>
      </c>
      <c r="D210" t="s">
        <v>146</v>
      </c>
      <c r="E210" t="s">
        <v>384</v>
      </c>
      <c r="F210" t="s">
        <v>385</v>
      </c>
      <c r="G210" t="s">
        <v>415</v>
      </c>
      <c r="H210" t="s">
        <v>387</v>
      </c>
      <c r="I210" t="s">
        <v>17</v>
      </c>
      <c r="J210" t="s">
        <v>17</v>
      </c>
      <c r="K210" t="s">
        <v>17</v>
      </c>
      <c r="L210" t="s">
        <v>153</v>
      </c>
    </row>
    <row r="211" spans="1:12" x14ac:dyDescent="0.25">
      <c r="A211" t="s">
        <v>419</v>
      </c>
      <c r="B211" t="s">
        <v>383</v>
      </c>
      <c r="C211">
        <f>IFERROR(IF(VLOOKUP($A211,'[1]CDS-B'!$A:$L,3,FALSE)="","",(VLOOKUP($A211,'[1]CDS-B'!$A:$L,3,FALSE))),"")</f>
        <v>315</v>
      </c>
      <c r="D211" t="s">
        <v>146</v>
      </c>
      <c r="E211" t="s">
        <v>384</v>
      </c>
      <c r="F211" t="s">
        <v>385</v>
      </c>
      <c r="G211" t="s">
        <v>420</v>
      </c>
      <c r="H211" t="s">
        <v>387</v>
      </c>
      <c r="I211" t="s">
        <v>17</v>
      </c>
      <c r="J211" t="s">
        <v>17</v>
      </c>
      <c r="K211" t="s">
        <v>17</v>
      </c>
      <c r="L211" t="s">
        <v>153</v>
      </c>
    </row>
    <row r="212" spans="1:12" x14ac:dyDescent="0.25">
      <c r="A212" t="s">
        <v>421</v>
      </c>
      <c r="B212" t="s">
        <v>389</v>
      </c>
      <c r="C212">
        <f>IFERROR(IF(VLOOKUP($A212,'[1]CDS-B'!$A:$L,3,FALSE)="","",(VLOOKUP($A212,'[1]CDS-B'!$A:$L,3,FALSE))),"")</f>
        <v>113</v>
      </c>
      <c r="D212" t="s">
        <v>146</v>
      </c>
      <c r="E212" t="s">
        <v>384</v>
      </c>
      <c r="F212" t="s">
        <v>385</v>
      </c>
      <c r="G212" t="s">
        <v>420</v>
      </c>
      <c r="H212" t="s">
        <v>387</v>
      </c>
      <c r="I212" t="s">
        <v>17</v>
      </c>
      <c r="J212" t="s">
        <v>17</v>
      </c>
      <c r="K212" t="s">
        <v>17</v>
      </c>
      <c r="L212" t="s">
        <v>153</v>
      </c>
    </row>
    <row r="213" spans="1:12" x14ac:dyDescent="0.25">
      <c r="A213" t="s">
        <v>422</v>
      </c>
      <c r="B213" t="s">
        <v>391</v>
      </c>
      <c r="C213">
        <f>IFERROR(IF(VLOOKUP($A213,'[1]CDS-B'!$A:$L,3,FALSE)="","",(VLOOKUP($A213,'[1]CDS-B'!$A:$L,3,FALSE))),"")</f>
        <v>866</v>
      </c>
      <c r="D213" t="s">
        <v>146</v>
      </c>
      <c r="E213" t="s">
        <v>384</v>
      </c>
      <c r="F213" t="s">
        <v>385</v>
      </c>
      <c r="G213" t="s">
        <v>420</v>
      </c>
      <c r="H213" t="s">
        <v>387</v>
      </c>
      <c r="I213" t="s">
        <v>17</v>
      </c>
      <c r="J213" t="s">
        <v>17</v>
      </c>
      <c r="K213" t="s">
        <v>17</v>
      </c>
      <c r="L213" t="s">
        <v>153</v>
      </c>
    </row>
    <row r="214" spans="1:12" x14ac:dyDescent="0.25">
      <c r="A214" t="s">
        <v>423</v>
      </c>
      <c r="B214" t="s">
        <v>393</v>
      </c>
      <c r="C214">
        <f>IFERROR(IF(VLOOKUP($A214,'[1]CDS-B'!$A:$L,3,FALSE)="","",(VLOOKUP($A214,'[1]CDS-B'!$A:$L,3,FALSE))),"")</f>
        <v>1294</v>
      </c>
      <c r="D214" t="s">
        <v>146</v>
      </c>
      <c r="E214" t="s">
        <v>384</v>
      </c>
      <c r="F214" t="s">
        <v>385</v>
      </c>
      <c r="G214" t="s">
        <v>420</v>
      </c>
      <c r="H214" t="s">
        <v>387</v>
      </c>
      <c r="I214" t="s">
        <v>17</v>
      </c>
      <c r="J214" t="s">
        <v>17</v>
      </c>
      <c r="K214" t="s">
        <v>17</v>
      </c>
      <c r="L214" t="s">
        <v>153</v>
      </c>
    </row>
    <row r="215" spans="1:12" x14ac:dyDescent="0.25">
      <c r="A215" t="s">
        <v>424</v>
      </c>
      <c r="B215" t="s">
        <v>383</v>
      </c>
      <c r="C215">
        <f>IFERROR(IF(VLOOKUP($A215,'[1]CDS-B'!$A:$L,3,FALSE)="","",(VLOOKUP($A215,'[1]CDS-B'!$A:$L,3,FALSE))),"")</f>
        <v>0.49684542586750791</v>
      </c>
      <c r="D215" t="s">
        <v>146</v>
      </c>
      <c r="E215" t="s">
        <v>384</v>
      </c>
      <c r="F215" t="s">
        <v>385</v>
      </c>
      <c r="G215" t="s">
        <v>425</v>
      </c>
      <c r="H215" t="s">
        <v>387</v>
      </c>
      <c r="I215" t="s">
        <v>17</v>
      </c>
      <c r="J215" t="s">
        <v>17</v>
      </c>
      <c r="K215" t="s">
        <v>17</v>
      </c>
      <c r="L215" t="s">
        <v>426</v>
      </c>
    </row>
    <row r="216" spans="1:12" x14ac:dyDescent="0.25">
      <c r="A216" t="s">
        <v>427</v>
      </c>
      <c r="B216" t="s">
        <v>389</v>
      </c>
      <c r="C216">
        <f>IFERROR(IF(VLOOKUP($A216,'[1]CDS-B'!$A:$L,3,FALSE)="","",(VLOOKUP($A216,'[1]CDS-B'!$A:$L,3,FALSE))),"")</f>
        <v>0.58247422680412375</v>
      </c>
      <c r="D216" t="s">
        <v>146</v>
      </c>
      <c r="E216" t="s">
        <v>384</v>
      </c>
      <c r="F216" t="s">
        <v>385</v>
      </c>
      <c r="G216" t="s">
        <v>425</v>
      </c>
      <c r="H216" t="s">
        <v>387</v>
      </c>
      <c r="I216" t="s">
        <v>17</v>
      </c>
      <c r="J216" t="s">
        <v>17</v>
      </c>
      <c r="K216" t="s">
        <v>17</v>
      </c>
      <c r="L216" t="s">
        <v>426</v>
      </c>
    </row>
    <row r="217" spans="1:12" x14ac:dyDescent="0.25">
      <c r="A217" t="s">
        <v>428</v>
      </c>
      <c r="B217" t="s">
        <v>391</v>
      </c>
      <c r="C217">
        <f>IFERROR(IF(VLOOKUP($A217,'[1]CDS-B'!$A:$L,3,FALSE)="","",(VLOOKUP($A217,'[1]CDS-B'!$A:$L,3,FALSE))),"")</f>
        <v>0.69279999999999997</v>
      </c>
      <c r="D217" t="s">
        <v>146</v>
      </c>
      <c r="E217" t="s">
        <v>384</v>
      </c>
      <c r="F217" t="s">
        <v>385</v>
      </c>
      <c r="G217" t="s">
        <v>425</v>
      </c>
      <c r="H217" t="s">
        <v>387</v>
      </c>
      <c r="I217" t="s">
        <v>17</v>
      </c>
      <c r="J217" t="s">
        <v>17</v>
      </c>
      <c r="K217" t="s">
        <v>17</v>
      </c>
      <c r="L217" t="s">
        <v>426</v>
      </c>
    </row>
    <row r="218" spans="1:12" x14ac:dyDescent="0.25">
      <c r="A218" t="s">
        <v>429</v>
      </c>
      <c r="B218" t="s">
        <v>393</v>
      </c>
      <c r="C218">
        <f>IFERROR(IF(VLOOKUP($A218,'[1]CDS-B'!$A:$L,3,FALSE)="","",(VLOOKUP($A218,'[1]CDS-B'!$A:$L,3,FALSE))),"")</f>
        <v>0.62271414821944182</v>
      </c>
      <c r="D218" t="s">
        <v>146</v>
      </c>
      <c r="E218" t="s">
        <v>384</v>
      </c>
      <c r="F218" t="s">
        <v>385</v>
      </c>
      <c r="G218" t="s">
        <v>425</v>
      </c>
      <c r="H218" t="s">
        <v>387</v>
      </c>
      <c r="I218" t="s">
        <v>17</v>
      </c>
      <c r="J218" t="s">
        <v>17</v>
      </c>
      <c r="K218" t="s">
        <v>17</v>
      </c>
      <c r="L218" t="s">
        <v>426</v>
      </c>
    </row>
    <row r="219" spans="1:12" x14ac:dyDescent="0.25">
      <c r="A219" t="s">
        <v>430</v>
      </c>
      <c r="B219" t="s">
        <v>383</v>
      </c>
      <c r="C219" t="str">
        <f>IFERROR(IF(VLOOKUP($A219,'[1]CDS-B'!$A:$L,3,FALSE)="","",(VLOOKUP($A219,'[1]CDS-B'!$A:$L,3,FALSE))),"")</f>
        <v/>
      </c>
      <c r="D219" t="s">
        <v>146</v>
      </c>
      <c r="E219" t="s">
        <v>384</v>
      </c>
      <c r="F219" t="s">
        <v>385</v>
      </c>
      <c r="G219" t="s">
        <v>386</v>
      </c>
      <c r="H219" t="s">
        <v>431</v>
      </c>
      <c r="I219" t="s">
        <v>17</v>
      </c>
      <c r="J219" t="s">
        <v>17</v>
      </c>
      <c r="K219" t="s">
        <v>17</v>
      </c>
      <c r="L219" t="s">
        <v>153</v>
      </c>
    </row>
    <row r="220" spans="1:12" x14ac:dyDescent="0.25">
      <c r="A220" t="s">
        <v>432</v>
      </c>
      <c r="B220" t="s">
        <v>389</v>
      </c>
      <c r="C220" t="str">
        <f>IFERROR(IF(VLOOKUP($A220,'[1]CDS-B'!$A:$L,3,FALSE)="","",(VLOOKUP($A220,'[1]CDS-B'!$A:$L,3,FALSE))),"")</f>
        <v/>
      </c>
      <c r="D220" t="s">
        <v>146</v>
      </c>
      <c r="E220" t="s">
        <v>384</v>
      </c>
      <c r="F220" t="s">
        <v>385</v>
      </c>
      <c r="G220" t="s">
        <v>386</v>
      </c>
      <c r="H220" t="s">
        <v>431</v>
      </c>
      <c r="I220" t="s">
        <v>17</v>
      </c>
      <c r="J220" t="s">
        <v>17</v>
      </c>
      <c r="K220" t="s">
        <v>17</v>
      </c>
      <c r="L220" t="s">
        <v>153</v>
      </c>
    </row>
    <row r="221" spans="1:12" x14ac:dyDescent="0.25">
      <c r="A221" t="s">
        <v>433</v>
      </c>
      <c r="B221" t="s">
        <v>391</v>
      </c>
      <c r="C221" t="str">
        <f>IFERROR(IF(VLOOKUP($A221,'[1]CDS-B'!$A:$L,3,FALSE)="","",(VLOOKUP($A221,'[1]CDS-B'!$A:$L,3,FALSE))),"")</f>
        <v/>
      </c>
      <c r="D221" t="s">
        <v>146</v>
      </c>
      <c r="E221" t="s">
        <v>384</v>
      </c>
      <c r="F221" t="s">
        <v>385</v>
      </c>
      <c r="G221" t="s">
        <v>386</v>
      </c>
      <c r="H221" t="s">
        <v>431</v>
      </c>
      <c r="I221" t="s">
        <v>17</v>
      </c>
      <c r="J221" t="s">
        <v>17</v>
      </c>
      <c r="K221" t="s">
        <v>17</v>
      </c>
      <c r="L221" t="s">
        <v>153</v>
      </c>
    </row>
    <row r="222" spans="1:12" x14ac:dyDescent="0.25">
      <c r="A222" t="s">
        <v>434</v>
      </c>
      <c r="B222" t="s">
        <v>393</v>
      </c>
      <c r="C222">
        <f>IFERROR(IF(VLOOKUP($A222,'[1]CDS-B'!$A:$L,3,FALSE)="","",(VLOOKUP($A222,'[1]CDS-B'!$A:$L,3,FALSE))),"")</f>
        <v>0</v>
      </c>
      <c r="D222" t="s">
        <v>146</v>
      </c>
      <c r="E222" t="s">
        <v>384</v>
      </c>
      <c r="F222" t="s">
        <v>385</v>
      </c>
      <c r="G222" t="s">
        <v>386</v>
      </c>
      <c r="H222" t="s">
        <v>431</v>
      </c>
      <c r="I222" t="s">
        <v>17</v>
      </c>
      <c r="J222" t="s">
        <v>17</v>
      </c>
      <c r="K222" t="s">
        <v>17</v>
      </c>
      <c r="L222" t="s">
        <v>153</v>
      </c>
    </row>
    <row r="223" spans="1:12" x14ac:dyDescent="0.25">
      <c r="A223" t="s">
        <v>435</v>
      </c>
      <c r="B223" t="s">
        <v>383</v>
      </c>
      <c r="C223" t="str">
        <f>IFERROR(IF(VLOOKUP($A223,'[1]CDS-B'!$A:$L,3,FALSE)="","",(VLOOKUP($A223,'[1]CDS-B'!$A:$L,3,FALSE))),"")</f>
        <v/>
      </c>
      <c r="D223" t="s">
        <v>146</v>
      </c>
      <c r="E223" t="s">
        <v>384</v>
      </c>
      <c r="F223" t="s">
        <v>385</v>
      </c>
      <c r="G223" t="s">
        <v>395</v>
      </c>
      <c r="H223" t="s">
        <v>431</v>
      </c>
      <c r="I223" t="s">
        <v>17</v>
      </c>
      <c r="J223" t="s">
        <v>17</v>
      </c>
      <c r="K223" t="s">
        <v>17</v>
      </c>
      <c r="L223" t="s">
        <v>153</v>
      </c>
    </row>
    <row r="224" spans="1:12" x14ac:dyDescent="0.25">
      <c r="A224" t="s">
        <v>436</v>
      </c>
      <c r="B224" t="s">
        <v>389</v>
      </c>
      <c r="C224" t="str">
        <f>IFERROR(IF(VLOOKUP($A224,'[1]CDS-B'!$A:$L,3,FALSE)="","",(VLOOKUP($A224,'[1]CDS-B'!$A:$L,3,FALSE))),"")</f>
        <v/>
      </c>
      <c r="D224" t="s">
        <v>146</v>
      </c>
      <c r="E224" t="s">
        <v>384</v>
      </c>
      <c r="F224" t="s">
        <v>385</v>
      </c>
      <c r="G224" t="s">
        <v>395</v>
      </c>
      <c r="H224" t="s">
        <v>431</v>
      </c>
      <c r="I224" t="s">
        <v>17</v>
      </c>
      <c r="J224" t="s">
        <v>17</v>
      </c>
      <c r="K224" t="s">
        <v>17</v>
      </c>
      <c r="L224" t="s">
        <v>153</v>
      </c>
    </row>
    <row r="225" spans="1:12" x14ac:dyDescent="0.25">
      <c r="A225" t="s">
        <v>437</v>
      </c>
      <c r="B225" t="s">
        <v>391</v>
      </c>
      <c r="C225" t="str">
        <f>IFERROR(IF(VLOOKUP($A225,'[1]CDS-B'!$A:$L,3,FALSE)="","",(VLOOKUP($A225,'[1]CDS-B'!$A:$L,3,FALSE))),"")</f>
        <v/>
      </c>
      <c r="D225" t="s">
        <v>146</v>
      </c>
      <c r="E225" t="s">
        <v>384</v>
      </c>
      <c r="F225" t="s">
        <v>385</v>
      </c>
      <c r="G225" t="s">
        <v>395</v>
      </c>
      <c r="H225" t="s">
        <v>431</v>
      </c>
      <c r="I225" t="s">
        <v>17</v>
      </c>
      <c r="J225" t="s">
        <v>17</v>
      </c>
      <c r="K225" t="s">
        <v>17</v>
      </c>
      <c r="L225" t="s">
        <v>153</v>
      </c>
    </row>
    <row r="226" spans="1:12" x14ac:dyDescent="0.25">
      <c r="A226" t="s">
        <v>438</v>
      </c>
      <c r="B226" t="s">
        <v>393</v>
      </c>
      <c r="C226">
        <f>IFERROR(IF(VLOOKUP($A226,'[1]CDS-B'!$A:$L,3,FALSE)="","",(VLOOKUP($A226,'[1]CDS-B'!$A:$L,3,FALSE))),"")</f>
        <v>0</v>
      </c>
      <c r="D226" t="s">
        <v>146</v>
      </c>
      <c r="E226" t="s">
        <v>384</v>
      </c>
      <c r="F226" t="s">
        <v>385</v>
      </c>
      <c r="G226" t="s">
        <v>395</v>
      </c>
      <c r="H226" t="s">
        <v>431</v>
      </c>
      <c r="I226" t="s">
        <v>17</v>
      </c>
      <c r="J226" t="s">
        <v>17</v>
      </c>
      <c r="K226" t="s">
        <v>17</v>
      </c>
      <c r="L226" t="s">
        <v>153</v>
      </c>
    </row>
    <row r="227" spans="1:12" x14ac:dyDescent="0.25">
      <c r="A227" t="s">
        <v>439</v>
      </c>
      <c r="B227" t="s">
        <v>383</v>
      </c>
      <c r="C227">
        <f>IFERROR(IF(VLOOKUP($A227,'[1]CDS-B'!$A:$L,3,FALSE)="","",(VLOOKUP($A227,'[1]CDS-B'!$A:$L,3,FALSE))),"")</f>
        <v>0</v>
      </c>
      <c r="D227" t="s">
        <v>146</v>
      </c>
      <c r="E227" t="s">
        <v>384</v>
      </c>
      <c r="F227" t="s">
        <v>385</v>
      </c>
      <c r="G227" t="s">
        <v>400</v>
      </c>
      <c r="H227" t="s">
        <v>431</v>
      </c>
      <c r="I227" t="s">
        <v>17</v>
      </c>
      <c r="J227" t="s">
        <v>17</v>
      </c>
      <c r="K227" t="s">
        <v>17</v>
      </c>
      <c r="L227" t="s">
        <v>153</v>
      </c>
    </row>
    <row r="228" spans="1:12" x14ac:dyDescent="0.25">
      <c r="A228" t="s">
        <v>440</v>
      </c>
      <c r="B228" t="s">
        <v>389</v>
      </c>
      <c r="C228">
        <f>IFERROR(IF(VLOOKUP($A228,'[1]CDS-B'!$A:$L,3,FALSE)="","",(VLOOKUP($A228,'[1]CDS-B'!$A:$L,3,FALSE))),"")</f>
        <v>0</v>
      </c>
      <c r="D228" t="s">
        <v>146</v>
      </c>
      <c r="E228" t="s">
        <v>384</v>
      </c>
      <c r="F228" t="s">
        <v>385</v>
      </c>
      <c r="G228" t="s">
        <v>400</v>
      </c>
      <c r="H228" t="s">
        <v>431</v>
      </c>
      <c r="I228" t="s">
        <v>17</v>
      </c>
      <c r="J228" t="s">
        <v>17</v>
      </c>
      <c r="K228" t="s">
        <v>17</v>
      </c>
      <c r="L228" t="s">
        <v>153</v>
      </c>
    </row>
    <row r="229" spans="1:12" x14ac:dyDescent="0.25">
      <c r="A229" t="s">
        <v>441</v>
      </c>
      <c r="B229" t="s">
        <v>391</v>
      </c>
      <c r="C229">
        <f>IFERROR(IF(VLOOKUP($A229,'[1]CDS-B'!$A:$L,3,FALSE)="","",(VLOOKUP($A229,'[1]CDS-B'!$A:$L,3,FALSE))),"")</f>
        <v>0</v>
      </c>
      <c r="D229" t="s">
        <v>146</v>
      </c>
      <c r="E229" t="s">
        <v>384</v>
      </c>
      <c r="F229" t="s">
        <v>385</v>
      </c>
      <c r="G229" t="s">
        <v>400</v>
      </c>
      <c r="H229" t="s">
        <v>431</v>
      </c>
      <c r="I229" t="s">
        <v>17</v>
      </c>
      <c r="J229" t="s">
        <v>17</v>
      </c>
      <c r="K229" t="s">
        <v>17</v>
      </c>
      <c r="L229" t="s">
        <v>153</v>
      </c>
    </row>
    <row r="230" spans="1:12" x14ac:dyDescent="0.25">
      <c r="A230" t="s">
        <v>442</v>
      </c>
      <c r="B230" t="s">
        <v>393</v>
      </c>
      <c r="C230">
        <f>IFERROR(IF(VLOOKUP($A230,'[1]CDS-B'!$A:$L,3,FALSE)="","",(VLOOKUP($A230,'[1]CDS-B'!$A:$L,3,FALSE))),"")</f>
        <v>0</v>
      </c>
      <c r="D230" t="s">
        <v>146</v>
      </c>
      <c r="E230" t="s">
        <v>384</v>
      </c>
      <c r="F230" t="s">
        <v>385</v>
      </c>
      <c r="G230" t="s">
        <v>400</v>
      </c>
      <c r="H230" t="s">
        <v>431</v>
      </c>
      <c r="I230" t="s">
        <v>17</v>
      </c>
      <c r="J230" t="s">
        <v>17</v>
      </c>
      <c r="K230" t="s">
        <v>17</v>
      </c>
      <c r="L230" t="s">
        <v>153</v>
      </c>
    </row>
    <row r="231" spans="1:12" x14ac:dyDescent="0.25">
      <c r="A231" t="s">
        <v>443</v>
      </c>
      <c r="B231" t="s">
        <v>383</v>
      </c>
      <c r="C231" t="str">
        <f>IFERROR(IF(VLOOKUP($A231,'[1]CDS-B'!$A:$L,3,FALSE)="","",(VLOOKUP($A231,'[1]CDS-B'!$A:$L,3,FALSE))),"")</f>
        <v/>
      </c>
      <c r="D231" t="s">
        <v>146</v>
      </c>
      <c r="E231" t="s">
        <v>384</v>
      </c>
      <c r="F231" t="s">
        <v>385</v>
      </c>
      <c r="G231" t="s">
        <v>405</v>
      </c>
      <c r="H231" t="s">
        <v>431</v>
      </c>
      <c r="I231" t="s">
        <v>17</v>
      </c>
      <c r="J231" t="s">
        <v>17</v>
      </c>
      <c r="K231" t="s">
        <v>17</v>
      </c>
      <c r="L231" t="s">
        <v>153</v>
      </c>
    </row>
    <row r="232" spans="1:12" x14ac:dyDescent="0.25">
      <c r="A232" t="s">
        <v>444</v>
      </c>
      <c r="B232" t="s">
        <v>389</v>
      </c>
      <c r="C232" t="str">
        <f>IFERROR(IF(VLOOKUP($A232,'[1]CDS-B'!$A:$L,3,FALSE)="","",(VLOOKUP($A232,'[1]CDS-B'!$A:$L,3,FALSE))),"")</f>
        <v/>
      </c>
      <c r="D232" t="s">
        <v>146</v>
      </c>
      <c r="E232" t="s">
        <v>384</v>
      </c>
      <c r="F232" t="s">
        <v>385</v>
      </c>
      <c r="G232" t="s">
        <v>405</v>
      </c>
      <c r="H232" t="s">
        <v>431</v>
      </c>
      <c r="I232" t="s">
        <v>17</v>
      </c>
      <c r="J232" t="s">
        <v>17</v>
      </c>
      <c r="K232" t="s">
        <v>17</v>
      </c>
      <c r="L232" t="s">
        <v>153</v>
      </c>
    </row>
    <row r="233" spans="1:12" x14ac:dyDescent="0.25">
      <c r="A233" t="s">
        <v>445</v>
      </c>
      <c r="B233" t="s">
        <v>391</v>
      </c>
      <c r="C233" t="str">
        <f>IFERROR(IF(VLOOKUP($A233,'[1]CDS-B'!$A:$L,3,FALSE)="","",(VLOOKUP($A233,'[1]CDS-B'!$A:$L,3,FALSE))),"")</f>
        <v/>
      </c>
      <c r="D233" t="s">
        <v>146</v>
      </c>
      <c r="E233" t="s">
        <v>384</v>
      </c>
      <c r="F233" t="s">
        <v>385</v>
      </c>
      <c r="G233" t="s">
        <v>405</v>
      </c>
      <c r="H233" t="s">
        <v>431</v>
      </c>
      <c r="I233" t="s">
        <v>17</v>
      </c>
      <c r="J233" t="s">
        <v>17</v>
      </c>
      <c r="K233" t="s">
        <v>17</v>
      </c>
      <c r="L233" t="s">
        <v>153</v>
      </c>
    </row>
    <row r="234" spans="1:12" x14ac:dyDescent="0.25">
      <c r="A234" t="s">
        <v>446</v>
      </c>
      <c r="B234" t="s">
        <v>393</v>
      </c>
      <c r="C234">
        <f>IFERROR(IF(VLOOKUP($A234,'[1]CDS-B'!$A:$L,3,FALSE)="","",(VLOOKUP($A234,'[1]CDS-B'!$A:$L,3,FALSE))),"")</f>
        <v>0</v>
      </c>
      <c r="D234" t="s">
        <v>146</v>
      </c>
      <c r="E234" t="s">
        <v>384</v>
      </c>
      <c r="F234" t="s">
        <v>385</v>
      </c>
      <c r="G234" t="s">
        <v>405</v>
      </c>
      <c r="H234" t="s">
        <v>431</v>
      </c>
      <c r="I234" t="s">
        <v>17</v>
      </c>
      <c r="J234" t="s">
        <v>17</v>
      </c>
      <c r="K234" t="s">
        <v>17</v>
      </c>
      <c r="L234" t="s">
        <v>153</v>
      </c>
    </row>
    <row r="235" spans="1:12" x14ac:dyDescent="0.25">
      <c r="A235" t="s">
        <v>447</v>
      </c>
      <c r="B235" t="s">
        <v>383</v>
      </c>
      <c r="C235" t="str">
        <f>IFERROR(IF(VLOOKUP($A235,'[1]CDS-B'!$A:$L,3,FALSE)="","",(VLOOKUP($A235,'[1]CDS-B'!$A:$L,3,FALSE))),"")</f>
        <v/>
      </c>
      <c r="D235" t="s">
        <v>146</v>
      </c>
      <c r="E235" t="s">
        <v>384</v>
      </c>
      <c r="F235" t="s">
        <v>385</v>
      </c>
      <c r="G235" t="s">
        <v>410</v>
      </c>
      <c r="H235" t="s">
        <v>431</v>
      </c>
      <c r="I235" t="s">
        <v>17</v>
      </c>
      <c r="J235" t="s">
        <v>17</v>
      </c>
      <c r="K235" t="s">
        <v>17</v>
      </c>
      <c r="L235" t="s">
        <v>153</v>
      </c>
    </row>
    <row r="236" spans="1:12" x14ac:dyDescent="0.25">
      <c r="A236" t="s">
        <v>448</v>
      </c>
      <c r="B236" t="s">
        <v>389</v>
      </c>
      <c r="C236" t="str">
        <f>IFERROR(IF(VLOOKUP($A236,'[1]CDS-B'!$A:$L,3,FALSE)="","",(VLOOKUP($A236,'[1]CDS-B'!$A:$L,3,FALSE))),"")</f>
        <v/>
      </c>
      <c r="D236" t="s">
        <v>146</v>
      </c>
      <c r="E236" t="s">
        <v>384</v>
      </c>
      <c r="F236" t="s">
        <v>385</v>
      </c>
      <c r="G236" t="s">
        <v>410</v>
      </c>
      <c r="H236" t="s">
        <v>431</v>
      </c>
      <c r="I236" t="s">
        <v>17</v>
      </c>
      <c r="J236" t="s">
        <v>17</v>
      </c>
      <c r="K236" t="s">
        <v>17</v>
      </c>
      <c r="L236" t="s">
        <v>153</v>
      </c>
    </row>
    <row r="237" spans="1:12" x14ac:dyDescent="0.25">
      <c r="A237" t="s">
        <v>449</v>
      </c>
      <c r="B237" t="s">
        <v>391</v>
      </c>
      <c r="C237" t="str">
        <f>IFERROR(IF(VLOOKUP($A237,'[1]CDS-B'!$A:$L,3,FALSE)="","",(VLOOKUP($A237,'[1]CDS-B'!$A:$L,3,FALSE))),"")</f>
        <v/>
      </c>
      <c r="D237" t="s">
        <v>146</v>
      </c>
      <c r="E237" t="s">
        <v>384</v>
      </c>
      <c r="F237" t="s">
        <v>385</v>
      </c>
      <c r="G237" t="s">
        <v>410</v>
      </c>
      <c r="H237" t="s">
        <v>431</v>
      </c>
      <c r="I237" t="s">
        <v>17</v>
      </c>
      <c r="J237" t="s">
        <v>17</v>
      </c>
      <c r="K237" t="s">
        <v>17</v>
      </c>
      <c r="L237" t="s">
        <v>153</v>
      </c>
    </row>
    <row r="238" spans="1:12" x14ac:dyDescent="0.25">
      <c r="A238" t="s">
        <v>450</v>
      </c>
      <c r="B238" t="s">
        <v>393</v>
      </c>
      <c r="C238">
        <f>IFERROR(IF(VLOOKUP($A238,'[1]CDS-B'!$A:$L,3,FALSE)="","",(VLOOKUP($A238,'[1]CDS-B'!$A:$L,3,FALSE))),"")</f>
        <v>0</v>
      </c>
      <c r="D238" t="s">
        <v>146</v>
      </c>
      <c r="E238" t="s">
        <v>384</v>
      </c>
      <c r="F238" t="s">
        <v>385</v>
      </c>
      <c r="G238" t="s">
        <v>410</v>
      </c>
      <c r="H238" t="s">
        <v>431</v>
      </c>
      <c r="I238" t="s">
        <v>17</v>
      </c>
      <c r="J238" t="s">
        <v>17</v>
      </c>
      <c r="K238" t="s">
        <v>17</v>
      </c>
      <c r="L238" t="s">
        <v>153</v>
      </c>
    </row>
    <row r="239" spans="1:12" x14ac:dyDescent="0.25">
      <c r="A239" t="s">
        <v>451</v>
      </c>
      <c r="B239" t="s">
        <v>383</v>
      </c>
      <c r="C239" t="str">
        <f>IFERROR(IF(VLOOKUP($A239,'[1]CDS-B'!$A:$L,3,FALSE)="","",(VLOOKUP($A239,'[1]CDS-B'!$A:$L,3,FALSE))),"")</f>
        <v/>
      </c>
      <c r="D239" t="s">
        <v>146</v>
      </c>
      <c r="E239" t="s">
        <v>384</v>
      </c>
      <c r="F239" t="s">
        <v>385</v>
      </c>
      <c r="G239" t="s">
        <v>415</v>
      </c>
      <c r="H239" t="s">
        <v>431</v>
      </c>
      <c r="I239" t="s">
        <v>17</v>
      </c>
      <c r="J239" t="s">
        <v>17</v>
      </c>
      <c r="K239" t="s">
        <v>17</v>
      </c>
      <c r="L239" t="s">
        <v>153</v>
      </c>
    </row>
    <row r="240" spans="1:12" x14ac:dyDescent="0.25">
      <c r="A240" t="s">
        <v>452</v>
      </c>
      <c r="B240" t="s">
        <v>389</v>
      </c>
      <c r="C240" t="str">
        <f>IFERROR(IF(VLOOKUP($A240,'[1]CDS-B'!$A:$L,3,FALSE)="","",(VLOOKUP($A240,'[1]CDS-B'!$A:$L,3,FALSE))),"")</f>
        <v/>
      </c>
      <c r="D240" t="s">
        <v>146</v>
      </c>
      <c r="E240" t="s">
        <v>384</v>
      </c>
      <c r="F240" t="s">
        <v>385</v>
      </c>
      <c r="G240" t="s">
        <v>415</v>
      </c>
      <c r="H240" t="s">
        <v>431</v>
      </c>
      <c r="I240" t="s">
        <v>17</v>
      </c>
      <c r="J240" t="s">
        <v>17</v>
      </c>
      <c r="K240" t="s">
        <v>17</v>
      </c>
      <c r="L240" t="s">
        <v>153</v>
      </c>
    </row>
    <row r="241" spans="1:12" x14ac:dyDescent="0.25">
      <c r="A241" t="s">
        <v>453</v>
      </c>
      <c r="B241" t="s">
        <v>391</v>
      </c>
      <c r="C241" t="str">
        <f>IFERROR(IF(VLOOKUP($A241,'[1]CDS-B'!$A:$L,3,FALSE)="","",(VLOOKUP($A241,'[1]CDS-B'!$A:$L,3,FALSE))),"")</f>
        <v/>
      </c>
      <c r="D241" t="s">
        <v>146</v>
      </c>
      <c r="E241" t="s">
        <v>384</v>
      </c>
      <c r="F241" t="s">
        <v>385</v>
      </c>
      <c r="G241" t="s">
        <v>415</v>
      </c>
      <c r="H241" t="s">
        <v>431</v>
      </c>
      <c r="I241" t="s">
        <v>17</v>
      </c>
      <c r="J241" t="s">
        <v>17</v>
      </c>
      <c r="K241" t="s">
        <v>17</v>
      </c>
      <c r="L241" t="s">
        <v>153</v>
      </c>
    </row>
    <row r="242" spans="1:12" x14ac:dyDescent="0.25">
      <c r="A242" t="s">
        <v>454</v>
      </c>
      <c r="B242" t="s">
        <v>393</v>
      </c>
      <c r="C242">
        <f>IFERROR(IF(VLOOKUP($A242,'[1]CDS-B'!$A:$L,3,FALSE)="","",(VLOOKUP($A242,'[1]CDS-B'!$A:$L,3,FALSE))),"")</f>
        <v>0</v>
      </c>
      <c r="D242" t="s">
        <v>146</v>
      </c>
      <c r="E242" t="s">
        <v>384</v>
      </c>
      <c r="F242" t="s">
        <v>385</v>
      </c>
      <c r="G242" t="s">
        <v>415</v>
      </c>
      <c r="H242" t="s">
        <v>431</v>
      </c>
      <c r="I242" t="s">
        <v>17</v>
      </c>
      <c r="J242" t="s">
        <v>17</v>
      </c>
      <c r="K242" t="s">
        <v>17</v>
      </c>
      <c r="L242" t="s">
        <v>153</v>
      </c>
    </row>
    <row r="243" spans="1:12" x14ac:dyDescent="0.25">
      <c r="A243" t="s">
        <v>455</v>
      </c>
      <c r="B243" t="s">
        <v>383</v>
      </c>
      <c r="C243">
        <f>IFERROR(IF(VLOOKUP($A243,'[1]CDS-B'!$A:$L,3,FALSE)="","",(VLOOKUP($A243,'[1]CDS-B'!$A:$L,3,FALSE))),"")</f>
        <v>0</v>
      </c>
      <c r="D243" t="s">
        <v>146</v>
      </c>
      <c r="E243" t="s">
        <v>384</v>
      </c>
      <c r="F243" t="s">
        <v>385</v>
      </c>
      <c r="G243" t="s">
        <v>420</v>
      </c>
      <c r="H243" t="s">
        <v>431</v>
      </c>
      <c r="I243" t="s">
        <v>17</v>
      </c>
      <c r="J243" t="s">
        <v>17</v>
      </c>
      <c r="K243" t="s">
        <v>17</v>
      </c>
      <c r="L243" t="s">
        <v>153</v>
      </c>
    </row>
    <row r="244" spans="1:12" x14ac:dyDescent="0.25">
      <c r="A244" t="s">
        <v>456</v>
      </c>
      <c r="B244" t="s">
        <v>389</v>
      </c>
      <c r="C244">
        <f>IFERROR(IF(VLOOKUP($A244,'[1]CDS-B'!$A:$L,3,FALSE)="","",(VLOOKUP($A244,'[1]CDS-B'!$A:$L,3,FALSE))),"")</f>
        <v>0</v>
      </c>
      <c r="D244" t="s">
        <v>146</v>
      </c>
      <c r="E244" t="s">
        <v>384</v>
      </c>
      <c r="F244" t="s">
        <v>385</v>
      </c>
      <c r="G244" t="s">
        <v>420</v>
      </c>
      <c r="H244" t="s">
        <v>431</v>
      </c>
      <c r="I244" t="s">
        <v>17</v>
      </c>
      <c r="J244" t="s">
        <v>17</v>
      </c>
      <c r="K244" t="s">
        <v>17</v>
      </c>
      <c r="L244" t="s">
        <v>153</v>
      </c>
    </row>
    <row r="245" spans="1:12" x14ac:dyDescent="0.25">
      <c r="A245" t="s">
        <v>457</v>
      </c>
      <c r="B245" t="s">
        <v>391</v>
      </c>
      <c r="C245">
        <f>IFERROR(IF(VLOOKUP($A245,'[1]CDS-B'!$A:$L,3,FALSE)="","",(VLOOKUP($A245,'[1]CDS-B'!$A:$L,3,FALSE))),"")</f>
        <v>0</v>
      </c>
      <c r="D245" t="s">
        <v>146</v>
      </c>
      <c r="E245" t="s">
        <v>384</v>
      </c>
      <c r="F245" t="s">
        <v>385</v>
      </c>
      <c r="G245" t="s">
        <v>420</v>
      </c>
      <c r="H245" t="s">
        <v>431</v>
      </c>
      <c r="I245" t="s">
        <v>17</v>
      </c>
      <c r="J245" t="s">
        <v>17</v>
      </c>
      <c r="K245" t="s">
        <v>17</v>
      </c>
      <c r="L245" t="s">
        <v>153</v>
      </c>
    </row>
    <row r="246" spans="1:12" x14ac:dyDescent="0.25">
      <c r="A246" t="s">
        <v>458</v>
      </c>
      <c r="B246" t="s">
        <v>393</v>
      </c>
      <c r="C246">
        <f>IFERROR(IF(VLOOKUP($A246,'[1]CDS-B'!$A:$L,3,FALSE)="","",(VLOOKUP($A246,'[1]CDS-B'!$A:$L,3,FALSE))),"")</f>
        <v>0</v>
      </c>
      <c r="D246" t="s">
        <v>146</v>
      </c>
      <c r="E246" t="s">
        <v>384</v>
      </c>
      <c r="F246" t="s">
        <v>385</v>
      </c>
      <c r="G246" t="s">
        <v>420</v>
      </c>
      <c r="H246" t="s">
        <v>431</v>
      </c>
      <c r="I246" t="s">
        <v>17</v>
      </c>
      <c r="J246" t="s">
        <v>17</v>
      </c>
      <c r="K246" t="s">
        <v>17</v>
      </c>
      <c r="L246" t="s">
        <v>153</v>
      </c>
    </row>
    <row r="247" spans="1:12" x14ac:dyDescent="0.25">
      <c r="A247" t="s">
        <v>459</v>
      </c>
      <c r="B247" t="s">
        <v>383</v>
      </c>
      <c r="C247" t="str">
        <f>IFERROR(IF(VLOOKUP($A247,'[1]CDS-B'!$A:$L,3,FALSE)="","",(VLOOKUP($A247,'[1]CDS-B'!$A:$L,3,FALSE))),"")</f>
        <v/>
      </c>
      <c r="D247" t="s">
        <v>146</v>
      </c>
      <c r="E247" t="s">
        <v>384</v>
      </c>
      <c r="F247" t="s">
        <v>385</v>
      </c>
      <c r="G247" t="s">
        <v>425</v>
      </c>
      <c r="H247" t="s">
        <v>431</v>
      </c>
      <c r="I247" t="s">
        <v>17</v>
      </c>
      <c r="J247" t="s">
        <v>17</v>
      </c>
      <c r="K247" t="s">
        <v>17</v>
      </c>
      <c r="L247" t="s">
        <v>426</v>
      </c>
    </row>
    <row r="248" spans="1:12" x14ac:dyDescent="0.25">
      <c r="A248" t="s">
        <v>460</v>
      </c>
      <c r="B248" t="s">
        <v>389</v>
      </c>
      <c r="C248" t="str">
        <f>IFERROR(IF(VLOOKUP($A248,'[1]CDS-B'!$A:$L,3,FALSE)="","",(VLOOKUP($A248,'[1]CDS-B'!$A:$L,3,FALSE))),"")</f>
        <v/>
      </c>
      <c r="D248" t="s">
        <v>146</v>
      </c>
      <c r="E248" t="s">
        <v>384</v>
      </c>
      <c r="F248" t="s">
        <v>385</v>
      </c>
      <c r="G248" t="s">
        <v>425</v>
      </c>
      <c r="H248" t="s">
        <v>431</v>
      </c>
      <c r="I248" t="s">
        <v>17</v>
      </c>
      <c r="J248" t="s">
        <v>17</v>
      </c>
      <c r="K248" t="s">
        <v>17</v>
      </c>
      <c r="L248" t="s">
        <v>426</v>
      </c>
    </row>
    <row r="249" spans="1:12" x14ac:dyDescent="0.25">
      <c r="A249" t="s">
        <v>461</v>
      </c>
      <c r="B249" t="s">
        <v>391</v>
      </c>
      <c r="C249" t="str">
        <f>IFERROR(IF(VLOOKUP($A249,'[1]CDS-B'!$A:$L,3,FALSE)="","",(VLOOKUP($A249,'[1]CDS-B'!$A:$L,3,FALSE))),"")</f>
        <v/>
      </c>
      <c r="D249" t="s">
        <v>146</v>
      </c>
      <c r="E249" t="s">
        <v>384</v>
      </c>
      <c r="F249" t="s">
        <v>385</v>
      </c>
      <c r="G249" t="s">
        <v>425</v>
      </c>
      <c r="H249" t="s">
        <v>431</v>
      </c>
      <c r="I249" t="s">
        <v>17</v>
      </c>
      <c r="J249" t="s">
        <v>17</v>
      </c>
      <c r="K249" t="s">
        <v>17</v>
      </c>
      <c r="L249" t="s">
        <v>426</v>
      </c>
    </row>
    <row r="250" spans="1:12" x14ac:dyDescent="0.25">
      <c r="A250" t="s">
        <v>462</v>
      </c>
      <c r="B250" t="s">
        <v>393</v>
      </c>
      <c r="C250" t="str">
        <f>IFERROR(IF(VLOOKUP($A250,'[1]CDS-B'!$A:$L,3,FALSE)="","",(VLOOKUP($A250,'[1]CDS-B'!$A:$L,3,FALSE))),"")</f>
        <v/>
      </c>
      <c r="D250" t="s">
        <v>146</v>
      </c>
      <c r="E250" t="s">
        <v>384</v>
      </c>
      <c r="F250" t="s">
        <v>385</v>
      </c>
      <c r="G250" t="s">
        <v>425</v>
      </c>
      <c r="H250" t="s">
        <v>431</v>
      </c>
      <c r="I250" t="s">
        <v>17</v>
      </c>
      <c r="J250" t="s">
        <v>17</v>
      </c>
      <c r="K250" t="s">
        <v>17</v>
      </c>
      <c r="L250" t="s">
        <v>426</v>
      </c>
    </row>
    <row r="251" spans="1:12" x14ac:dyDescent="0.25">
      <c r="A251" t="s">
        <v>463</v>
      </c>
      <c r="B251" t="s">
        <v>464</v>
      </c>
      <c r="C251" t="str">
        <f>IFERROR(IF(VLOOKUP($A251,'[1]CDS-B'!$A:$L,3,FALSE)="","",(VLOOKUP($A251,'[1]CDS-B'!$A:$L,3,FALSE))),"")</f>
        <v/>
      </c>
      <c r="D251" t="s">
        <v>146</v>
      </c>
      <c r="E251" t="s">
        <v>384</v>
      </c>
      <c r="F251" t="s">
        <v>465</v>
      </c>
      <c r="G251" t="s">
        <v>386</v>
      </c>
      <c r="H251" t="s">
        <v>387</v>
      </c>
      <c r="I251" t="s">
        <v>17</v>
      </c>
      <c r="J251" t="s">
        <v>17</v>
      </c>
      <c r="K251" t="s">
        <v>17</v>
      </c>
      <c r="L251" t="s">
        <v>153</v>
      </c>
    </row>
    <row r="252" spans="1:12" x14ac:dyDescent="0.25">
      <c r="A252" t="s">
        <v>466</v>
      </c>
      <c r="B252" t="s">
        <v>467</v>
      </c>
      <c r="C252" t="str">
        <f>IFERROR(IF(VLOOKUP($A252,'[1]CDS-B'!$A:$L,3,FALSE)="","",(VLOOKUP($A252,'[1]CDS-B'!$A:$L,3,FALSE))),"")</f>
        <v/>
      </c>
      <c r="D252" t="s">
        <v>146</v>
      </c>
      <c r="E252" t="s">
        <v>384</v>
      </c>
      <c r="F252" t="s">
        <v>465</v>
      </c>
      <c r="G252" t="s">
        <v>386</v>
      </c>
      <c r="H252" t="s">
        <v>468</v>
      </c>
      <c r="I252" t="s">
        <v>17</v>
      </c>
      <c r="J252" t="s">
        <v>17</v>
      </c>
      <c r="K252" t="s">
        <v>17</v>
      </c>
      <c r="L252" t="s">
        <v>153</v>
      </c>
    </row>
    <row r="253" spans="1:12" x14ac:dyDescent="0.25">
      <c r="A253" t="s">
        <v>469</v>
      </c>
      <c r="B253" t="s">
        <v>464</v>
      </c>
      <c r="C253" t="str">
        <f>IFERROR(IF(VLOOKUP($A253,'[1]CDS-B'!$A:$L,3,FALSE)="","",(VLOOKUP($A253,'[1]CDS-B'!$A:$L,3,FALSE))),"")</f>
        <v/>
      </c>
      <c r="D253" t="s">
        <v>146</v>
      </c>
      <c r="E253" t="s">
        <v>384</v>
      </c>
      <c r="F253" t="s">
        <v>465</v>
      </c>
      <c r="G253" t="s">
        <v>395</v>
      </c>
      <c r="H253" t="s">
        <v>387</v>
      </c>
      <c r="I253" t="s">
        <v>17</v>
      </c>
      <c r="J253" t="s">
        <v>17</v>
      </c>
      <c r="K253" t="s">
        <v>17</v>
      </c>
      <c r="L253" t="s">
        <v>153</v>
      </c>
    </row>
    <row r="254" spans="1:12" x14ac:dyDescent="0.25">
      <c r="A254" t="s">
        <v>470</v>
      </c>
      <c r="B254" t="s">
        <v>467</v>
      </c>
      <c r="C254" t="str">
        <f>IFERROR(IF(VLOOKUP($A254,'[1]CDS-B'!$A:$L,3,FALSE)="","",(VLOOKUP($A254,'[1]CDS-B'!$A:$L,3,FALSE))),"")</f>
        <v/>
      </c>
      <c r="D254" t="s">
        <v>146</v>
      </c>
      <c r="E254" t="s">
        <v>384</v>
      </c>
      <c r="F254" t="s">
        <v>465</v>
      </c>
      <c r="G254" t="s">
        <v>395</v>
      </c>
      <c r="H254" t="s">
        <v>468</v>
      </c>
      <c r="I254" t="s">
        <v>17</v>
      </c>
      <c r="J254" t="s">
        <v>17</v>
      </c>
      <c r="K254" t="s">
        <v>17</v>
      </c>
      <c r="L254" t="s">
        <v>153</v>
      </c>
    </row>
    <row r="255" spans="1:12" x14ac:dyDescent="0.25">
      <c r="A255" t="s">
        <v>471</v>
      </c>
      <c r="B255" t="s">
        <v>464</v>
      </c>
      <c r="C255">
        <f>IFERROR(IF(VLOOKUP($A255,'[1]CDS-B'!$A:$L,3,FALSE)="","",(VLOOKUP($A255,'[1]CDS-B'!$A:$L,3,FALSE))),"")</f>
        <v>0</v>
      </c>
      <c r="D255" t="s">
        <v>146</v>
      </c>
      <c r="E255" t="s">
        <v>384</v>
      </c>
      <c r="F255" t="s">
        <v>465</v>
      </c>
      <c r="G255" t="s">
        <v>400</v>
      </c>
      <c r="H255" t="s">
        <v>387</v>
      </c>
      <c r="I255" t="s">
        <v>17</v>
      </c>
      <c r="J255" t="s">
        <v>17</v>
      </c>
      <c r="K255" t="s">
        <v>17</v>
      </c>
      <c r="L255" t="s">
        <v>153</v>
      </c>
    </row>
    <row r="256" spans="1:12" x14ac:dyDescent="0.25">
      <c r="A256" t="s">
        <v>472</v>
      </c>
      <c r="B256" t="s">
        <v>467</v>
      </c>
      <c r="C256">
        <f>IFERROR(IF(VLOOKUP($A256,'[1]CDS-B'!$A:$L,3,FALSE)="","",(VLOOKUP($A256,'[1]CDS-B'!$A:$L,3,FALSE))),"")</f>
        <v>0</v>
      </c>
      <c r="D256" t="s">
        <v>146</v>
      </c>
      <c r="E256" t="s">
        <v>384</v>
      </c>
      <c r="F256" t="s">
        <v>465</v>
      </c>
      <c r="G256" t="s">
        <v>400</v>
      </c>
      <c r="H256" t="s">
        <v>468</v>
      </c>
      <c r="I256" t="s">
        <v>17</v>
      </c>
      <c r="J256" t="s">
        <v>17</v>
      </c>
      <c r="K256" t="s">
        <v>17</v>
      </c>
      <c r="L256" t="s">
        <v>153</v>
      </c>
    </row>
    <row r="257" spans="1:12" x14ac:dyDescent="0.25">
      <c r="A257" t="s">
        <v>473</v>
      </c>
      <c r="B257" t="s">
        <v>464</v>
      </c>
      <c r="C257" t="str">
        <f>IFERROR(IF(VLOOKUP($A257,'[1]CDS-B'!$A:$L,3,FALSE)="","",(VLOOKUP($A257,'[1]CDS-B'!$A:$L,3,FALSE))),"")</f>
        <v/>
      </c>
      <c r="D257" t="s">
        <v>146</v>
      </c>
      <c r="E257" t="s">
        <v>384</v>
      </c>
      <c r="F257" t="s">
        <v>465</v>
      </c>
      <c r="G257" t="s">
        <v>474</v>
      </c>
      <c r="H257" t="s">
        <v>387</v>
      </c>
      <c r="I257" t="s">
        <v>17</v>
      </c>
      <c r="J257" t="s">
        <v>17</v>
      </c>
      <c r="K257" t="s">
        <v>17</v>
      </c>
      <c r="L257" t="s">
        <v>153</v>
      </c>
    </row>
    <row r="258" spans="1:12" x14ac:dyDescent="0.25">
      <c r="A258" t="s">
        <v>475</v>
      </c>
      <c r="B258" t="s">
        <v>467</v>
      </c>
      <c r="C258" t="str">
        <f>IFERROR(IF(VLOOKUP($A258,'[1]CDS-B'!$A:$L,3,FALSE)="","",(VLOOKUP($A258,'[1]CDS-B'!$A:$L,3,FALSE))),"")</f>
        <v/>
      </c>
      <c r="D258" t="s">
        <v>146</v>
      </c>
      <c r="E258" t="s">
        <v>384</v>
      </c>
      <c r="F258" t="s">
        <v>465</v>
      </c>
      <c r="G258" t="s">
        <v>474</v>
      </c>
      <c r="H258" t="s">
        <v>468</v>
      </c>
      <c r="I258" t="s">
        <v>17</v>
      </c>
      <c r="J258" t="s">
        <v>17</v>
      </c>
      <c r="K258" t="s">
        <v>17</v>
      </c>
      <c r="L258" t="s">
        <v>153</v>
      </c>
    </row>
    <row r="259" spans="1:12" x14ac:dyDescent="0.25">
      <c r="A259" t="s">
        <v>476</v>
      </c>
      <c r="B259" t="s">
        <v>464</v>
      </c>
      <c r="C259" t="str">
        <f>IFERROR(IF(VLOOKUP($A259,'[1]CDS-B'!$A:$L,3,FALSE)="","",(VLOOKUP($A259,'[1]CDS-B'!$A:$L,3,FALSE))),"")</f>
        <v/>
      </c>
      <c r="D259" t="s">
        <v>146</v>
      </c>
      <c r="E259" t="s">
        <v>384</v>
      </c>
      <c r="F259" t="s">
        <v>465</v>
      </c>
      <c r="G259" t="s">
        <v>477</v>
      </c>
      <c r="H259" t="s">
        <v>387</v>
      </c>
      <c r="I259" t="s">
        <v>17</v>
      </c>
      <c r="J259" t="s">
        <v>17</v>
      </c>
      <c r="K259" t="s">
        <v>17</v>
      </c>
      <c r="L259" t="s">
        <v>153</v>
      </c>
    </row>
    <row r="260" spans="1:12" x14ac:dyDescent="0.25">
      <c r="A260" t="s">
        <v>478</v>
      </c>
      <c r="B260" t="s">
        <v>467</v>
      </c>
      <c r="C260" t="str">
        <f>IFERROR(IF(VLOOKUP($A260,'[1]CDS-B'!$A:$L,3,FALSE)="","",(VLOOKUP($A260,'[1]CDS-B'!$A:$L,3,FALSE))),"")</f>
        <v/>
      </c>
      <c r="D260" t="s">
        <v>146</v>
      </c>
      <c r="E260" t="s">
        <v>384</v>
      </c>
      <c r="F260" t="s">
        <v>465</v>
      </c>
      <c r="G260" t="s">
        <v>477</v>
      </c>
      <c r="H260" t="s">
        <v>468</v>
      </c>
      <c r="I260" t="s">
        <v>17</v>
      </c>
      <c r="J260" t="s">
        <v>17</v>
      </c>
      <c r="K260" t="s">
        <v>17</v>
      </c>
      <c r="L260" t="s">
        <v>153</v>
      </c>
    </row>
    <row r="261" spans="1:12" x14ac:dyDescent="0.25">
      <c r="A261" t="s">
        <v>479</v>
      </c>
      <c r="B261" t="s">
        <v>464</v>
      </c>
      <c r="C261" t="str">
        <f>IFERROR(IF(VLOOKUP($A261,'[1]CDS-B'!$A:$L,3,FALSE)="","",(VLOOKUP($A261,'[1]CDS-B'!$A:$L,3,FALSE))),"")</f>
        <v/>
      </c>
      <c r="D261" t="s">
        <v>146</v>
      </c>
      <c r="E261" t="s">
        <v>384</v>
      </c>
      <c r="F261" t="s">
        <v>465</v>
      </c>
      <c r="G261" t="s">
        <v>480</v>
      </c>
      <c r="H261" t="s">
        <v>387</v>
      </c>
      <c r="I261" t="s">
        <v>17</v>
      </c>
      <c r="J261" t="s">
        <v>17</v>
      </c>
      <c r="K261" t="s">
        <v>17</v>
      </c>
      <c r="L261" t="s">
        <v>153</v>
      </c>
    </row>
    <row r="262" spans="1:12" x14ac:dyDescent="0.25">
      <c r="A262" t="s">
        <v>481</v>
      </c>
      <c r="B262" t="s">
        <v>467</v>
      </c>
      <c r="C262" t="str">
        <f>IFERROR(IF(VLOOKUP($A262,'[1]CDS-B'!$A:$L,3,FALSE)="","",(VLOOKUP($A262,'[1]CDS-B'!$A:$L,3,FALSE))),"")</f>
        <v/>
      </c>
      <c r="D262" t="s">
        <v>146</v>
      </c>
      <c r="E262" t="s">
        <v>384</v>
      </c>
      <c r="F262" t="s">
        <v>465</v>
      </c>
      <c r="G262" t="s">
        <v>480</v>
      </c>
      <c r="H262" t="s">
        <v>468</v>
      </c>
      <c r="I262" t="s">
        <v>17</v>
      </c>
      <c r="J262" t="s">
        <v>17</v>
      </c>
      <c r="K262" t="s">
        <v>17</v>
      </c>
      <c r="L262" t="s">
        <v>153</v>
      </c>
    </row>
    <row r="263" spans="1:12" x14ac:dyDescent="0.25">
      <c r="A263" t="s">
        <v>482</v>
      </c>
      <c r="B263" t="s">
        <v>464</v>
      </c>
      <c r="C263" t="str">
        <f>IFERROR(IF(VLOOKUP($A263,'[1]CDS-B'!$A:$L,3,FALSE)="","",(VLOOKUP($A263,'[1]CDS-B'!$A:$L,3,FALSE))),"")</f>
        <v/>
      </c>
      <c r="D263" t="s">
        <v>146</v>
      </c>
      <c r="E263" t="s">
        <v>384</v>
      </c>
      <c r="F263" t="s">
        <v>465</v>
      </c>
      <c r="G263" t="s">
        <v>483</v>
      </c>
      <c r="H263" t="s">
        <v>387</v>
      </c>
      <c r="I263" t="s">
        <v>17</v>
      </c>
      <c r="J263" t="s">
        <v>17</v>
      </c>
      <c r="K263" t="s">
        <v>17</v>
      </c>
      <c r="L263" t="s">
        <v>153</v>
      </c>
    </row>
    <row r="264" spans="1:12" x14ac:dyDescent="0.25">
      <c r="A264" t="s">
        <v>484</v>
      </c>
      <c r="B264" t="s">
        <v>467</v>
      </c>
      <c r="C264" t="str">
        <f>IFERROR(IF(VLOOKUP($A264,'[1]CDS-B'!$A:$L,3,FALSE)="","",(VLOOKUP($A264,'[1]CDS-B'!$A:$L,3,FALSE))),"")</f>
        <v/>
      </c>
      <c r="D264" t="s">
        <v>146</v>
      </c>
      <c r="E264" t="s">
        <v>384</v>
      </c>
      <c r="F264" t="s">
        <v>465</v>
      </c>
      <c r="G264" t="s">
        <v>483</v>
      </c>
      <c r="H264" t="s">
        <v>468</v>
      </c>
      <c r="I264" t="s">
        <v>17</v>
      </c>
      <c r="J264" t="s">
        <v>17</v>
      </c>
      <c r="K264" t="s">
        <v>17</v>
      </c>
      <c r="L264" t="s">
        <v>153</v>
      </c>
    </row>
    <row r="265" spans="1:12" x14ac:dyDescent="0.25">
      <c r="A265" t="s">
        <v>485</v>
      </c>
      <c r="B265" t="s">
        <v>464</v>
      </c>
      <c r="C265" t="str">
        <f>IFERROR(IF(VLOOKUP($A265,'[1]CDS-B'!$A:$L,3,FALSE)="","",(VLOOKUP($A265,'[1]CDS-B'!$A:$L,3,FALSE))),"")</f>
        <v/>
      </c>
      <c r="D265" t="s">
        <v>146</v>
      </c>
      <c r="E265" t="s">
        <v>384</v>
      </c>
      <c r="F265" t="s">
        <v>465</v>
      </c>
      <c r="G265" t="s">
        <v>486</v>
      </c>
      <c r="H265" t="s">
        <v>387</v>
      </c>
      <c r="I265" t="s">
        <v>17</v>
      </c>
      <c r="J265" t="s">
        <v>17</v>
      </c>
      <c r="K265" t="s">
        <v>17</v>
      </c>
      <c r="L265" t="s">
        <v>153</v>
      </c>
    </row>
    <row r="266" spans="1:12" x14ac:dyDescent="0.25">
      <c r="A266" t="s">
        <v>487</v>
      </c>
      <c r="B266" t="s">
        <v>467</v>
      </c>
      <c r="C266" t="str">
        <f>IFERROR(IF(VLOOKUP($A266,'[1]CDS-B'!$A:$L,3,FALSE)="","",(VLOOKUP($A266,'[1]CDS-B'!$A:$L,3,FALSE))),"")</f>
        <v/>
      </c>
      <c r="D266" t="s">
        <v>146</v>
      </c>
      <c r="E266" t="s">
        <v>384</v>
      </c>
      <c r="F266" t="s">
        <v>465</v>
      </c>
      <c r="G266" t="s">
        <v>486</v>
      </c>
      <c r="H266" t="s">
        <v>468</v>
      </c>
      <c r="I266" t="s">
        <v>17</v>
      </c>
      <c r="J266" t="s">
        <v>17</v>
      </c>
      <c r="K266" t="s">
        <v>17</v>
      </c>
      <c r="L266" t="s">
        <v>153</v>
      </c>
    </row>
    <row r="267" spans="1:12" x14ac:dyDescent="0.25">
      <c r="A267" t="s">
        <v>488</v>
      </c>
      <c r="B267" t="s">
        <v>464</v>
      </c>
      <c r="C267" t="str">
        <f>IFERROR(IF(VLOOKUP($A267,'[1]CDS-B'!$A:$L,3,FALSE)="","",(VLOOKUP($A267,'[1]CDS-B'!$A:$L,3,FALSE))),"")</f>
        <v/>
      </c>
      <c r="D267" t="s">
        <v>146</v>
      </c>
      <c r="E267" t="s">
        <v>384</v>
      </c>
      <c r="F267" t="s">
        <v>465</v>
      </c>
      <c r="G267" t="s">
        <v>489</v>
      </c>
      <c r="H267" t="s">
        <v>387</v>
      </c>
      <c r="I267" t="s">
        <v>17</v>
      </c>
      <c r="J267" t="s">
        <v>17</v>
      </c>
      <c r="K267" t="s">
        <v>17</v>
      </c>
      <c r="L267" t="s">
        <v>153</v>
      </c>
    </row>
    <row r="268" spans="1:12" x14ac:dyDescent="0.25">
      <c r="A268" t="s">
        <v>490</v>
      </c>
      <c r="B268" t="s">
        <v>467</v>
      </c>
      <c r="C268" t="str">
        <f>IFERROR(IF(VLOOKUP($A268,'[1]CDS-B'!$A:$L,3,FALSE)="","",(VLOOKUP($A268,'[1]CDS-B'!$A:$L,3,FALSE))),"")</f>
        <v/>
      </c>
      <c r="D268" t="s">
        <v>146</v>
      </c>
      <c r="E268" t="s">
        <v>384</v>
      </c>
      <c r="F268" t="s">
        <v>465</v>
      </c>
      <c r="G268" t="s">
        <v>489</v>
      </c>
      <c r="H268" t="s">
        <v>468</v>
      </c>
      <c r="I268" t="s">
        <v>17</v>
      </c>
      <c r="J268" t="s">
        <v>17</v>
      </c>
      <c r="K268" t="s">
        <v>17</v>
      </c>
      <c r="L268" t="s">
        <v>153</v>
      </c>
    </row>
    <row r="269" spans="1:12" x14ac:dyDescent="0.25">
      <c r="A269" t="s">
        <v>491</v>
      </c>
      <c r="B269" t="s">
        <v>464</v>
      </c>
      <c r="C269" t="str">
        <f>IFERROR(IF(VLOOKUP($A269,'[1]CDS-B'!$A:$L,3,FALSE)="","",(VLOOKUP($A269,'[1]CDS-B'!$A:$L,3,FALSE))),"")</f>
        <v/>
      </c>
      <c r="D269" t="s">
        <v>146</v>
      </c>
      <c r="E269" t="s">
        <v>384</v>
      </c>
      <c r="F269" t="s">
        <v>465</v>
      </c>
      <c r="G269" t="s">
        <v>492</v>
      </c>
      <c r="H269" t="s">
        <v>387</v>
      </c>
      <c r="I269" t="s">
        <v>17</v>
      </c>
      <c r="J269" t="s">
        <v>17</v>
      </c>
      <c r="K269" t="s">
        <v>17</v>
      </c>
      <c r="L269" t="s">
        <v>153</v>
      </c>
    </row>
    <row r="270" spans="1:12" x14ac:dyDescent="0.25">
      <c r="A270" t="s">
        <v>493</v>
      </c>
      <c r="B270" t="s">
        <v>467</v>
      </c>
      <c r="C270" t="str">
        <f>IFERROR(IF(VLOOKUP($A270,'[1]CDS-B'!$A:$L,3,FALSE)="","",(VLOOKUP($A270,'[1]CDS-B'!$A:$L,3,FALSE))),"")</f>
        <v/>
      </c>
      <c r="D270" t="s">
        <v>146</v>
      </c>
      <c r="E270" t="s">
        <v>384</v>
      </c>
      <c r="F270" t="s">
        <v>465</v>
      </c>
      <c r="G270" t="s">
        <v>492</v>
      </c>
      <c r="H270" t="s">
        <v>468</v>
      </c>
      <c r="I270" t="s">
        <v>17</v>
      </c>
      <c r="J270" t="s">
        <v>17</v>
      </c>
      <c r="K270" t="s">
        <v>17</v>
      </c>
      <c r="L270" t="s">
        <v>153</v>
      </c>
    </row>
    <row r="271" spans="1:12" x14ac:dyDescent="0.25">
      <c r="A271" t="s">
        <v>494</v>
      </c>
      <c r="B271" t="s">
        <v>495</v>
      </c>
      <c r="C271">
        <f>IFERROR(IF(VLOOKUP($A271,'[1]CDS-B'!$A:$L,3,FALSE)="","",(VLOOKUP($A271,'[1]CDS-B'!$A:$L,3,FALSE))),"")</f>
        <v>0.82</v>
      </c>
      <c r="D271" t="s">
        <v>146</v>
      </c>
      <c r="E271" t="s">
        <v>496</v>
      </c>
      <c r="F271" t="s">
        <v>148</v>
      </c>
      <c r="G271" t="s">
        <v>149</v>
      </c>
      <c r="H271" t="s">
        <v>497</v>
      </c>
      <c r="I271" t="s">
        <v>17</v>
      </c>
      <c r="J271" t="s">
        <v>151</v>
      </c>
      <c r="K271" t="s">
        <v>17</v>
      </c>
      <c r="L271" t="s">
        <v>426</v>
      </c>
    </row>
    <row r="272" spans="1:12" x14ac:dyDescent="0.25">
      <c r="A272" t="s">
        <v>498</v>
      </c>
      <c r="B272" t="s">
        <v>499</v>
      </c>
      <c r="C272">
        <f>IFERROR(IF(VLOOKUP($A272,'[1]CDS-C'!$A:$L,3,FALSE)="","",(VLOOKUP($A272,'[1]CDS-C'!$A:$L,3,FALSE))),"")</f>
        <v>4052</v>
      </c>
      <c r="D272" t="s">
        <v>500</v>
      </c>
      <c r="E272" t="s">
        <v>501</v>
      </c>
      <c r="F272" t="s">
        <v>502</v>
      </c>
      <c r="G272" t="s">
        <v>149</v>
      </c>
      <c r="H272" t="s">
        <v>150</v>
      </c>
      <c r="I272" t="s">
        <v>17</v>
      </c>
      <c r="J272" t="s">
        <v>17</v>
      </c>
      <c r="K272" t="s">
        <v>152</v>
      </c>
      <c r="L272" t="s">
        <v>153</v>
      </c>
    </row>
    <row r="273" spans="1:12" x14ac:dyDescent="0.25">
      <c r="A273" t="s">
        <v>503</v>
      </c>
      <c r="B273" t="s">
        <v>504</v>
      </c>
      <c r="C273">
        <f>IFERROR(IF(VLOOKUP($A273,'[1]CDS-C'!$A:$L,3,FALSE)="","",(VLOOKUP($A273,'[1]CDS-C'!$A:$L,3,FALSE))),"")</f>
        <v>4160</v>
      </c>
      <c r="D273" t="s">
        <v>500</v>
      </c>
      <c r="E273" t="s">
        <v>501</v>
      </c>
      <c r="F273" t="s">
        <v>502</v>
      </c>
      <c r="G273" t="s">
        <v>149</v>
      </c>
      <c r="H273" t="s">
        <v>150</v>
      </c>
      <c r="I273" t="s">
        <v>17</v>
      </c>
      <c r="J273" t="s">
        <v>17</v>
      </c>
      <c r="K273" t="s">
        <v>156</v>
      </c>
      <c r="L273" t="s">
        <v>153</v>
      </c>
    </row>
    <row r="274" spans="1:12" x14ac:dyDescent="0.25">
      <c r="A274" t="s">
        <v>505</v>
      </c>
      <c r="B274" t="s">
        <v>506</v>
      </c>
      <c r="C274">
        <f>IFERROR(IF(VLOOKUP($A274,'[1]CDS-C'!$A:$L,3,FALSE)="","",(VLOOKUP($A274,'[1]CDS-C'!$A:$L,3,FALSE))),"")</f>
        <v>7</v>
      </c>
      <c r="D274" t="s">
        <v>500</v>
      </c>
      <c r="E274" t="s">
        <v>501</v>
      </c>
      <c r="F274" t="s">
        <v>502</v>
      </c>
      <c r="G274" t="s">
        <v>149</v>
      </c>
      <c r="H274" t="s">
        <v>150</v>
      </c>
      <c r="I274" t="s">
        <v>17</v>
      </c>
      <c r="J274" t="s">
        <v>17</v>
      </c>
      <c r="K274" t="s">
        <v>159</v>
      </c>
      <c r="L274" t="s">
        <v>153</v>
      </c>
    </row>
    <row r="275" spans="1:12" x14ac:dyDescent="0.25">
      <c r="A275" t="s">
        <v>507</v>
      </c>
      <c r="B275" t="s">
        <v>508</v>
      </c>
      <c r="C275">
        <f>IFERROR(IF(VLOOKUP($A275,'[1]CDS-C'!$A:$L,3,FALSE)="","",(VLOOKUP($A275,'[1]CDS-C'!$A:$L,3,FALSE))),"")</f>
        <v>23</v>
      </c>
      <c r="D275" t="s">
        <v>500</v>
      </c>
      <c r="E275" t="s">
        <v>501</v>
      </c>
      <c r="F275" t="s">
        <v>502</v>
      </c>
      <c r="G275" t="s">
        <v>149</v>
      </c>
      <c r="H275" t="s">
        <v>150</v>
      </c>
      <c r="I275" t="s">
        <v>17</v>
      </c>
      <c r="J275" t="s">
        <v>17</v>
      </c>
      <c r="K275" t="s">
        <v>162</v>
      </c>
      <c r="L275" t="s">
        <v>153</v>
      </c>
    </row>
    <row r="276" spans="1:12" x14ac:dyDescent="0.25">
      <c r="A276" t="s">
        <v>509</v>
      </c>
      <c r="B276" t="s">
        <v>510</v>
      </c>
      <c r="C276">
        <f>IFERROR(IF(VLOOKUP($A276,'[1]CDS-C'!$A:$L,3,FALSE)="","",(VLOOKUP($A276,'[1]CDS-C'!$A:$L,3,FALSE))),"")</f>
        <v>3532</v>
      </c>
      <c r="D276" t="s">
        <v>500</v>
      </c>
      <c r="E276" t="s">
        <v>501</v>
      </c>
      <c r="F276" t="s">
        <v>511</v>
      </c>
      <c r="G276" t="s">
        <v>149</v>
      </c>
      <c r="H276" t="s">
        <v>150</v>
      </c>
      <c r="I276" t="s">
        <v>17</v>
      </c>
      <c r="J276" t="s">
        <v>17</v>
      </c>
      <c r="K276" t="s">
        <v>152</v>
      </c>
      <c r="L276" t="s">
        <v>153</v>
      </c>
    </row>
    <row r="277" spans="1:12" x14ac:dyDescent="0.25">
      <c r="A277" t="s">
        <v>512</v>
      </c>
      <c r="B277" t="s">
        <v>513</v>
      </c>
      <c r="C277">
        <f>IFERROR(IF(VLOOKUP($A277,'[1]CDS-C'!$A:$L,3,FALSE)="","",(VLOOKUP($A277,'[1]CDS-C'!$A:$L,3,FALSE))),"")</f>
        <v>3917</v>
      </c>
      <c r="D277" t="s">
        <v>500</v>
      </c>
      <c r="E277" t="s">
        <v>501</v>
      </c>
      <c r="F277" t="s">
        <v>511</v>
      </c>
      <c r="G277" t="s">
        <v>149</v>
      </c>
      <c r="H277" t="s">
        <v>150</v>
      </c>
      <c r="I277" t="s">
        <v>17</v>
      </c>
      <c r="J277" t="s">
        <v>17</v>
      </c>
      <c r="K277" t="s">
        <v>156</v>
      </c>
      <c r="L277" t="s">
        <v>153</v>
      </c>
    </row>
    <row r="278" spans="1:12" x14ac:dyDescent="0.25">
      <c r="A278" t="s">
        <v>514</v>
      </c>
      <c r="B278" t="s">
        <v>515</v>
      </c>
      <c r="C278">
        <f>IFERROR(IF(VLOOKUP($A278,'[1]CDS-C'!$A:$L,3,FALSE)="","",(VLOOKUP($A278,'[1]CDS-C'!$A:$L,3,FALSE))),"")</f>
        <v>7</v>
      </c>
      <c r="D278" t="s">
        <v>500</v>
      </c>
      <c r="E278" t="s">
        <v>501</v>
      </c>
      <c r="F278" t="s">
        <v>511</v>
      </c>
      <c r="G278" t="s">
        <v>149</v>
      </c>
      <c r="H278" t="s">
        <v>150</v>
      </c>
      <c r="I278" t="s">
        <v>17</v>
      </c>
      <c r="J278" t="s">
        <v>17</v>
      </c>
      <c r="K278" t="s">
        <v>159</v>
      </c>
      <c r="L278" t="s">
        <v>153</v>
      </c>
    </row>
    <row r="279" spans="1:12" x14ac:dyDescent="0.25">
      <c r="A279" t="s">
        <v>516</v>
      </c>
      <c r="B279" t="s">
        <v>517</v>
      </c>
      <c r="C279">
        <f>IFERROR(IF(VLOOKUP($A279,'[1]CDS-C'!$A:$L,3,FALSE)="","",(VLOOKUP($A279,'[1]CDS-C'!$A:$L,3,FALSE))),"")</f>
        <v>22</v>
      </c>
      <c r="D279" t="s">
        <v>500</v>
      </c>
      <c r="E279" t="s">
        <v>501</v>
      </c>
      <c r="F279" t="s">
        <v>511</v>
      </c>
      <c r="G279" t="s">
        <v>149</v>
      </c>
      <c r="H279" t="s">
        <v>150</v>
      </c>
      <c r="I279" t="s">
        <v>17</v>
      </c>
      <c r="J279" t="s">
        <v>17</v>
      </c>
      <c r="K279" t="s">
        <v>162</v>
      </c>
      <c r="L279" t="s">
        <v>153</v>
      </c>
    </row>
    <row r="280" spans="1:12" x14ac:dyDescent="0.25">
      <c r="A280" t="s">
        <v>518</v>
      </c>
      <c r="B280" t="s">
        <v>519</v>
      </c>
      <c r="C280">
        <f>IFERROR(IF(VLOOKUP($A280,'[1]CDS-C'!$A:$L,3,FALSE)="","",(VLOOKUP($A280,'[1]CDS-C'!$A:$L,3,FALSE))),"")</f>
        <v>1339</v>
      </c>
      <c r="D280" t="s">
        <v>500</v>
      </c>
      <c r="E280" t="s">
        <v>501</v>
      </c>
      <c r="F280" t="s">
        <v>520</v>
      </c>
      <c r="G280" t="s">
        <v>149</v>
      </c>
      <c r="H280" t="s">
        <v>150</v>
      </c>
      <c r="I280" t="s">
        <v>17</v>
      </c>
      <c r="J280" t="s">
        <v>17</v>
      </c>
      <c r="K280" t="s">
        <v>152</v>
      </c>
      <c r="L280" t="s">
        <v>153</v>
      </c>
    </row>
    <row r="281" spans="1:12" x14ac:dyDescent="0.25">
      <c r="A281" t="s">
        <v>521</v>
      </c>
      <c r="B281" t="s">
        <v>522</v>
      </c>
      <c r="C281">
        <f>IFERROR(IF(VLOOKUP($A281,'[1]CDS-C'!$A:$L,3,FALSE)="","",(VLOOKUP($A281,'[1]CDS-C'!$A:$L,3,FALSE))),"")</f>
        <v>4</v>
      </c>
      <c r="D281" t="s">
        <v>500</v>
      </c>
      <c r="E281" t="s">
        <v>501</v>
      </c>
      <c r="F281" t="s">
        <v>520</v>
      </c>
      <c r="G281" t="s">
        <v>149</v>
      </c>
      <c r="H281" t="s">
        <v>150</v>
      </c>
      <c r="I281" t="s">
        <v>17</v>
      </c>
      <c r="J281" t="s">
        <v>208</v>
      </c>
      <c r="K281" t="s">
        <v>152</v>
      </c>
      <c r="L281" t="s">
        <v>153</v>
      </c>
    </row>
    <row r="282" spans="1:12" x14ac:dyDescent="0.25">
      <c r="A282" t="s">
        <v>523</v>
      </c>
      <c r="B282" t="s">
        <v>524</v>
      </c>
      <c r="C282">
        <f>IFERROR(IF(VLOOKUP($A282,'[1]CDS-C'!$A:$L,3,FALSE)="","",(VLOOKUP($A282,'[1]CDS-C'!$A:$L,3,FALSE))),"")</f>
        <v>1108</v>
      </c>
      <c r="D282" t="s">
        <v>500</v>
      </c>
      <c r="E282" t="s">
        <v>501</v>
      </c>
      <c r="F282" t="s">
        <v>520</v>
      </c>
      <c r="G282" t="s">
        <v>149</v>
      </c>
      <c r="H282" t="s">
        <v>150</v>
      </c>
      <c r="I282" t="s">
        <v>17</v>
      </c>
      <c r="J282" t="s">
        <v>151</v>
      </c>
      <c r="K282" t="s">
        <v>156</v>
      </c>
      <c r="L282" t="s">
        <v>153</v>
      </c>
    </row>
    <row r="283" spans="1:12" x14ac:dyDescent="0.25">
      <c r="A283" t="s">
        <v>525</v>
      </c>
      <c r="B283" t="s">
        <v>526</v>
      </c>
      <c r="C283">
        <f>IFERROR(IF(VLOOKUP($A283,'[1]CDS-C'!$A:$L,3,FALSE)="","",(VLOOKUP($A283,'[1]CDS-C'!$A:$L,3,FALSE))),"")</f>
        <v>2</v>
      </c>
      <c r="D283" t="s">
        <v>500</v>
      </c>
      <c r="E283" t="s">
        <v>501</v>
      </c>
      <c r="F283" t="s">
        <v>520</v>
      </c>
      <c r="G283" t="s">
        <v>149</v>
      </c>
      <c r="H283" t="s">
        <v>150</v>
      </c>
      <c r="I283" t="s">
        <v>17</v>
      </c>
      <c r="J283" t="s">
        <v>208</v>
      </c>
      <c r="K283" t="s">
        <v>156</v>
      </c>
      <c r="L283" t="s">
        <v>153</v>
      </c>
    </row>
    <row r="284" spans="1:12" x14ac:dyDescent="0.25">
      <c r="A284" t="s">
        <v>527</v>
      </c>
      <c r="B284" t="s">
        <v>528</v>
      </c>
      <c r="C284">
        <f>IFERROR(IF(VLOOKUP($A284,'[1]CDS-C'!$A:$L,3,FALSE)="","",(VLOOKUP($A284,'[1]CDS-C'!$A:$L,3,FALSE))),"")</f>
        <v>0</v>
      </c>
      <c r="D284" t="s">
        <v>500</v>
      </c>
      <c r="E284" t="s">
        <v>501</v>
      </c>
      <c r="F284" t="s">
        <v>520</v>
      </c>
      <c r="G284" t="s">
        <v>149</v>
      </c>
      <c r="H284" t="s">
        <v>150</v>
      </c>
      <c r="I284" t="s">
        <v>17</v>
      </c>
      <c r="J284" t="s">
        <v>151</v>
      </c>
      <c r="K284" t="s">
        <v>159</v>
      </c>
      <c r="L284" t="s">
        <v>153</v>
      </c>
    </row>
    <row r="285" spans="1:12" x14ac:dyDescent="0.25">
      <c r="A285" t="s">
        <v>529</v>
      </c>
      <c r="B285" t="s">
        <v>530</v>
      </c>
      <c r="C285">
        <f>IFERROR(IF(VLOOKUP($A285,'[1]CDS-C'!$A:$L,3,FALSE)="","",(VLOOKUP($A285,'[1]CDS-C'!$A:$L,3,FALSE))),"")</f>
        <v>0</v>
      </c>
      <c r="D285" t="s">
        <v>500</v>
      </c>
      <c r="E285" t="s">
        <v>501</v>
      </c>
      <c r="F285" t="s">
        <v>520</v>
      </c>
      <c r="G285" t="s">
        <v>149</v>
      </c>
      <c r="H285" t="s">
        <v>150</v>
      </c>
      <c r="I285" t="s">
        <v>17</v>
      </c>
      <c r="J285" t="s">
        <v>208</v>
      </c>
      <c r="K285" t="s">
        <v>159</v>
      </c>
      <c r="L285" t="s">
        <v>153</v>
      </c>
    </row>
    <row r="286" spans="1:12" x14ac:dyDescent="0.25">
      <c r="A286" t="s">
        <v>531</v>
      </c>
      <c r="B286" t="s">
        <v>532</v>
      </c>
      <c r="C286">
        <f>IFERROR(IF(VLOOKUP($A286,'[1]CDS-C'!$A:$L,3,FALSE)="","",(VLOOKUP($A286,'[1]CDS-C'!$A:$L,3,FALSE))),"")</f>
        <v>0</v>
      </c>
      <c r="D286" t="s">
        <v>500</v>
      </c>
      <c r="E286" t="s">
        <v>501</v>
      </c>
      <c r="F286" t="s">
        <v>520</v>
      </c>
      <c r="G286" t="s">
        <v>149</v>
      </c>
      <c r="H286" t="s">
        <v>150</v>
      </c>
      <c r="I286" t="s">
        <v>17</v>
      </c>
      <c r="J286" t="s">
        <v>151</v>
      </c>
      <c r="K286" t="s">
        <v>162</v>
      </c>
      <c r="L286" t="s">
        <v>153</v>
      </c>
    </row>
    <row r="287" spans="1:12" x14ac:dyDescent="0.25">
      <c r="A287" t="s">
        <v>533</v>
      </c>
      <c r="B287" t="s">
        <v>534</v>
      </c>
      <c r="C287">
        <f>IFERROR(IF(VLOOKUP($A287,'[1]CDS-C'!$A:$L,3,FALSE)="","",(VLOOKUP($A287,'[1]CDS-C'!$A:$L,3,FALSE))),"")</f>
        <v>0</v>
      </c>
      <c r="D287" t="s">
        <v>500</v>
      </c>
      <c r="E287" t="s">
        <v>501</v>
      </c>
      <c r="F287" t="s">
        <v>520</v>
      </c>
      <c r="G287" t="s">
        <v>149</v>
      </c>
      <c r="H287" t="s">
        <v>150</v>
      </c>
      <c r="I287" t="s">
        <v>17</v>
      </c>
      <c r="J287" t="s">
        <v>208</v>
      </c>
      <c r="K287" t="s">
        <v>162</v>
      </c>
      <c r="L287" t="s">
        <v>153</v>
      </c>
    </row>
    <row r="288" spans="1:12" x14ac:dyDescent="0.25">
      <c r="A288" t="s">
        <v>535</v>
      </c>
      <c r="B288" t="s">
        <v>536</v>
      </c>
      <c r="C288">
        <f>IFERROR(IF(VLOOKUP($A288,'[1]CDS-C'!$A:$L,3,FALSE)="","",(VLOOKUP($A288,'[1]CDS-C'!$A:$L,3,FALSE))),"")</f>
        <v>8242</v>
      </c>
      <c r="D288" t="s">
        <v>500</v>
      </c>
      <c r="E288" t="s">
        <v>501</v>
      </c>
      <c r="F288" t="s">
        <v>502</v>
      </c>
      <c r="G288" t="s">
        <v>149</v>
      </c>
      <c r="H288" t="s">
        <v>150</v>
      </c>
      <c r="I288" t="s">
        <v>17</v>
      </c>
      <c r="J288" t="s">
        <v>17</v>
      </c>
      <c r="K288" t="s">
        <v>17</v>
      </c>
      <c r="L288" t="s">
        <v>153</v>
      </c>
    </row>
    <row r="289" spans="1:12" x14ac:dyDescent="0.25">
      <c r="A289" t="s">
        <v>537</v>
      </c>
      <c r="B289" t="s">
        <v>538</v>
      </c>
      <c r="C289">
        <f>IFERROR(IF(VLOOKUP($A289,'[1]CDS-C'!$A:$L,3,FALSE)="","",(VLOOKUP($A289,'[1]CDS-C'!$A:$L,3,FALSE))),"")</f>
        <v>7478</v>
      </c>
      <c r="D289" t="s">
        <v>500</v>
      </c>
      <c r="E289" t="s">
        <v>501</v>
      </c>
      <c r="F289" t="s">
        <v>511</v>
      </c>
      <c r="G289" t="s">
        <v>149</v>
      </c>
      <c r="H289" t="s">
        <v>150</v>
      </c>
      <c r="I289" t="s">
        <v>17</v>
      </c>
      <c r="J289" t="s">
        <v>17</v>
      </c>
      <c r="K289" t="s">
        <v>17</v>
      </c>
      <c r="L289" t="s">
        <v>153</v>
      </c>
    </row>
    <row r="290" spans="1:12" x14ac:dyDescent="0.25">
      <c r="A290" t="s">
        <v>539</v>
      </c>
      <c r="B290" t="s">
        <v>540</v>
      </c>
      <c r="C290">
        <f>IFERROR(IF(VLOOKUP($A290,'[1]CDS-C'!$A:$L,3,FALSE)="","",(VLOOKUP($A290,'[1]CDS-C'!$A:$L,3,FALSE))),"")</f>
        <v>2453</v>
      </c>
      <c r="D290" t="s">
        <v>500</v>
      </c>
      <c r="E290" t="s">
        <v>501</v>
      </c>
      <c r="F290" t="s">
        <v>520</v>
      </c>
      <c r="G290" t="s">
        <v>149</v>
      </c>
      <c r="H290" t="s">
        <v>150</v>
      </c>
      <c r="I290" t="s">
        <v>17</v>
      </c>
      <c r="J290" t="s">
        <v>17</v>
      </c>
      <c r="K290" t="s">
        <v>17</v>
      </c>
      <c r="L290" t="s">
        <v>153</v>
      </c>
    </row>
    <row r="291" spans="1:12" x14ac:dyDescent="0.25">
      <c r="A291" t="s">
        <v>541</v>
      </c>
      <c r="B291" t="s">
        <v>542</v>
      </c>
      <c r="C291">
        <f>IFERROR(IF(VLOOKUP($A291,'[1]CDS-C'!$A:$L,3,FALSE)="","",(VLOOKUP($A291,'[1]CDS-C'!$A:$L,3,FALSE))),"")</f>
        <v>7062</v>
      </c>
      <c r="D291" t="s">
        <v>500</v>
      </c>
      <c r="E291" t="s">
        <v>501</v>
      </c>
      <c r="F291" t="s">
        <v>502</v>
      </c>
      <c r="G291" t="s">
        <v>149</v>
      </c>
      <c r="H291" t="s">
        <v>150</v>
      </c>
      <c r="I291" t="s">
        <v>543</v>
      </c>
      <c r="J291" t="s">
        <v>17</v>
      </c>
      <c r="K291" t="s">
        <v>17</v>
      </c>
      <c r="L291" t="s">
        <v>153</v>
      </c>
    </row>
    <row r="292" spans="1:12" x14ac:dyDescent="0.25">
      <c r="A292" t="s">
        <v>544</v>
      </c>
      <c r="B292" t="s">
        <v>545</v>
      </c>
      <c r="C292">
        <f>IFERROR(IF(VLOOKUP($A292,'[1]CDS-C'!$A:$L,3,FALSE)="","",(VLOOKUP($A292,'[1]CDS-C'!$A:$L,3,FALSE))),"")</f>
        <v>5789</v>
      </c>
      <c r="D292" t="s">
        <v>500</v>
      </c>
      <c r="E292" t="s">
        <v>501</v>
      </c>
      <c r="F292" t="s">
        <v>511</v>
      </c>
      <c r="G292" t="s">
        <v>149</v>
      </c>
      <c r="H292" t="s">
        <v>150</v>
      </c>
      <c r="I292" t="s">
        <v>543</v>
      </c>
      <c r="J292" t="s">
        <v>17</v>
      </c>
      <c r="K292" t="s">
        <v>17</v>
      </c>
      <c r="L292" t="s">
        <v>153</v>
      </c>
    </row>
    <row r="293" spans="1:12" x14ac:dyDescent="0.25">
      <c r="A293" t="s">
        <v>546</v>
      </c>
      <c r="B293" t="s">
        <v>547</v>
      </c>
      <c r="C293">
        <f>IFERROR(IF(VLOOKUP($A293,'[1]CDS-C'!$A:$L,3,FALSE)="","",(VLOOKUP($A293,'[1]CDS-C'!$A:$L,3,FALSE))),"")</f>
        <v>1960</v>
      </c>
      <c r="D293" t="s">
        <v>500</v>
      </c>
      <c r="E293" t="s">
        <v>501</v>
      </c>
      <c r="F293" t="s">
        <v>520</v>
      </c>
      <c r="G293" t="s">
        <v>149</v>
      </c>
      <c r="H293" t="s">
        <v>150</v>
      </c>
      <c r="I293" t="s">
        <v>543</v>
      </c>
      <c r="J293" t="s">
        <v>17</v>
      </c>
      <c r="K293" t="s">
        <v>17</v>
      </c>
      <c r="L293" t="s">
        <v>153</v>
      </c>
    </row>
    <row r="294" spans="1:12" x14ac:dyDescent="0.25">
      <c r="A294" t="s">
        <v>548</v>
      </c>
      <c r="B294" t="s">
        <v>542</v>
      </c>
      <c r="C294" t="str">
        <f>IFERROR(IF(VLOOKUP($A294,'[1]CDS-C'!$A:$L,3,FALSE)="","",(VLOOKUP($A294,'[1]CDS-C'!$A:$L,3,FALSE))),"")</f>
        <v/>
      </c>
      <c r="D294" t="s">
        <v>500</v>
      </c>
      <c r="E294" t="s">
        <v>501</v>
      </c>
      <c r="F294" t="s">
        <v>502</v>
      </c>
      <c r="G294" t="s">
        <v>149</v>
      </c>
      <c r="H294" t="s">
        <v>150</v>
      </c>
      <c r="I294" t="s">
        <v>549</v>
      </c>
      <c r="J294" t="s">
        <v>17</v>
      </c>
      <c r="K294" t="s">
        <v>17</v>
      </c>
      <c r="L294" t="s">
        <v>153</v>
      </c>
    </row>
    <row r="295" spans="1:12" x14ac:dyDescent="0.25">
      <c r="A295" t="s">
        <v>550</v>
      </c>
      <c r="B295" t="s">
        <v>545</v>
      </c>
      <c r="C295">
        <f>IFERROR(IF(VLOOKUP($A295,'[1]CDS-C'!$A:$L,3,FALSE)="","",(VLOOKUP($A295,'[1]CDS-C'!$A:$L,3,FALSE))),"")</f>
        <v>942</v>
      </c>
      <c r="D295" t="s">
        <v>500</v>
      </c>
      <c r="E295" t="s">
        <v>501</v>
      </c>
      <c r="F295" t="s">
        <v>511</v>
      </c>
      <c r="G295" t="s">
        <v>149</v>
      </c>
      <c r="H295" t="s">
        <v>150</v>
      </c>
      <c r="I295" t="s">
        <v>549</v>
      </c>
      <c r="J295" t="s">
        <v>17</v>
      </c>
      <c r="K295" t="s">
        <v>17</v>
      </c>
      <c r="L295" t="s">
        <v>153</v>
      </c>
    </row>
    <row r="296" spans="1:12" x14ac:dyDescent="0.25">
      <c r="A296" t="s">
        <v>551</v>
      </c>
      <c r="B296" t="s">
        <v>547</v>
      </c>
      <c r="C296">
        <f>IFERROR(IF(VLOOKUP($A296,'[1]CDS-C'!$A:$L,3,FALSE)="","",(VLOOKUP($A296,'[1]CDS-C'!$A:$L,3,FALSE))),"")</f>
        <v>295</v>
      </c>
      <c r="D296" t="s">
        <v>500</v>
      </c>
      <c r="E296" t="s">
        <v>501</v>
      </c>
      <c r="F296" t="s">
        <v>520</v>
      </c>
      <c r="G296" t="s">
        <v>149</v>
      </c>
      <c r="H296" t="s">
        <v>150</v>
      </c>
      <c r="I296" t="s">
        <v>549</v>
      </c>
      <c r="J296" t="s">
        <v>17</v>
      </c>
      <c r="K296" t="s">
        <v>17</v>
      </c>
      <c r="L296" t="s">
        <v>153</v>
      </c>
    </row>
    <row r="297" spans="1:12" x14ac:dyDescent="0.25">
      <c r="A297" t="s">
        <v>552</v>
      </c>
      <c r="B297" t="s">
        <v>542</v>
      </c>
      <c r="C297">
        <f>IFERROR(IF(VLOOKUP($A297,'[1]CDS-C'!$A:$L,3,FALSE)="","",(VLOOKUP($A297,'[1]CDS-C'!$A:$L,3,FALSE))),"")</f>
        <v>1464</v>
      </c>
      <c r="D297" t="s">
        <v>500</v>
      </c>
      <c r="E297" t="s">
        <v>501</v>
      </c>
      <c r="F297" t="s">
        <v>502</v>
      </c>
      <c r="G297" t="s">
        <v>149</v>
      </c>
      <c r="H297" t="s">
        <v>150</v>
      </c>
      <c r="I297" t="s">
        <v>322</v>
      </c>
      <c r="J297" t="s">
        <v>17</v>
      </c>
      <c r="K297" t="s">
        <v>17</v>
      </c>
      <c r="L297" t="s">
        <v>153</v>
      </c>
    </row>
    <row r="298" spans="1:12" x14ac:dyDescent="0.25">
      <c r="A298" t="s">
        <v>553</v>
      </c>
      <c r="B298" t="s">
        <v>545</v>
      </c>
      <c r="C298">
        <f>IFERROR(IF(VLOOKUP($A298,'[1]CDS-C'!$A:$L,3,FALSE)="","",(VLOOKUP($A298,'[1]CDS-C'!$A:$L,3,FALSE))),"")</f>
        <v>734</v>
      </c>
      <c r="D298" t="s">
        <v>500</v>
      </c>
      <c r="E298" t="s">
        <v>501</v>
      </c>
      <c r="F298" t="s">
        <v>511</v>
      </c>
      <c r="G298" t="s">
        <v>149</v>
      </c>
      <c r="H298" t="s">
        <v>150</v>
      </c>
      <c r="I298" t="s">
        <v>322</v>
      </c>
      <c r="J298" t="s">
        <v>17</v>
      </c>
      <c r="K298" t="s">
        <v>17</v>
      </c>
      <c r="L298" t="s">
        <v>153</v>
      </c>
    </row>
    <row r="299" spans="1:12" x14ac:dyDescent="0.25">
      <c r="A299" t="s">
        <v>554</v>
      </c>
      <c r="B299" t="s">
        <v>547</v>
      </c>
      <c r="C299">
        <f>IFERROR(IF(VLOOKUP($A299,'[1]CDS-C'!$A:$L,3,FALSE)="","",(VLOOKUP($A299,'[1]CDS-C'!$A:$L,3,FALSE))),"")</f>
        <v>192</v>
      </c>
      <c r="D299" t="s">
        <v>500</v>
      </c>
      <c r="E299" t="s">
        <v>501</v>
      </c>
      <c r="F299" t="s">
        <v>520</v>
      </c>
      <c r="G299" t="s">
        <v>149</v>
      </c>
      <c r="H299" t="s">
        <v>150</v>
      </c>
      <c r="I299" t="s">
        <v>322</v>
      </c>
      <c r="J299" t="s">
        <v>17</v>
      </c>
      <c r="K299" t="s">
        <v>17</v>
      </c>
      <c r="L299" t="s">
        <v>153</v>
      </c>
    </row>
    <row r="300" spans="1:12" x14ac:dyDescent="0.25">
      <c r="A300" t="s">
        <v>555</v>
      </c>
      <c r="B300" t="s">
        <v>542</v>
      </c>
      <c r="C300">
        <f>IFERROR(IF(VLOOKUP($A300,'[1]CDS-C'!$A:$L,3,FALSE)="","",(VLOOKUP($A300,'[1]CDS-C'!$A:$L,3,FALSE))),"")</f>
        <v>0</v>
      </c>
      <c r="D300" t="s">
        <v>500</v>
      </c>
      <c r="E300" t="s">
        <v>501</v>
      </c>
      <c r="F300" t="s">
        <v>502</v>
      </c>
      <c r="G300" t="s">
        <v>149</v>
      </c>
      <c r="H300" t="s">
        <v>150</v>
      </c>
      <c r="I300" t="s">
        <v>162</v>
      </c>
      <c r="J300" t="s">
        <v>17</v>
      </c>
      <c r="K300" t="s">
        <v>17</v>
      </c>
      <c r="L300" t="s">
        <v>153</v>
      </c>
    </row>
    <row r="301" spans="1:12" x14ac:dyDescent="0.25">
      <c r="A301" t="s">
        <v>556</v>
      </c>
      <c r="B301" t="s">
        <v>545</v>
      </c>
      <c r="C301">
        <f>IFERROR(IF(VLOOKUP($A301,'[1]CDS-C'!$A:$L,3,FALSE)="","",(VLOOKUP($A301,'[1]CDS-C'!$A:$L,3,FALSE))),"")</f>
        <v>0</v>
      </c>
      <c r="D301" t="s">
        <v>500</v>
      </c>
      <c r="E301" t="s">
        <v>501</v>
      </c>
      <c r="F301" t="s">
        <v>511</v>
      </c>
      <c r="G301" t="s">
        <v>149</v>
      </c>
      <c r="H301" t="s">
        <v>150</v>
      </c>
      <c r="I301" t="s">
        <v>162</v>
      </c>
      <c r="J301" t="s">
        <v>17</v>
      </c>
      <c r="K301" t="s">
        <v>17</v>
      </c>
      <c r="L301" t="s">
        <v>153</v>
      </c>
    </row>
    <row r="302" spans="1:12" x14ac:dyDescent="0.25">
      <c r="A302" t="s">
        <v>557</v>
      </c>
      <c r="B302" t="s">
        <v>547</v>
      </c>
      <c r="C302">
        <f>IFERROR(IF(VLOOKUP($A302,'[1]CDS-C'!$A:$L,3,FALSE)="","",(VLOOKUP($A302,'[1]CDS-C'!$A:$L,3,FALSE))),"")</f>
        <v>7</v>
      </c>
      <c r="D302" t="s">
        <v>500</v>
      </c>
      <c r="E302" t="s">
        <v>501</v>
      </c>
      <c r="F302" t="s">
        <v>520</v>
      </c>
      <c r="G302" t="s">
        <v>149</v>
      </c>
      <c r="H302" t="s">
        <v>150</v>
      </c>
      <c r="I302" t="s">
        <v>162</v>
      </c>
      <c r="J302" t="s">
        <v>17</v>
      </c>
      <c r="K302" t="s">
        <v>17</v>
      </c>
      <c r="L302" t="s">
        <v>153</v>
      </c>
    </row>
    <row r="303" spans="1:12" x14ac:dyDescent="0.25">
      <c r="A303" t="s">
        <v>558</v>
      </c>
      <c r="B303" t="s">
        <v>559</v>
      </c>
      <c r="C303" t="str">
        <f>IFERROR(IF(VLOOKUP($A303,'[1]CDS-C'!$A:$L,3,FALSE)="","",(VLOOKUP($A303,'[1]CDS-C'!$A:$L,3,FALSE))),"")</f>
        <v>N</v>
      </c>
      <c r="D303" t="s">
        <v>500</v>
      </c>
      <c r="E303" t="s">
        <v>561</v>
      </c>
      <c r="F303" t="s">
        <v>562</v>
      </c>
      <c r="G303" t="s">
        <v>149</v>
      </c>
      <c r="H303" t="s">
        <v>150</v>
      </c>
      <c r="I303" t="s">
        <v>17</v>
      </c>
      <c r="J303" t="s">
        <v>17</v>
      </c>
      <c r="K303" t="s">
        <v>17</v>
      </c>
      <c r="L303" t="s">
        <v>43</v>
      </c>
    </row>
    <row r="304" spans="1:12" x14ac:dyDescent="0.25">
      <c r="A304" t="s">
        <v>563</v>
      </c>
      <c r="B304" t="s">
        <v>564</v>
      </c>
      <c r="C304" t="str">
        <f>IFERROR(IF(VLOOKUP($A304,'[1]CDS-C'!$A:$L,3,FALSE)="","",(VLOOKUP($A304,'[1]CDS-C'!$A:$L,3,FALSE))),"")</f>
        <v/>
      </c>
      <c r="D304" t="s">
        <v>500</v>
      </c>
      <c r="E304" t="s">
        <v>561</v>
      </c>
      <c r="F304" t="s">
        <v>502</v>
      </c>
      <c r="G304" t="s">
        <v>149</v>
      </c>
      <c r="H304" t="s">
        <v>150</v>
      </c>
      <c r="I304" t="s">
        <v>17</v>
      </c>
      <c r="J304" t="s">
        <v>17</v>
      </c>
      <c r="K304" t="s">
        <v>17</v>
      </c>
      <c r="L304" t="s">
        <v>153</v>
      </c>
    </row>
    <row r="305" spans="1:12" x14ac:dyDescent="0.25">
      <c r="A305" t="s">
        <v>565</v>
      </c>
      <c r="B305" t="s">
        <v>566</v>
      </c>
      <c r="C305" t="str">
        <f>IFERROR(IF(VLOOKUP($A305,'[1]CDS-C'!$A:$L,3,FALSE)="","",(VLOOKUP($A305,'[1]CDS-C'!$A:$L,3,FALSE))),"")</f>
        <v/>
      </c>
      <c r="D305" t="s">
        <v>500</v>
      </c>
      <c r="E305" t="s">
        <v>561</v>
      </c>
      <c r="F305" t="s">
        <v>567</v>
      </c>
      <c r="G305" t="s">
        <v>149</v>
      </c>
      <c r="H305" t="s">
        <v>150</v>
      </c>
      <c r="I305" t="s">
        <v>17</v>
      </c>
      <c r="J305" t="s">
        <v>17</v>
      </c>
      <c r="K305" t="s">
        <v>17</v>
      </c>
      <c r="L305" t="s">
        <v>153</v>
      </c>
    </row>
    <row r="306" spans="1:12" x14ac:dyDescent="0.25">
      <c r="A306" t="s">
        <v>568</v>
      </c>
      <c r="B306" t="s">
        <v>569</v>
      </c>
      <c r="C306" t="str">
        <f>IFERROR(IF(VLOOKUP($A306,'[1]CDS-C'!$A:$L,3,FALSE)="","",(VLOOKUP($A306,'[1]CDS-C'!$A:$L,3,FALSE))),"")</f>
        <v/>
      </c>
      <c r="D306" t="s">
        <v>500</v>
      </c>
      <c r="E306" t="s">
        <v>561</v>
      </c>
      <c r="F306" t="s">
        <v>511</v>
      </c>
      <c r="G306" t="s">
        <v>149</v>
      </c>
      <c r="H306" t="s">
        <v>150</v>
      </c>
      <c r="I306" t="s">
        <v>17</v>
      </c>
      <c r="J306" t="s">
        <v>17</v>
      </c>
      <c r="K306" t="s">
        <v>17</v>
      </c>
      <c r="L306" t="s">
        <v>153</v>
      </c>
    </row>
    <row r="307" spans="1:12" x14ac:dyDescent="0.25">
      <c r="A307" t="s">
        <v>570</v>
      </c>
      <c r="B307" t="s">
        <v>571</v>
      </c>
      <c r="C307" t="str">
        <f>IFERROR(IF(VLOOKUP($A307,'[1]CDS-C'!$A:$L,3,FALSE)="","",(VLOOKUP($A307,'[1]CDS-C'!$A:$L,3,FALSE))),"")</f>
        <v/>
      </c>
      <c r="D307" t="s">
        <v>500</v>
      </c>
      <c r="E307" t="s">
        <v>561</v>
      </c>
      <c r="F307" t="s">
        <v>562</v>
      </c>
      <c r="G307" t="s">
        <v>149</v>
      </c>
      <c r="H307" t="s">
        <v>150</v>
      </c>
      <c r="I307" t="s">
        <v>17</v>
      </c>
      <c r="J307" t="s">
        <v>17</v>
      </c>
      <c r="K307" t="s">
        <v>17</v>
      </c>
      <c r="L307" t="s">
        <v>43</v>
      </c>
    </row>
    <row r="308" spans="1:12" x14ac:dyDescent="0.25">
      <c r="A308" t="s">
        <v>572</v>
      </c>
      <c r="B308" t="s">
        <v>573</v>
      </c>
      <c r="C308" t="str">
        <f>IFERROR(IF(VLOOKUP($A308,'[1]CDS-C'!$A:$L,3,FALSE)="","",(VLOOKUP($A308,'[1]CDS-C'!$A:$L,3,FALSE))),"")</f>
        <v/>
      </c>
      <c r="D308" t="s">
        <v>500</v>
      </c>
      <c r="E308" t="s">
        <v>561</v>
      </c>
      <c r="F308" t="s">
        <v>562</v>
      </c>
      <c r="G308" t="s">
        <v>149</v>
      </c>
      <c r="H308" t="s">
        <v>150</v>
      </c>
      <c r="I308" t="s">
        <v>17</v>
      </c>
      <c r="J308" t="s">
        <v>17</v>
      </c>
      <c r="K308" t="s">
        <v>17</v>
      </c>
      <c r="L308" t="s">
        <v>43</v>
      </c>
    </row>
    <row r="309" spans="1:12" x14ac:dyDescent="0.25">
      <c r="A309" t="s">
        <v>574</v>
      </c>
      <c r="B309" t="s">
        <v>575</v>
      </c>
      <c r="C309" t="str">
        <f>IFERROR(IF(VLOOKUP($A309,'[1]CDS-C'!$A:$L,3,FALSE)="","",(VLOOKUP($A309,'[1]CDS-C'!$A:$L,3,FALSE))),"")</f>
        <v/>
      </c>
      <c r="D309" t="s">
        <v>500</v>
      </c>
      <c r="E309" t="s">
        <v>561</v>
      </c>
      <c r="F309" t="s">
        <v>562</v>
      </c>
      <c r="G309" t="s">
        <v>149</v>
      </c>
      <c r="H309" t="s">
        <v>150</v>
      </c>
      <c r="I309" t="s">
        <v>17</v>
      </c>
      <c r="J309" t="s">
        <v>17</v>
      </c>
      <c r="K309" t="s">
        <v>17</v>
      </c>
      <c r="L309" t="s">
        <v>43</v>
      </c>
    </row>
    <row r="310" spans="1:12" x14ac:dyDescent="0.25">
      <c r="A310" t="s">
        <v>576</v>
      </c>
      <c r="B310" t="s">
        <v>577</v>
      </c>
      <c r="C310" t="str">
        <f>IFERROR(IF(VLOOKUP($A310,'[1]CDS-C'!$A:$L,3,FALSE)="","",(VLOOKUP($A310,'[1]CDS-C'!$A:$L,3,FALSE))),"")</f>
        <v>X</v>
      </c>
      <c r="D310" t="s">
        <v>500</v>
      </c>
      <c r="E310" t="s">
        <v>578</v>
      </c>
      <c r="F310" t="s">
        <v>579</v>
      </c>
      <c r="G310" t="s">
        <v>149</v>
      </c>
      <c r="H310" t="s">
        <v>150</v>
      </c>
      <c r="I310" t="s">
        <v>17</v>
      </c>
      <c r="J310" t="s">
        <v>17</v>
      </c>
      <c r="K310" t="s">
        <v>17</v>
      </c>
      <c r="L310" t="s">
        <v>88</v>
      </c>
    </row>
    <row r="311" spans="1:12" x14ac:dyDescent="0.25">
      <c r="A311" t="s">
        <v>580</v>
      </c>
      <c r="B311" t="s">
        <v>581</v>
      </c>
      <c r="C311" t="str">
        <f>IFERROR(IF(VLOOKUP($A311,'[1]CDS-C'!$A:$L,3,FALSE)="","",(VLOOKUP($A311,'[1]CDS-C'!$A:$L,3,FALSE))),"")</f>
        <v/>
      </c>
      <c r="D311" t="s">
        <v>500</v>
      </c>
      <c r="E311" t="s">
        <v>578</v>
      </c>
      <c r="F311" t="s">
        <v>579</v>
      </c>
      <c r="G311" t="s">
        <v>149</v>
      </c>
      <c r="H311" t="s">
        <v>150</v>
      </c>
      <c r="I311" t="s">
        <v>17</v>
      </c>
      <c r="J311" t="s">
        <v>17</v>
      </c>
      <c r="K311" t="s">
        <v>17</v>
      </c>
      <c r="L311" t="s">
        <v>88</v>
      </c>
    </row>
    <row r="312" spans="1:12" x14ac:dyDescent="0.25">
      <c r="A312" t="s">
        <v>582</v>
      </c>
      <c r="B312" t="s">
        <v>583</v>
      </c>
      <c r="C312" t="str">
        <f>IFERROR(IF(VLOOKUP($A312,'[1]CDS-C'!$A:$L,3,FALSE)="","",(VLOOKUP($A312,'[1]CDS-C'!$A:$L,3,FALSE))),"")</f>
        <v/>
      </c>
      <c r="D312" t="s">
        <v>500</v>
      </c>
      <c r="E312" t="s">
        <v>578</v>
      </c>
      <c r="F312" t="s">
        <v>579</v>
      </c>
      <c r="G312" t="s">
        <v>149</v>
      </c>
      <c r="H312" t="s">
        <v>150</v>
      </c>
      <c r="I312" t="s">
        <v>17</v>
      </c>
      <c r="J312" t="s">
        <v>17</v>
      </c>
      <c r="K312" t="s">
        <v>17</v>
      </c>
      <c r="L312" t="s">
        <v>88</v>
      </c>
    </row>
    <row r="313" spans="1:12" x14ac:dyDescent="0.25">
      <c r="A313" t="s">
        <v>584</v>
      </c>
      <c r="B313" t="s">
        <v>585</v>
      </c>
      <c r="C313" t="str">
        <f>IFERROR(IF(VLOOKUP($A313,'[1]CDS-C'!$A:$L,3,FALSE)="","",(VLOOKUP($A313,'[1]CDS-C'!$A:$L,3,FALSE))),"")</f>
        <v>X</v>
      </c>
      <c r="D313" t="s">
        <v>500</v>
      </c>
      <c r="E313" t="s">
        <v>578</v>
      </c>
      <c r="F313" t="s">
        <v>586</v>
      </c>
      <c r="G313" t="s">
        <v>149</v>
      </c>
      <c r="H313" t="s">
        <v>150</v>
      </c>
      <c r="I313" t="s">
        <v>17</v>
      </c>
      <c r="J313" t="s">
        <v>17</v>
      </c>
      <c r="K313" t="s">
        <v>17</v>
      </c>
      <c r="L313" t="s">
        <v>88</v>
      </c>
    </row>
    <row r="314" spans="1:12" x14ac:dyDescent="0.25">
      <c r="A314" t="s">
        <v>587</v>
      </c>
      <c r="B314" t="s">
        <v>588</v>
      </c>
      <c r="C314" t="str">
        <f>IFERROR(IF(VLOOKUP($A314,'[1]CDS-C'!$A:$L,3,FALSE)="","",(VLOOKUP($A314,'[1]CDS-C'!$A:$L,3,FALSE))),"")</f>
        <v/>
      </c>
      <c r="D314" t="s">
        <v>500</v>
      </c>
      <c r="E314" t="s">
        <v>578</v>
      </c>
      <c r="F314" t="s">
        <v>586</v>
      </c>
      <c r="G314" t="s">
        <v>149</v>
      </c>
      <c r="H314" t="s">
        <v>150</v>
      </c>
      <c r="I314" t="s">
        <v>17</v>
      </c>
      <c r="J314" t="s">
        <v>17</v>
      </c>
      <c r="K314" t="s">
        <v>17</v>
      </c>
      <c r="L314" t="s">
        <v>88</v>
      </c>
    </row>
    <row r="315" spans="1:12" x14ac:dyDescent="0.25">
      <c r="A315" t="s">
        <v>589</v>
      </c>
      <c r="B315" t="s">
        <v>590</v>
      </c>
      <c r="C315" t="str">
        <f>IFERROR(IF(VLOOKUP($A315,'[1]CDS-C'!$A:$L,3,FALSE)="","",(VLOOKUP($A315,'[1]CDS-C'!$A:$L,3,FALSE))),"")</f>
        <v/>
      </c>
      <c r="D315" t="s">
        <v>500</v>
      </c>
      <c r="E315" t="s">
        <v>578</v>
      </c>
      <c r="F315" t="s">
        <v>586</v>
      </c>
      <c r="G315" t="s">
        <v>149</v>
      </c>
      <c r="H315" t="s">
        <v>150</v>
      </c>
      <c r="I315" t="s">
        <v>17</v>
      </c>
      <c r="J315" t="s">
        <v>17</v>
      </c>
      <c r="K315" t="s">
        <v>17</v>
      </c>
      <c r="L315" t="s">
        <v>88</v>
      </c>
    </row>
    <row r="316" spans="1:12" x14ac:dyDescent="0.25">
      <c r="A316" t="s">
        <v>591</v>
      </c>
      <c r="B316" t="s">
        <v>592</v>
      </c>
      <c r="C316">
        <f>IFERROR(IF(VLOOKUP($A316,'[1]CDS-C'!$A:$L,3,FALSE)="","",(VLOOKUP($A316,'[1]CDS-C'!$A:$L,3,FALSE))),"")</f>
        <v>19</v>
      </c>
      <c r="D316" t="s">
        <v>500</v>
      </c>
      <c r="E316" t="s">
        <v>578</v>
      </c>
      <c r="F316" t="s">
        <v>593</v>
      </c>
      <c r="G316" t="s">
        <v>149</v>
      </c>
      <c r="H316" t="s">
        <v>150</v>
      </c>
      <c r="I316" t="s">
        <v>17</v>
      </c>
      <c r="J316" t="s">
        <v>17</v>
      </c>
      <c r="K316" t="s">
        <v>17</v>
      </c>
      <c r="L316" t="s">
        <v>594</v>
      </c>
    </row>
    <row r="317" spans="1:12" x14ac:dyDescent="0.25">
      <c r="A317" t="s">
        <v>595</v>
      </c>
      <c r="B317" t="s">
        <v>596</v>
      </c>
      <c r="C317">
        <f>IFERROR(IF(VLOOKUP($A317,'[1]CDS-C'!$A:$L,3,FALSE)="","",(VLOOKUP($A317,'[1]CDS-C'!$A:$L,3,FALSE))),"")</f>
        <v>4</v>
      </c>
      <c r="D317" t="s">
        <v>500</v>
      </c>
      <c r="E317" t="s">
        <v>578</v>
      </c>
      <c r="F317" t="s">
        <v>593</v>
      </c>
      <c r="G317" t="s">
        <v>149</v>
      </c>
      <c r="H317" t="s">
        <v>150</v>
      </c>
      <c r="I317" t="s">
        <v>17</v>
      </c>
      <c r="J317" t="s">
        <v>17</v>
      </c>
      <c r="K317" t="s">
        <v>17</v>
      </c>
      <c r="L317" t="s">
        <v>594</v>
      </c>
    </row>
    <row r="318" spans="1:12" x14ac:dyDescent="0.25">
      <c r="A318" t="s">
        <v>597</v>
      </c>
      <c r="B318" t="s">
        <v>598</v>
      </c>
      <c r="C318">
        <f>IFERROR(IF(VLOOKUP($A318,'[1]CDS-C'!$A:$L,3,FALSE)="","",(VLOOKUP($A318,'[1]CDS-C'!$A:$L,3,FALSE))),"")</f>
        <v>4</v>
      </c>
      <c r="D318" t="s">
        <v>500</v>
      </c>
      <c r="E318" t="s">
        <v>578</v>
      </c>
      <c r="F318" t="s">
        <v>593</v>
      </c>
      <c r="G318" t="s">
        <v>149</v>
      </c>
      <c r="H318" t="s">
        <v>150</v>
      </c>
      <c r="I318" t="s">
        <v>17</v>
      </c>
      <c r="J318" t="s">
        <v>17</v>
      </c>
      <c r="K318" t="s">
        <v>17</v>
      </c>
      <c r="L318" t="s">
        <v>594</v>
      </c>
    </row>
    <row r="319" spans="1:12" x14ac:dyDescent="0.25">
      <c r="A319" t="s">
        <v>599</v>
      </c>
      <c r="B319" t="s">
        <v>600</v>
      </c>
      <c r="C319">
        <f>IFERROR(IF(VLOOKUP($A319,'[1]CDS-C'!$A:$L,3,FALSE)="","",(VLOOKUP($A319,'[1]CDS-C'!$A:$L,3,FALSE))),"")</f>
        <v>4</v>
      </c>
      <c r="D319" t="s">
        <v>500</v>
      </c>
      <c r="E319" t="s">
        <v>578</v>
      </c>
      <c r="F319" t="s">
        <v>593</v>
      </c>
      <c r="G319" t="s">
        <v>149</v>
      </c>
      <c r="H319" t="s">
        <v>150</v>
      </c>
      <c r="I319" t="s">
        <v>17</v>
      </c>
      <c r="J319" t="s">
        <v>17</v>
      </c>
      <c r="K319" t="s">
        <v>17</v>
      </c>
      <c r="L319" t="s">
        <v>594</v>
      </c>
    </row>
    <row r="320" spans="1:12" x14ac:dyDescent="0.25">
      <c r="A320" t="s">
        <v>601</v>
      </c>
      <c r="B320" t="s">
        <v>602</v>
      </c>
      <c r="C320" t="str">
        <f>IFERROR(IF(VLOOKUP($A320,'[1]CDS-C'!$A:$L,3,FALSE)="","",(VLOOKUP($A320,'[1]CDS-C'!$A:$L,3,FALSE))),"")</f>
        <v/>
      </c>
      <c r="D320" t="s">
        <v>500</v>
      </c>
      <c r="E320" t="s">
        <v>578</v>
      </c>
      <c r="F320" t="s">
        <v>593</v>
      </c>
      <c r="G320" t="s">
        <v>149</v>
      </c>
      <c r="H320" t="s">
        <v>150</v>
      </c>
      <c r="I320" t="s">
        <v>17</v>
      </c>
      <c r="J320" t="s">
        <v>17</v>
      </c>
      <c r="K320" t="s">
        <v>17</v>
      </c>
      <c r="L320" t="s">
        <v>594</v>
      </c>
    </row>
    <row r="321" spans="1:12" x14ac:dyDescent="0.25">
      <c r="A321" t="s">
        <v>603</v>
      </c>
      <c r="B321" t="s">
        <v>604</v>
      </c>
      <c r="C321">
        <f>IFERROR(IF(VLOOKUP($A321,'[1]CDS-C'!$A:$L,3,FALSE)="","",(VLOOKUP($A321,'[1]CDS-C'!$A:$L,3,FALSE))),"")</f>
        <v>2</v>
      </c>
      <c r="D321" t="s">
        <v>500</v>
      </c>
      <c r="E321" t="s">
        <v>578</v>
      </c>
      <c r="F321" t="s">
        <v>593</v>
      </c>
      <c r="G321" t="s">
        <v>149</v>
      </c>
      <c r="H321" t="s">
        <v>150</v>
      </c>
      <c r="I321" t="s">
        <v>17</v>
      </c>
      <c r="J321" t="s">
        <v>17</v>
      </c>
      <c r="K321" t="s">
        <v>17</v>
      </c>
      <c r="L321" t="s">
        <v>594</v>
      </c>
    </row>
    <row r="322" spans="1:12" x14ac:dyDescent="0.25">
      <c r="A322" t="s">
        <v>605</v>
      </c>
      <c r="B322" t="s">
        <v>606</v>
      </c>
      <c r="C322">
        <f>IFERROR(IF(VLOOKUP($A322,'[1]CDS-C'!$A:$L,3,FALSE)="","",(VLOOKUP($A322,'[1]CDS-C'!$A:$L,3,FALSE))),"")</f>
        <v>4</v>
      </c>
      <c r="D322" t="s">
        <v>500</v>
      </c>
      <c r="E322" t="s">
        <v>578</v>
      </c>
      <c r="F322" t="s">
        <v>593</v>
      </c>
      <c r="G322" t="s">
        <v>149</v>
      </c>
      <c r="H322" t="s">
        <v>150</v>
      </c>
      <c r="I322" t="s">
        <v>17</v>
      </c>
      <c r="J322" t="s">
        <v>17</v>
      </c>
      <c r="K322" t="s">
        <v>17</v>
      </c>
      <c r="L322" t="s">
        <v>594</v>
      </c>
    </row>
    <row r="323" spans="1:12" x14ac:dyDescent="0.25">
      <c r="A323" t="s">
        <v>607</v>
      </c>
      <c r="B323" t="s">
        <v>608</v>
      </c>
      <c r="C323" t="str">
        <f>IFERROR(IF(VLOOKUP($A323,'[1]CDS-C'!$A:$L,3,FALSE)="","",(VLOOKUP($A323,'[1]CDS-C'!$A:$L,3,FALSE))),"")</f>
        <v/>
      </c>
      <c r="D323" t="s">
        <v>500</v>
      </c>
      <c r="E323" t="s">
        <v>578</v>
      </c>
      <c r="F323" t="s">
        <v>593</v>
      </c>
      <c r="G323" t="s">
        <v>149</v>
      </c>
      <c r="H323" t="s">
        <v>150</v>
      </c>
      <c r="I323" t="s">
        <v>17</v>
      </c>
      <c r="J323" t="s">
        <v>17</v>
      </c>
      <c r="K323" t="s">
        <v>17</v>
      </c>
      <c r="L323" t="s">
        <v>594</v>
      </c>
    </row>
    <row r="324" spans="1:12" x14ac:dyDescent="0.25">
      <c r="A324" t="s">
        <v>609</v>
      </c>
      <c r="B324" t="s">
        <v>610</v>
      </c>
      <c r="C324" t="str">
        <f>IFERROR(IF(VLOOKUP($A324,'[1]CDS-C'!$A:$L,3,FALSE)="","",(VLOOKUP($A324,'[1]CDS-C'!$A:$L,3,FALSE))),"")</f>
        <v/>
      </c>
      <c r="D324" t="s">
        <v>500</v>
      </c>
      <c r="E324" t="s">
        <v>578</v>
      </c>
      <c r="F324" t="s">
        <v>593</v>
      </c>
      <c r="G324" t="s">
        <v>149</v>
      </c>
      <c r="H324" t="s">
        <v>150</v>
      </c>
      <c r="I324" t="s">
        <v>17</v>
      </c>
      <c r="J324" t="s">
        <v>17</v>
      </c>
      <c r="K324" t="s">
        <v>17</v>
      </c>
      <c r="L324" t="s">
        <v>594</v>
      </c>
    </row>
    <row r="325" spans="1:12" x14ac:dyDescent="0.25">
      <c r="A325" t="s">
        <v>611</v>
      </c>
      <c r="B325" t="s">
        <v>612</v>
      </c>
      <c r="C325" t="str">
        <f>IFERROR(IF(VLOOKUP($A325,'[1]CDS-C'!$A:$L,3,FALSE)="","",(VLOOKUP($A325,'[1]CDS-C'!$A:$L,3,FALSE))),"")</f>
        <v/>
      </c>
      <c r="D325" t="s">
        <v>500</v>
      </c>
      <c r="E325" t="s">
        <v>578</v>
      </c>
      <c r="F325" t="s">
        <v>593</v>
      </c>
      <c r="G325" t="s">
        <v>149</v>
      </c>
      <c r="H325" t="s">
        <v>150</v>
      </c>
      <c r="I325" t="s">
        <v>17</v>
      </c>
      <c r="J325" t="s">
        <v>17</v>
      </c>
      <c r="K325" t="s">
        <v>17</v>
      </c>
      <c r="L325" t="s">
        <v>594</v>
      </c>
    </row>
    <row r="326" spans="1:12" x14ac:dyDescent="0.25">
      <c r="A326" t="s">
        <v>613</v>
      </c>
      <c r="B326" t="s">
        <v>614</v>
      </c>
      <c r="C326">
        <f>IFERROR(IF(VLOOKUP($A326,'[1]CDS-C'!$A:$L,3,FALSE)="","",(VLOOKUP($A326,'[1]CDS-C'!$A:$L,3,FALSE))),"")</f>
        <v>1</v>
      </c>
      <c r="D326" t="s">
        <v>500</v>
      </c>
      <c r="E326" t="s">
        <v>578</v>
      </c>
      <c r="F326" t="s">
        <v>593</v>
      </c>
      <c r="G326" t="s">
        <v>149</v>
      </c>
      <c r="H326" t="s">
        <v>150</v>
      </c>
      <c r="I326" t="s">
        <v>17</v>
      </c>
      <c r="J326" t="s">
        <v>17</v>
      </c>
      <c r="K326" t="s">
        <v>17</v>
      </c>
      <c r="L326" t="s">
        <v>594</v>
      </c>
    </row>
    <row r="327" spans="1:12" x14ac:dyDescent="0.25">
      <c r="A327" t="s">
        <v>615</v>
      </c>
      <c r="B327" t="s">
        <v>616</v>
      </c>
      <c r="C327" t="str">
        <f>IFERROR(IF(VLOOKUP($A327,'[1]CDS-C'!$A:$L,3,FALSE)="","",(VLOOKUP($A327,'[1]CDS-C'!$A:$L,3,FALSE))),"")</f>
        <v/>
      </c>
      <c r="D327" t="s">
        <v>500</v>
      </c>
      <c r="E327" t="s">
        <v>578</v>
      </c>
      <c r="F327" t="s">
        <v>593</v>
      </c>
      <c r="G327" t="s">
        <v>149</v>
      </c>
      <c r="H327" t="s">
        <v>150</v>
      </c>
      <c r="I327" t="s">
        <v>17</v>
      </c>
      <c r="J327" t="s">
        <v>17</v>
      </c>
      <c r="K327" t="s">
        <v>17</v>
      </c>
      <c r="L327" t="s">
        <v>18</v>
      </c>
    </row>
    <row r="328" spans="1:12" x14ac:dyDescent="0.25">
      <c r="A328" t="s">
        <v>617</v>
      </c>
      <c r="B328" t="s">
        <v>592</v>
      </c>
      <c r="C328" t="str">
        <f>IFERROR(IF(VLOOKUP($A328,'[1]CDS-C'!$A:$L,3,FALSE)="","",(VLOOKUP($A328,'[1]CDS-C'!$A:$L,3,FALSE))),"")</f>
        <v/>
      </c>
      <c r="D328" t="s">
        <v>500</v>
      </c>
      <c r="E328" t="s">
        <v>578</v>
      </c>
      <c r="F328" t="s">
        <v>618</v>
      </c>
      <c r="G328" t="s">
        <v>149</v>
      </c>
      <c r="H328" t="s">
        <v>150</v>
      </c>
      <c r="I328" t="s">
        <v>17</v>
      </c>
      <c r="J328" t="s">
        <v>17</v>
      </c>
      <c r="K328" t="s">
        <v>17</v>
      </c>
      <c r="L328" t="s">
        <v>594</v>
      </c>
    </row>
    <row r="329" spans="1:12" x14ac:dyDescent="0.25">
      <c r="A329" t="s">
        <v>619</v>
      </c>
      <c r="B329" t="s">
        <v>596</v>
      </c>
      <c r="C329" t="str">
        <f>IFERROR(IF(VLOOKUP($A329,'[1]CDS-C'!$A:$L,3,FALSE)="","",(VLOOKUP($A329,'[1]CDS-C'!$A:$L,3,FALSE))),"")</f>
        <v/>
      </c>
      <c r="D329" t="s">
        <v>500</v>
      </c>
      <c r="E329" t="s">
        <v>578</v>
      </c>
      <c r="F329" t="s">
        <v>618</v>
      </c>
      <c r="G329" t="s">
        <v>149</v>
      </c>
      <c r="H329" t="s">
        <v>150</v>
      </c>
      <c r="I329" t="s">
        <v>17</v>
      </c>
      <c r="J329" t="s">
        <v>17</v>
      </c>
      <c r="K329" t="s">
        <v>17</v>
      </c>
      <c r="L329" t="s">
        <v>594</v>
      </c>
    </row>
    <row r="330" spans="1:12" x14ac:dyDescent="0.25">
      <c r="A330" t="s">
        <v>620</v>
      </c>
      <c r="B330" t="s">
        <v>598</v>
      </c>
      <c r="C330" t="str">
        <f>IFERROR(IF(VLOOKUP($A330,'[1]CDS-C'!$A:$L,3,FALSE)="","",(VLOOKUP($A330,'[1]CDS-C'!$A:$L,3,FALSE))),"")</f>
        <v/>
      </c>
      <c r="D330" t="s">
        <v>500</v>
      </c>
      <c r="E330" t="s">
        <v>578</v>
      </c>
      <c r="F330" t="s">
        <v>618</v>
      </c>
      <c r="G330" t="s">
        <v>149</v>
      </c>
      <c r="H330" t="s">
        <v>150</v>
      </c>
      <c r="I330" t="s">
        <v>17</v>
      </c>
      <c r="J330" t="s">
        <v>17</v>
      </c>
      <c r="K330" t="s">
        <v>17</v>
      </c>
      <c r="L330" t="s">
        <v>594</v>
      </c>
    </row>
    <row r="331" spans="1:12" x14ac:dyDescent="0.25">
      <c r="A331" t="s">
        <v>621</v>
      </c>
      <c r="B331" t="s">
        <v>600</v>
      </c>
      <c r="C331" t="str">
        <f>IFERROR(IF(VLOOKUP($A331,'[1]CDS-C'!$A:$L,3,FALSE)="","",(VLOOKUP($A331,'[1]CDS-C'!$A:$L,3,FALSE))),"")</f>
        <v/>
      </c>
      <c r="D331" t="s">
        <v>500</v>
      </c>
      <c r="E331" t="s">
        <v>578</v>
      </c>
      <c r="F331" t="s">
        <v>618</v>
      </c>
      <c r="G331" t="s">
        <v>149</v>
      </c>
      <c r="H331" t="s">
        <v>150</v>
      </c>
      <c r="I331" t="s">
        <v>17</v>
      </c>
      <c r="J331" t="s">
        <v>17</v>
      </c>
      <c r="K331" t="s">
        <v>17</v>
      </c>
      <c r="L331" t="s">
        <v>594</v>
      </c>
    </row>
    <row r="332" spans="1:12" x14ac:dyDescent="0.25">
      <c r="A332" t="s">
        <v>622</v>
      </c>
      <c r="B332" t="s">
        <v>602</v>
      </c>
      <c r="C332" t="str">
        <f>IFERROR(IF(VLOOKUP($A332,'[1]CDS-C'!$A:$L,3,FALSE)="","",(VLOOKUP($A332,'[1]CDS-C'!$A:$L,3,FALSE))),"")</f>
        <v/>
      </c>
      <c r="D332" t="s">
        <v>500</v>
      </c>
      <c r="E332" t="s">
        <v>578</v>
      </c>
      <c r="F332" t="s">
        <v>618</v>
      </c>
      <c r="G332" t="s">
        <v>149</v>
      </c>
      <c r="H332" t="s">
        <v>150</v>
      </c>
      <c r="I332" t="s">
        <v>17</v>
      </c>
      <c r="J332" t="s">
        <v>17</v>
      </c>
      <c r="K332" t="s">
        <v>17</v>
      </c>
      <c r="L332" t="s">
        <v>594</v>
      </c>
    </row>
    <row r="333" spans="1:12" x14ac:dyDescent="0.25">
      <c r="A333" t="s">
        <v>623</v>
      </c>
      <c r="B333" t="s">
        <v>604</v>
      </c>
      <c r="C333" t="str">
        <f>IFERROR(IF(VLOOKUP($A333,'[1]CDS-C'!$A:$L,3,FALSE)="","",(VLOOKUP($A333,'[1]CDS-C'!$A:$L,3,FALSE))),"")</f>
        <v/>
      </c>
      <c r="D333" t="s">
        <v>500</v>
      </c>
      <c r="E333" t="s">
        <v>578</v>
      </c>
      <c r="F333" t="s">
        <v>618</v>
      </c>
      <c r="G333" t="s">
        <v>149</v>
      </c>
      <c r="H333" t="s">
        <v>150</v>
      </c>
      <c r="I333" t="s">
        <v>17</v>
      </c>
      <c r="J333" t="s">
        <v>17</v>
      </c>
      <c r="K333" t="s">
        <v>17</v>
      </c>
      <c r="L333" t="s">
        <v>594</v>
      </c>
    </row>
    <row r="334" spans="1:12" x14ac:dyDescent="0.25">
      <c r="A334" t="s">
        <v>624</v>
      </c>
      <c r="B334" t="s">
        <v>606</v>
      </c>
      <c r="C334" t="str">
        <f>IFERROR(IF(VLOOKUP($A334,'[1]CDS-C'!$A:$L,3,FALSE)="","",(VLOOKUP($A334,'[1]CDS-C'!$A:$L,3,FALSE))),"")</f>
        <v/>
      </c>
      <c r="D334" t="s">
        <v>500</v>
      </c>
      <c r="E334" t="s">
        <v>578</v>
      </c>
      <c r="F334" t="s">
        <v>618</v>
      </c>
      <c r="G334" t="s">
        <v>149</v>
      </c>
      <c r="H334" t="s">
        <v>150</v>
      </c>
      <c r="I334" t="s">
        <v>17</v>
      </c>
      <c r="J334" t="s">
        <v>17</v>
      </c>
      <c r="K334" t="s">
        <v>17</v>
      </c>
      <c r="L334" t="s">
        <v>594</v>
      </c>
    </row>
    <row r="335" spans="1:12" x14ac:dyDescent="0.25">
      <c r="A335" t="s">
        <v>625</v>
      </c>
      <c r="B335" t="s">
        <v>608</v>
      </c>
      <c r="C335" t="str">
        <f>IFERROR(IF(VLOOKUP($A335,'[1]CDS-C'!$A:$L,3,FALSE)="","",(VLOOKUP($A335,'[1]CDS-C'!$A:$L,3,FALSE))),"")</f>
        <v/>
      </c>
      <c r="D335" t="s">
        <v>500</v>
      </c>
      <c r="E335" t="s">
        <v>578</v>
      </c>
      <c r="F335" t="s">
        <v>618</v>
      </c>
      <c r="G335" t="s">
        <v>149</v>
      </c>
      <c r="H335" t="s">
        <v>150</v>
      </c>
      <c r="I335" t="s">
        <v>17</v>
      </c>
      <c r="J335" t="s">
        <v>17</v>
      </c>
      <c r="K335" t="s">
        <v>17</v>
      </c>
      <c r="L335" t="s">
        <v>594</v>
      </c>
    </row>
    <row r="336" spans="1:12" x14ac:dyDescent="0.25">
      <c r="A336" t="s">
        <v>626</v>
      </c>
      <c r="B336" t="s">
        <v>610</v>
      </c>
      <c r="C336" t="str">
        <f>IFERROR(IF(VLOOKUP($A336,'[1]CDS-C'!$A:$L,3,FALSE)="","",(VLOOKUP($A336,'[1]CDS-C'!$A:$L,3,FALSE))),"")</f>
        <v/>
      </c>
      <c r="D336" t="s">
        <v>500</v>
      </c>
      <c r="E336" t="s">
        <v>578</v>
      </c>
      <c r="F336" t="s">
        <v>618</v>
      </c>
      <c r="G336" t="s">
        <v>149</v>
      </c>
      <c r="H336" t="s">
        <v>150</v>
      </c>
      <c r="I336" t="s">
        <v>17</v>
      </c>
      <c r="J336" t="s">
        <v>17</v>
      </c>
      <c r="K336" t="s">
        <v>17</v>
      </c>
      <c r="L336" t="s">
        <v>594</v>
      </c>
    </row>
    <row r="337" spans="1:12" x14ac:dyDescent="0.25">
      <c r="A337" t="s">
        <v>627</v>
      </c>
      <c r="B337" t="s">
        <v>612</v>
      </c>
      <c r="C337" t="str">
        <f>IFERROR(IF(VLOOKUP($A337,'[1]CDS-C'!$A:$L,3,FALSE)="","",(VLOOKUP($A337,'[1]CDS-C'!$A:$L,3,FALSE))),"")</f>
        <v/>
      </c>
      <c r="D337" t="s">
        <v>500</v>
      </c>
      <c r="E337" t="s">
        <v>578</v>
      </c>
      <c r="F337" t="s">
        <v>618</v>
      </c>
      <c r="G337" t="s">
        <v>149</v>
      </c>
      <c r="H337" t="s">
        <v>150</v>
      </c>
      <c r="I337" t="s">
        <v>17</v>
      </c>
      <c r="J337" t="s">
        <v>17</v>
      </c>
      <c r="K337" t="s">
        <v>17</v>
      </c>
      <c r="L337" t="s">
        <v>594</v>
      </c>
    </row>
    <row r="338" spans="1:12" x14ac:dyDescent="0.25">
      <c r="A338" t="s">
        <v>628</v>
      </c>
      <c r="B338" t="s">
        <v>614</v>
      </c>
      <c r="C338" t="str">
        <f>IFERROR(IF(VLOOKUP($A338,'[1]CDS-C'!$A:$L,3,FALSE)="","",(VLOOKUP($A338,'[1]CDS-C'!$A:$L,3,FALSE))),"")</f>
        <v/>
      </c>
      <c r="D338" t="s">
        <v>500</v>
      </c>
      <c r="E338" t="s">
        <v>578</v>
      </c>
      <c r="F338" t="s">
        <v>618</v>
      </c>
      <c r="G338" t="s">
        <v>149</v>
      </c>
      <c r="H338" t="s">
        <v>150</v>
      </c>
      <c r="I338" t="s">
        <v>17</v>
      </c>
      <c r="J338" t="s">
        <v>17</v>
      </c>
      <c r="K338" t="s">
        <v>17</v>
      </c>
      <c r="L338" t="s">
        <v>594</v>
      </c>
    </row>
    <row r="339" spans="1:12" x14ac:dyDescent="0.25">
      <c r="A339" t="s">
        <v>629</v>
      </c>
      <c r="B339" t="s">
        <v>616</v>
      </c>
      <c r="C339" t="str">
        <f>IFERROR(IF(VLOOKUP($A339,'[1]CDS-C'!$A:$L,3,FALSE)="","",(VLOOKUP($A339,'[1]CDS-C'!$A:$L,3,FALSE))),"")</f>
        <v/>
      </c>
      <c r="D339" t="s">
        <v>500</v>
      </c>
      <c r="E339" t="s">
        <v>578</v>
      </c>
      <c r="F339" t="s">
        <v>618</v>
      </c>
      <c r="G339" t="s">
        <v>149</v>
      </c>
      <c r="H339" t="s">
        <v>150</v>
      </c>
      <c r="I339" t="s">
        <v>17</v>
      </c>
      <c r="J339" t="s">
        <v>17</v>
      </c>
      <c r="K339" t="s">
        <v>17</v>
      </c>
      <c r="L339" t="s">
        <v>594</v>
      </c>
    </row>
    <row r="340" spans="1:12" x14ac:dyDescent="0.25">
      <c r="A340" t="s">
        <v>630</v>
      </c>
      <c r="B340" t="s">
        <v>631</v>
      </c>
      <c r="C340" t="str">
        <f>IFERROR(IF(VLOOKUP($A340,'[1]CDS-C'!$A:$L,3,FALSE)="","",(VLOOKUP($A340,'[1]CDS-C'!$A:$L,3,FALSE))),"")</f>
        <v/>
      </c>
      <c r="D340" t="s">
        <v>500</v>
      </c>
      <c r="E340" t="s">
        <v>632</v>
      </c>
      <c r="F340" t="s">
        <v>633</v>
      </c>
      <c r="G340" t="s">
        <v>149</v>
      </c>
      <c r="H340" t="s">
        <v>150</v>
      </c>
      <c r="I340" t="s">
        <v>17</v>
      </c>
      <c r="J340" t="s">
        <v>17</v>
      </c>
      <c r="K340" t="s">
        <v>17</v>
      </c>
      <c r="L340" t="s">
        <v>88</v>
      </c>
    </row>
    <row r="341" spans="1:12" x14ac:dyDescent="0.25">
      <c r="A341" t="s">
        <v>634</v>
      </c>
      <c r="B341" t="s">
        <v>635</v>
      </c>
      <c r="C341" t="str">
        <f>IFERROR(IF(VLOOKUP($A341,'[1]CDS-C'!$A:$L,3,FALSE)="","",(VLOOKUP($A341,'[1]CDS-C'!$A:$L,3,FALSE))),"")</f>
        <v/>
      </c>
      <c r="D341" t="s">
        <v>500</v>
      </c>
      <c r="E341" t="s">
        <v>632</v>
      </c>
      <c r="F341" t="s">
        <v>633</v>
      </c>
      <c r="G341" t="s">
        <v>149</v>
      </c>
      <c r="H341" t="s">
        <v>150</v>
      </c>
      <c r="I341" t="s">
        <v>17</v>
      </c>
      <c r="J341" t="s">
        <v>17</v>
      </c>
      <c r="K341" t="s">
        <v>17</v>
      </c>
      <c r="L341" t="s">
        <v>88</v>
      </c>
    </row>
    <row r="342" spans="1:12" x14ac:dyDescent="0.25">
      <c r="A342" t="s">
        <v>636</v>
      </c>
      <c r="B342" t="s">
        <v>637</v>
      </c>
      <c r="C342" t="str">
        <f>IFERROR(IF(VLOOKUP($A342,'[1]CDS-C'!$A:$L,3,FALSE)="","",(VLOOKUP($A342,'[1]CDS-C'!$A:$L,3,FALSE))),"")</f>
        <v/>
      </c>
      <c r="D342" t="s">
        <v>500</v>
      </c>
      <c r="E342" t="s">
        <v>632</v>
      </c>
      <c r="F342" t="s">
        <v>633</v>
      </c>
      <c r="G342" t="s">
        <v>149</v>
      </c>
      <c r="H342" t="s">
        <v>150</v>
      </c>
      <c r="I342" t="s">
        <v>17</v>
      </c>
      <c r="J342" t="s">
        <v>17</v>
      </c>
      <c r="K342" t="s">
        <v>17</v>
      </c>
      <c r="L342" t="s">
        <v>88</v>
      </c>
    </row>
    <row r="343" spans="1:12" x14ac:dyDescent="0.25">
      <c r="A343" t="s">
        <v>638</v>
      </c>
      <c r="B343" t="s">
        <v>639</v>
      </c>
      <c r="C343" t="str">
        <f>IFERROR(IF(VLOOKUP($A343,'[1]CDS-C'!$A:$L,3,FALSE)="","",(VLOOKUP($A343,'[1]CDS-C'!$A:$L,3,FALSE))),"")</f>
        <v/>
      </c>
      <c r="D343" t="s">
        <v>500</v>
      </c>
      <c r="E343" t="s">
        <v>632</v>
      </c>
      <c r="F343" t="s">
        <v>633</v>
      </c>
      <c r="G343" t="s">
        <v>149</v>
      </c>
      <c r="H343" t="s">
        <v>150</v>
      </c>
      <c r="I343" t="s">
        <v>17</v>
      </c>
      <c r="J343" t="s">
        <v>17</v>
      </c>
      <c r="K343" t="s">
        <v>17</v>
      </c>
      <c r="L343" t="s">
        <v>88</v>
      </c>
    </row>
    <row r="344" spans="1:12" x14ac:dyDescent="0.25">
      <c r="A344" t="s">
        <v>644</v>
      </c>
      <c r="B344" t="s">
        <v>645</v>
      </c>
      <c r="C344" t="str">
        <f>IFERROR(IF(VLOOKUP($A344,'[1]CDS-C'!$A:$L,3,FALSE)="","",(VLOOKUP($A344,'[1]CDS-C'!$A:$L,3,FALSE))),"")</f>
        <v>Very Important</v>
      </c>
      <c r="D344" t="s">
        <v>500</v>
      </c>
      <c r="E344" t="s">
        <v>632</v>
      </c>
      <c r="F344" t="s">
        <v>646</v>
      </c>
      <c r="G344" t="s">
        <v>149</v>
      </c>
      <c r="H344" t="s">
        <v>150</v>
      </c>
      <c r="I344" t="s">
        <v>17</v>
      </c>
      <c r="J344" t="s">
        <v>17</v>
      </c>
      <c r="K344" t="s">
        <v>17</v>
      </c>
      <c r="L344" t="s">
        <v>18</v>
      </c>
    </row>
    <row r="345" spans="1:12" x14ac:dyDescent="0.25">
      <c r="A345" t="s">
        <v>647</v>
      </c>
      <c r="B345" t="s">
        <v>648</v>
      </c>
      <c r="C345" t="str">
        <f>IFERROR(IF(VLOOKUP($A345,'[1]CDS-C'!$A:$L,3,FALSE)="","",(VLOOKUP($A345,'[1]CDS-C'!$A:$L,3,FALSE))),"")</f>
        <v>Considered</v>
      </c>
      <c r="D345" t="s">
        <v>500</v>
      </c>
      <c r="E345" t="s">
        <v>632</v>
      </c>
      <c r="F345" t="s">
        <v>646</v>
      </c>
      <c r="G345" t="s">
        <v>149</v>
      </c>
      <c r="H345" t="s">
        <v>150</v>
      </c>
      <c r="I345" t="s">
        <v>17</v>
      </c>
      <c r="J345" t="s">
        <v>17</v>
      </c>
      <c r="K345" t="s">
        <v>17</v>
      </c>
      <c r="L345" t="s">
        <v>18</v>
      </c>
    </row>
    <row r="346" spans="1:12" x14ac:dyDescent="0.25">
      <c r="A346" t="s">
        <v>649</v>
      </c>
      <c r="B346" t="s">
        <v>650</v>
      </c>
      <c r="C346" t="str">
        <f>IFERROR(IF(VLOOKUP($A346,'[1]CDS-C'!$A:$L,3,FALSE)="","",(VLOOKUP($A346,'[1]CDS-C'!$A:$L,3,FALSE))),"")</f>
        <v>Very Important</v>
      </c>
      <c r="D346" t="s">
        <v>500</v>
      </c>
      <c r="E346" t="s">
        <v>632</v>
      </c>
      <c r="F346" t="s">
        <v>646</v>
      </c>
      <c r="G346" t="s">
        <v>149</v>
      </c>
      <c r="H346" t="s">
        <v>150</v>
      </c>
      <c r="I346" t="s">
        <v>17</v>
      </c>
      <c r="J346" t="s">
        <v>17</v>
      </c>
      <c r="K346" t="s">
        <v>17</v>
      </c>
      <c r="L346" t="s">
        <v>18</v>
      </c>
    </row>
    <row r="347" spans="1:12" x14ac:dyDescent="0.25">
      <c r="A347" t="s">
        <v>651</v>
      </c>
      <c r="B347" t="s">
        <v>652</v>
      </c>
      <c r="C347" t="str">
        <f>IFERROR(IF(VLOOKUP($A347,'[1]CDS-C'!$A:$L,3,FALSE)="","",(VLOOKUP($A347,'[1]CDS-C'!$A:$L,3,FALSE))),"")</f>
        <v>Very Important</v>
      </c>
      <c r="D347" t="s">
        <v>500</v>
      </c>
      <c r="E347" t="s">
        <v>632</v>
      </c>
      <c r="F347" t="s">
        <v>646</v>
      </c>
      <c r="G347" t="s">
        <v>149</v>
      </c>
      <c r="H347" t="s">
        <v>150</v>
      </c>
      <c r="I347" t="s">
        <v>17</v>
      </c>
      <c r="J347" t="s">
        <v>17</v>
      </c>
      <c r="K347" t="s">
        <v>17</v>
      </c>
      <c r="L347" t="s">
        <v>18</v>
      </c>
    </row>
    <row r="348" spans="1:12" x14ac:dyDescent="0.25">
      <c r="A348" t="s">
        <v>653</v>
      </c>
      <c r="B348" t="s">
        <v>654</v>
      </c>
      <c r="C348" t="str">
        <f>IFERROR(IF(VLOOKUP($A348,'[1]CDS-C'!$A:$L,3,FALSE)="","",(VLOOKUP($A348,'[1]CDS-C'!$A:$L,3,FALSE))),"")</f>
        <v>Not Considered</v>
      </c>
      <c r="D348" t="s">
        <v>500</v>
      </c>
      <c r="E348" t="s">
        <v>632</v>
      </c>
      <c r="F348" t="s">
        <v>646</v>
      </c>
      <c r="G348" t="s">
        <v>149</v>
      </c>
      <c r="H348" t="s">
        <v>150</v>
      </c>
      <c r="I348" t="s">
        <v>17</v>
      </c>
      <c r="J348" t="s">
        <v>17</v>
      </c>
      <c r="K348" t="s">
        <v>17</v>
      </c>
      <c r="L348" t="s">
        <v>18</v>
      </c>
    </row>
    <row r="349" spans="1:12" x14ac:dyDescent="0.25">
      <c r="A349" t="s">
        <v>655</v>
      </c>
      <c r="B349" t="s">
        <v>656</v>
      </c>
      <c r="C349" t="str">
        <f>IFERROR(IF(VLOOKUP($A349,'[1]CDS-C'!$A:$L,3,FALSE)="","",(VLOOKUP($A349,'[1]CDS-C'!$A:$L,3,FALSE))),"")</f>
        <v>Not Considered</v>
      </c>
      <c r="D349" t="s">
        <v>500</v>
      </c>
      <c r="E349" t="s">
        <v>632</v>
      </c>
      <c r="F349" t="s">
        <v>646</v>
      </c>
      <c r="G349" t="s">
        <v>149</v>
      </c>
      <c r="H349" t="s">
        <v>150</v>
      </c>
      <c r="I349" t="s">
        <v>17</v>
      </c>
      <c r="J349" t="s">
        <v>17</v>
      </c>
      <c r="K349" t="s">
        <v>17</v>
      </c>
      <c r="L349" t="s">
        <v>18</v>
      </c>
    </row>
    <row r="350" spans="1:12" x14ac:dyDescent="0.25">
      <c r="A350" t="s">
        <v>657</v>
      </c>
      <c r="B350" t="s">
        <v>658</v>
      </c>
      <c r="C350" t="str">
        <f>IFERROR(IF(VLOOKUP($A350,'[1]CDS-C'!$A:$L,3,FALSE)="","",(VLOOKUP($A350,'[1]CDS-C'!$A:$L,3,FALSE))),"")</f>
        <v>Not Considered</v>
      </c>
      <c r="D350" t="s">
        <v>500</v>
      </c>
      <c r="E350" t="s">
        <v>632</v>
      </c>
      <c r="F350" t="s">
        <v>659</v>
      </c>
      <c r="G350" t="s">
        <v>149</v>
      </c>
      <c r="H350" t="s">
        <v>150</v>
      </c>
      <c r="I350" t="s">
        <v>17</v>
      </c>
      <c r="J350" t="s">
        <v>17</v>
      </c>
      <c r="K350" t="s">
        <v>17</v>
      </c>
      <c r="L350" t="s">
        <v>18</v>
      </c>
    </row>
    <row r="351" spans="1:12" x14ac:dyDescent="0.25">
      <c r="A351" t="s">
        <v>660</v>
      </c>
      <c r="B351" t="s">
        <v>661</v>
      </c>
      <c r="C351" t="str">
        <f>IFERROR(IF(VLOOKUP($A351,'[1]CDS-C'!$A:$L,3,FALSE)="","",(VLOOKUP($A351,'[1]CDS-C'!$A:$L,3,FALSE))),"")</f>
        <v>Considered</v>
      </c>
      <c r="D351" t="s">
        <v>500</v>
      </c>
      <c r="E351" t="s">
        <v>632</v>
      </c>
      <c r="F351" t="s">
        <v>659</v>
      </c>
      <c r="G351" t="s">
        <v>149</v>
      </c>
      <c r="H351" t="s">
        <v>150</v>
      </c>
      <c r="I351" t="s">
        <v>17</v>
      </c>
      <c r="J351" t="s">
        <v>17</v>
      </c>
      <c r="K351" t="s">
        <v>17</v>
      </c>
      <c r="L351" t="s">
        <v>18</v>
      </c>
    </row>
    <row r="352" spans="1:12" x14ac:dyDescent="0.25">
      <c r="A352" t="s">
        <v>662</v>
      </c>
      <c r="B352" t="s">
        <v>663</v>
      </c>
      <c r="C352" t="str">
        <f>IFERROR(IF(VLOOKUP($A352,'[1]CDS-C'!$A:$L,3,FALSE)="","",(VLOOKUP($A352,'[1]CDS-C'!$A:$L,3,FALSE))),"")</f>
        <v>Important</v>
      </c>
      <c r="D352" t="s">
        <v>500</v>
      </c>
      <c r="E352" t="s">
        <v>632</v>
      </c>
      <c r="F352" t="s">
        <v>659</v>
      </c>
      <c r="G352" t="s">
        <v>149</v>
      </c>
      <c r="H352" t="s">
        <v>150</v>
      </c>
      <c r="I352" t="s">
        <v>17</v>
      </c>
      <c r="J352" t="s">
        <v>17</v>
      </c>
      <c r="K352" t="s">
        <v>17</v>
      </c>
      <c r="L352" t="s">
        <v>18</v>
      </c>
    </row>
    <row r="353" spans="1:12" x14ac:dyDescent="0.25">
      <c r="A353" t="s">
        <v>664</v>
      </c>
      <c r="B353" t="s">
        <v>665</v>
      </c>
      <c r="C353" t="str">
        <f>IFERROR(IF(VLOOKUP($A353,'[1]CDS-C'!$A:$L,3,FALSE)="","",(VLOOKUP($A353,'[1]CDS-C'!$A:$L,3,FALSE))),"")</f>
        <v>Not Considered</v>
      </c>
      <c r="D353" t="s">
        <v>500</v>
      </c>
      <c r="E353" t="s">
        <v>632</v>
      </c>
      <c r="F353" t="s">
        <v>659</v>
      </c>
      <c r="G353" t="s">
        <v>149</v>
      </c>
      <c r="H353" t="s">
        <v>150</v>
      </c>
      <c r="I353" t="s">
        <v>17</v>
      </c>
      <c r="J353" t="s">
        <v>17</v>
      </c>
      <c r="K353" t="s">
        <v>17</v>
      </c>
      <c r="L353" t="s">
        <v>18</v>
      </c>
    </row>
    <row r="354" spans="1:12" x14ac:dyDescent="0.25">
      <c r="A354" t="s">
        <v>666</v>
      </c>
      <c r="B354" t="s">
        <v>667</v>
      </c>
      <c r="C354" t="str">
        <f>IFERROR(IF(VLOOKUP($A354,'[1]CDS-C'!$A:$L,3,FALSE)="","",(VLOOKUP($A354,'[1]CDS-C'!$A:$L,3,FALSE))),"")</f>
        <v>Considered</v>
      </c>
      <c r="D354" t="s">
        <v>500</v>
      </c>
      <c r="E354" t="s">
        <v>632</v>
      </c>
      <c r="F354" t="s">
        <v>659</v>
      </c>
      <c r="G354" t="s">
        <v>149</v>
      </c>
      <c r="H354" t="s">
        <v>150</v>
      </c>
      <c r="I354" t="s">
        <v>17</v>
      </c>
      <c r="J354" t="s">
        <v>17</v>
      </c>
      <c r="K354" t="s">
        <v>17</v>
      </c>
      <c r="L354" t="s">
        <v>18</v>
      </c>
    </row>
    <row r="355" spans="1:12" x14ac:dyDescent="0.25">
      <c r="A355" t="s">
        <v>668</v>
      </c>
      <c r="B355" t="s">
        <v>669</v>
      </c>
      <c r="C355" t="str">
        <f>IFERROR(IF(VLOOKUP($A355,'[1]CDS-C'!$A:$L,3,FALSE)="","",(VLOOKUP($A355,'[1]CDS-C'!$A:$L,3,FALSE))),"")</f>
        <v>Considered</v>
      </c>
      <c r="D355" t="s">
        <v>500</v>
      </c>
      <c r="E355" t="s">
        <v>632</v>
      </c>
      <c r="F355" t="s">
        <v>659</v>
      </c>
      <c r="G355" t="s">
        <v>149</v>
      </c>
      <c r="H355" t="s">
        <v>150</v>
      </c>
      <c r="I355" t="s">
        <v>17</v>
      </c>
      <c r="J355" t="s">
        <v>17</v>
      </c>
      <c r="K355" t="s">
        <v>17</v>
      </c>
      <c r="L355" t="s">
        <v>18</v>
      </c>
    </row>
    <row r="356" spans="1:12" x14ac:dyDescent="0.25">
      <c r="A356" t="s">
        <v>670</v>
      </c>
      <c r="B356" t="s">
        <v>671</v>
      </c>
      <c r="C356" t="str">
        <f>IFERROR(IF(VLOOKUP($A356,'[1]CDS-C'!$A:$L,3,FALSE)="","",(VLOOKUP($A356,'[1]CDS-C'!$A:$L,3,FALSE))),"")</f>
        <v>Not Considered</v>
      </c>
      <c r="D356" t="s">
        <v>500</v>
      </c>
      <c r="E356" t="s">
        <v>632</v>
      </c>
      <c r="F356" t="s">
        <v>659</v>
      </c>
      <c r="G356" t="s">
        <v>149</v>
      </c>
      <c r="H356" t="s">
        <v>150</v>
      </c>
      <c r="I356" t="s">
        <v>17</v>
      </c>
      <c r="J356" t="s">
        <v>17</v>
      </c>
      <c r="K356" t="s">
        <v>17</v>
      </c>
      <c r="L356" t="s">
        <v>18</v>
      </c>
    </row>
    <row r="357" spans="1:12" x14ac:dyDescent="0.25">
      <c r="A357" t="s">
        <v>672</v>
      </c>
      <c r="B357" t="s">
        <v>673</v>
      </c>
      <c r="C357" t="str">
        <f>IFERROR(IF(VLOOKUP($A357,'[1]CDS-C'!$A:$L,3,FALSE)="","",(VLOOKUP($A357,'[1]CDS-C'!$A:$L,3,FALSE))),"")</f>
        <v>Not Considered</v>
      </c>
      <c r="D357" t="s">
        <v>500</v>
      </c>
      <c r="E357" t="s">
        <v>632</v>
      </c>
      <c r="F357" t="s">
        <v>659</v>
      </c>
      <c r="G357" t="s">
        <v>149</v>
      </c>
      <c r="H357" t="s">
        <v>150</v>
      </c>
      <c r="I357" t="s">
        <v>17</v>
      </c>
      <c r="J357" t="s">
        <v>17</v>
      </c>
      <c r="K357" t="s">
        <v>17</v>
      </c>
      <c r="L357" t="s">
        <v>18</v>
      </c>
    </row>
    <row r="358" spans="1:12" x14ac:dyDescent="0.25">
      <c r="A358" t="s">
        <v>674</v>
      </c>
      <c r="B358" t="s">
        <v>675</v>
      </c>
      <c r="C358" t="str">
        <f>IFERROR(IF(VLOOKUP($A358,'[1]CDS-C'!$A:$L,3,FALSE)="","",(VLOOKUP($A358,'[1]CDS-C'!$A:$L,3,FALSE))),"")</f>
        <v>Not Considered</v>
      </c>
      <c r="D358" t="s">
        <v>500</v>
      </c>
      <c r="E358" t="s">
        <v>632</v>
      </c>
      <c r="F358" t="s">
        <v>659</v>
      </c>
      <c r="G358" t="s">
        <v>149</v>
      </c>
      <c r="H358" t="s">
        <v>150</v>
      </c>
      <c r="I358" t="s">
        <v>17</v>
      </c>
      <c r="J358" t="s">
        <v>17</v>
      </c>
      <c r="K358" t="s">
        <v>17</v>
      </c>
      <c r="L358" t="s">
        <v>18</v>
      </c>
    </row>
    <row r="359" spans="1:12" x14ac:dyDescent="0.25">
      <c r="A359" t="s">
        <v>676</v>
      </c>
      <c r="B359" t="s">
        <v>677</v>
      </c>
      <c r="C359" t="str">
        <f>IFERROR(IF(VLOOKUP($A359,'[1]CDS-C'!$A:$L,3,FALSE)="","",(VLOOKUP($A359,'[1]CDS-C'!$A:$L,3,FALSE))),"")</f>
        <v>Not Considered</v>
      </c>
      <c r="D359" t="s">
        <v>500</v>
      </c>
      <c r="E359" t="s">
        <v>632</v>
      </c>
      <c r="F359" t="s">
        <v>659</v>
      </c>
      <c r="G359" t="s">
        <v>149</v>
      </c>
      <c r="H359" t="s">
        <v>150</v>
      </c>
      <c r="I359" t="s">
        <v>17</v>
      </c>
      <c r="J359" t="s">
        <v>17</v>
      </c>
      <c r="K359" t="s">
        <v>17</v>
      </c>
      <c r="L359" t="s">
        <v>18</v>
      </c>
    </row>
    <row r="360" spans="1:12" x14ac:dyDescent="0.25">
      <c r="A360" t="s">
        <v>678</v>
      </c>
      <c r="B360" t="s">
        <v>679</v>
      </c>
      <c r="C360" t="str">
        <f>IFERROR(IF(VLOOKUP($A360,'[1]CDS-C'!$A:$L,3,FALSE)="","",(VLOOKUP($A360,'[1]CDS-C'!$A:$L,3,FALSE))),"")</f>
        <v>Not Considered</v>
      </c>
      <c r="D360" t="s">
        <v>500</v>
      </c>
      <c r="E360" t="s">
        <v>632</v>
      </c>
      <c r="F360" t="s">
        <v>659</v>
      </c>
      <c r="G360" t="s">
        <v>149</v>
      </c>
      <c r="H360" t="s">
        <v>150</v>
      </c>
      <c r="I360" t="s">
        <v>17</v>
      </c>
      <c r="J360" t="s">
        <v>17</v>
      </c>
      <c r="K360" t="s">
        <v>17</v>
      </c>
      <c r="L360" t="s">
        <v>18</v>
      </c>
    </row>
    <row r="361" spans="1:12" x14ac:dyDescent="0.25">
      <c r="A361" t="s">
        <v>680</v>
      </c>
      <c r="B361" t="s">
        <v>681</v>
      </c>
      <c r="C361" t="str">
        <f>IFERROR(IF(VLOOKUP($A361,'[1]CDS-C'!$A:$L,3,FALSE)="","",(VLOOKUP($A361,'[1]CDS-C'!$A:$L,3,FALSE))),"")</f>
        <v>Important</v>
      </c>
      <c r="D361" t="s">
        <v>500</v>
      </c>
      <c r="E361" t="s">
        <v>632</v>
      </c>
      <c r="F361" t="s">
        <v>659</v>
      </c>
      <c r="G361" t="s">
        <v>149</v>
      </c>
      <c r="H361" t="s">
        <v>150</v>
      </c>
      <c r="I361" t="s">
        <v>17</v>
      </c>
      <c r="J361" t="s">
        <v>17</v>
      </c>
      <c r="K361" t="s">
        <v>17</v>
      </c>
      <c r="L361" t="s">
        <v>18</v>
      </c>
    </row>
    <row r="362" spans="1:12" x14ac:dyDescent="0.25">
      <c r="A362" t="s">
        <v>682</v>
      </c>
      <c r="B362" t="s">
        <v>683</v>
      </c>
      <c r="C362" t="str">
        <f>IFERROR(IF(VLOOKUP($A362,'[1]CDS-C'!$A:$L,3,FALSE)="","",(VLOOKUP($A362,'[1]CDS-C'!$A:$L,3,FALSE))),"")</f>
        <v>Y</v>
      </c>
      <c r="D362" t="s">
        <v>500</v>
      </c>
      <c r="E362" t="s">
        <v>684</v>
      </c>
      <c r="F362" t="s">
        <v>685</v>
      </c>
      <c r="G362" t="s">
        <v>149</v>
      </c>
      <c r="H362" t="s">
        <v>150</v>
      </c>
      <c r="I362" t="s">
        <v>17</v>
      </c>
      <c r="J362" t="s">
        <v>17</v>
      </c>
      <c r="K362" t="s">
        <v>17</v>
      </c>
      <c r="L362" t="s">
        <v>43</v>
      </c>
    </row>
    <row r="363" spans="1:12" x14ac:dyDescent="0.25">
      <c r="A363" t="s">
        <v>691</v>
      </c>
      <c r="B363" t="s">
        <v>692</v>
      </c>
      <c r="C363" t="str">
        <f>IFERROR(IF(VLOOKUP($A363,'[1]CDS-C'!$A:$L,3,FALSE)="","",(VLOOKUP($A363,'[1]CDS-C'!$A:$L,3,FALSE))),"")</f>
        <v/>
      </c>
      <c r="D363" t="s">
        <v>500</v>
      </c>
      <c r="E363" t="s">
        <v>684</v>
      </c>
      <c r="F363" t="s">
        <v>685</v>
      </c>
      <c r="G363" t="s">
        <v>149</v>
      </c>
      <c r="H363" t="s">
        <v>150</v>
      </c>
      <c r="I363" t="s">
        <v>17</v>
      </c>
      <c r="J363" t="s">
        <v>17</v>
      </c>
      <c r="K363" t="s">
        <v>17</v>
      </c>
      <c r="L363" t="s">
        <v>18</v>
      </c>
    </row>
    <row r="364" spans="1:12" x14ac:dyDescent="0.25">
      <c r="A364" t="s">
        <v>693</v>
      </c>
      <c r="B364" t="s">
        <v>694</v>
      </c>
      <c r="C364" t="str">
        <f>IFERROR(IF(VLOOKUP($A364,'[1]CDS-C'!$A:$L,3,FALSE)="","",(VLOOKUP($A364,'[1]CDS-C'!$A:$L,3,FALSE))),"")</f>
        <v/>
      </c>
      <c r="D364" t="s">
        <v>500</v>
      </c>
      <c r="E364" t="s">
        <v>684</v>
      </c>
      <c r="F364" t="s">
        <v>685</v>
      </c>
      <c r="G364" t="s">
        <v>149</v>
      </c>
      <c r="H364" t="s">
        <v>150</v>
      </c>
      <c r="I364" t="s">
        <v>17</v>
      </c>
      <c r="J364" t="s">
        <v>17</v>
      </c>
      <c r="K364" t="s">
        <v>17</v>
      </c>
      <c r="L364" t="s">
        <v>18</v>
      </c>
    </row>
    <row r="365" spans="1:12" x14ac:dyDescent="0.25">
      <c r="A365" t="s">
        <v>695</v>
      </c>
      <c r="B365" t="s">
        <v>696</v>
      </c>
      <c r="C365" t="str">
        <f>IFERROR(IF(VLOOKUP($A365,'[1]CDS-C'!$A:$L,3,FALSE)="","",(VLOOKUP($A365,'[1]CDS-C'!$A:$L,3,FALSE))),"")</f>
        <v/>
      </c>
      <c r="D365" t="s">
        <v>500</v>
      </c>
      <c r="E365" t="s">
        <v>684</v>
      </c>
      <c r="F365" t="s">
        <v>685</v>
      </c>
      <c r="G365" t="s">
        <v>149</v>
      </c>
      <c r="H365" t="s">
        <v>150</v>
      </c>
      <c r="I365" t="s">
        <v>17</v>
      </c>
      <c r="J365" t="s">
        <v>17</v>
      </c>
      <c r="K365" t="s">
        <v>17</v>
      </c>
      <c r="L365" t="s">
        <v>18</v>
      </c>
    </row>
    <row r="366" spans="1:12" x14ac:dyDescent="0.25">
      <c r="A366" t="s">
        <v>697</v>
      </c>
      <c r="B366" t="s">
        <v>698</v>
      </c>
      <c r="C366" t="str">
        <f>IFERROR(IF(VLOOKUP($A366,'[1]CDS-C'!$A:$L,3,FALSE)="","",(VLOOKUP($A366,'[1]CDS-C'!$A:$L,3,FALSE))),"")</f>
        <v/>
      </c>
      <c r="D366" t="s">
        <v>500</v>
      </c>
      <c r="E366" t="s">
        <v>684</v>
      </c>
      <c r="F366" t="s">
        <v>685</v>
      </c>
      <c r="G366" t="s">
        <v>149</v>
      </c>
      <c r="H366" t="s">
        <v>150</v>
      </c>
      <c r="I366" t="s">
        <v>17</v>
      </c>
      <c r="J366" t="s">
        <v>17</v>
      </c>
      <c r="K366" t="s">
        <v>17</v>
      </c>
      <c r="L366" t="s">
        <v>43</v>
      </c>
    </row>
    <row r="367" spans="1:12" x14ac:dyDescent="0.25">
      <c r="A367" t="s">
        <v>699</v>
      </c>
      <c r="B367" t="s">
        <v>700</v>
      </c>
      <c r="C367" t="str">
        <f>IFERROR(IF(VLOOKUP($A367,'[1]CDS-C'!$A:$L,3,FALSE)="","",(VLOOKUP($A367,'[1]CDS-C'!$A:$L,3,FALSE))),"")</f>
        <v/>
      </c>
      <c r="D367" t="s">
        <v>500</v>
      </c>
      <c r="E367" t="s">
        <v>684</v>
      </c>
      <c r="F367" t="s">
        <v>685</v>
      </c>
      <c r="G367" t="s">
        <v>149</v>
      </c>
      <c r="H367" t="s">
        <v>150</v>
      </c>
      <c r="I367" t="s">
        <v>17</v>
      </c>
      <c r="J367" t="s">
        <v>17</v>
      </c>
      <c r="K367" t="s">
        <v>17</v>
      </c>
      <c r="L367" t="s">
        <v>43</v>
      </c>
    </row>
    <row r="368" spans="1:12" x14ac:dyDescent="0.25">
      <c r="A368" t="s">
        <v>701</v>
      </c>
      <c r="B368" t="s">
        <v>702</v>
      </c>
      <c r="C368" t="str">
        <f>IFERROR(IF(VLOOKUP($A368,'[1]CDS-C'!$A:$L,3,FALSE)="","",(VLOOKUP($A368,'[1]CDS-C'!$A:$L,3,FALSE))),"")</f>
        <v/>
      </c>
      <c r="D368" t="s">
        <v>500</v>
      </c>
      <c r="E368" t="s">
        <v>684</v>
      </c>
      <c r="F368" t="s">
        <v>685</v>
      </c>
      <c r="G368" t="s">
        <v>149</v>
      </c>
      <c r="H368" t="s">
        <v>150</v>
      </c>
      <c r="I368" t="s">
        <v>17</v>
      </c>
      <c r="J368" t="s">
        <v>17</v>
      </c>
      <c r="K368" t="s">
        <v>17</v>
      </c>
      <c r="L368" t="s">
        <v>43</v>
      </c>
    </row>
    <row r="369" spans="1:12" x14ac:dyDescent="0.25">
      <c r="A369" t="s">
        <v>703</v>
      </c>
      <c r="B369" t="s">
        <v>704</v>
      </c>
      <c r="C369" t="str">
        <f>IFERROR(IF(VLOOKUP($A369,'[1]CDS-C'!$A:$L,3,FALSE)="","",(VLOOKUP($A369,'[1]CDS-C'!$A:$L,3,FALSE))),"")</f>
        <v/>
      </c>
      <c r="D369" t="s">
        <v>500</v>
      </c>
      <c r="E369" t="s">
        <v>684</v>
      </c>
      <c r="F369" t="s">
        <v>685</v>
      </c>
      <c r="G369" t="s">
        <v>149</v>
      </c>
      <c r="H369" t="s">
        <v>150</v>
      </c>
      <c r="I369" t="s">
        <v>17</v>
      </c>
      <c r="J369" t="s">
        <v>17</v>
      </c>
      <c r="K369" t="s">
        <v>17</v>
      </c>
      <c r="L369" t="s">
        <v>88</v>
      </c>
    </row>
    <row r="370" spans="1:12" x14ac:dyDescent="0.25">
      <c r="A370" t="s">
        <v>705</v>
      </c>
      <c r="B370" t="s">
        <v>706</v>
      </c>
      <c r="C370" t="str">
        <f>IFERROR(IF(VLOOKUP($A370,'[1]CDS-C'!$A:$L,3,FALSE)="","",(VLOOKUP($A370,'[1]CDS-C'!$A:$L,3,FALSE))),"")</f>
        <v>X</v>
      </c>
      <c r="D370" t="s">
        <v>500</v>
      </c>
      <c r="E370" t="s">
        <v>684</v>
      </c>
      <c r="F370" t="s">
        <v>685</v>
      </c>
      <c r="G370" t="s">
        <v>149</v>
      </c>
      <c r="H370" t="s">
        <v>150</v>
      </c>
      <c r="I370" t="s">
        <v>17</v>
      </c>
      <c r="J370" t="s">
        <v>17</v>
      </c>
      <c r="K370" t="s">
        <v>17</v>
      </c>
      <c r="L370" t="s">
        <v>88</v>
      </c>
    </row>
    <row r="371" spans="1:12" x14ac:dyDescent="0.25">
      <c r="A371" t="s">
        <v>707</v>
      </c>
      <c r="B371" t="s">
        <v>708</v>
      </c>
      <c r="C371" t="str">
        <f>IFERROR(IF(VLOOKUP($A371,'[1]CDS-C'!$A:$L,3,FALSE)="","",(VLOOKUP($A371,'[1]CDS-C'!$A:$L,3,FALSE))),"")</f>
        <v>X</v>
      </c>
      <c r="D371" t="s">
        <v>500</v>
      </c>
      <c r="E371" t="s">
        <v>684</v>
      </c>
      <c r="F371" t="s">
        <v>685</v>
      </c>
      <c r="G371" t="s">
        <v>149</v>
      </c>
      <c r="H371" t="s">
        <v>150</v>
      </c>
      <c r="I371" t="s">
        <v>17</v>
      </c>
      <c r="J371" t="s">
        <v>17</v>
      </c>
      <c r="K371" t="s">
        <v>17</v>
      </c>
      <c r="L371" t="s">
        <v>88</v>
      </c>
    </row>
    <row r="372" spans="1:12" x14ac:dyDescent="0.25">
      <c r="A372" t="s">
        <v>709</v>
      </c>
      <c r="B372" t="s">
        <v>710</v>
      </c>
      <c r="C372" t="str">
        <f>IFERROR(IF(VLOOKUP($A372,'[1]CDS-C'!$A:$L,3,FALSE)="","",(VLOOKUP($A372,'[1]CDS-C'!$A:$L,3,FALSE))),"")</f>
        <v/>
      </c>
      <c r="D372" t="s">
        <v>500</v>
      </c>
      <c r="E372" t="s">
        <v>684</v>
      </c>
      <c r="F372" t="s">
        <v>685</v>
      </c>
      <c r="G372" t="s">
        <v>149</v>
      </c>
      <c r="H372" t="s">
        <v>150</v>
      </c>
      <c r="I372" t="s">
        <v>17</v>
      </c>
      <c r="J372" t="s">
        <v>17</v>
      </c>
      <c r="K372" t="s">
        <v>17</v>
      </c>
      <c r="L372" t="s">
        <v>88</v>
      </c>
    </row>
    <row r="373" spans="1:12" x14ac:dyDescent="0.25">
      <c r="A373" t="s">
        <v>711</v>
      </c>
      <c r="B373" t="s">
        <v>712</v>
      </c>
      <c r="C373" t="str">
        <f>IFERROR(IF(VLOOKUP($A373,'[1]CDS-C'!$A:$L,3,FALSE)="","",(VLOOKUP($A373,'[1]CDS-C'!$A:$L,3,FALSE))),"")</f>
        <v>X</v>
      </c>
      <c r="D373" t="s">
        <v>500</v>
      </c>
      <c r="E373" t="s">
        <v>684</v>
      </c>
      <c r="F373" t="s">
        <v>685</v>
      </c>
      <c r="G373" t="s">
        <v>149</v>
      </c>
      <c r="H373" t="s">
        <v>150</v>
      </c>
      <c r="I373" t="s">
        <v>17</v>
      </c>
      <c r="J373" t="s">
        <v>17</v>
      </c>
      <c r="K373" t="s">
        <v>17</v>
      </c>
      <c r="L373" t="s">
        <v>88</v>
      </c>
    </row>
    <row r="374" spans="1:12" x14ac:dyDescent="0.25">
      <c r="A374" t="s">
        <v>713</v>
      </c>
      <c r="B374" t="s">
        <v>714</v>
      </c>
      <c r="C374" t="str">
        <f>IFERROR(IF(VLOOKUP($A374,'[1]CDS-C'!$A:$L,3,FALSE)="","",(VLOOKUP($A374,'[1]CDS-C'!$A:$L,3,FALSE))),"")</f>
        <v>X</v>
      </c>
      <c r="D374" t="s">
        <v>500</v>
      </c>
      <c r="E374" t="s">
        <v>684</v>
      </c>
      <c r="F374" t="s">
        <v>685</v>
      </c>
      <c r="G374" t="s">
        <v>149</v>
      </c>
      <c r="H374" t="s">
        <v>150</v>
      </c>
      <c r="I374" t="s">
        <v>17</v>
      </c>
      <c r="J374" t="s">
        <v>17</v>
      </c>
      <c r="K374" t="s">
        <v>17</v>
      </c>
      <c r="L374" t="s">
        <v>88</v>
      </c>
    </row>
    <row r="375" spans="1:12" x14ac:dyDescent="0.25">
      <c r="A375" t="s">
        <v>715</v>
      </c>
      <c r="B375" t="s">
        <v>716</v>
      </c>
      <c r="C375" t="str">
        <f>IFERROR(IF(VLOOKUP($A375,'[1]CDS-C'!$A:$L,3,FALSE)="","",(VLOOKUP($A375,'[1]CDS-C'!$A:$L,3,FALSE))),"")</f>
        <v/>
      </c>
      <c r="D375" t="s">
        <v>500</v>
      </c>
      <c r="E375" t="s">
        <v>684</v>
      </c>
      <c r="F375" t="s">
        <v>685</v>
      </c>
      <c r="G375" t="s">
        <v>149</v>
      </c>
      <c r="H375" t="s">
        <v>150</v>
      </c>
      <c r="I375" t="s">
        <v>17</v>
      </c>
      <c r="J375" t="s">
        <v>17</v>
      </c>
      <c r="K375" t="s">
        <v>17</v>
      </c>
      <c r="L375" t="s">
        <v>88</v>
      </c>
    </row>
    <row r="376" spans="1:12" x14ac:dyDescent="0.25">
      <c r="A376" t="s">
        <v>717</v>
      </c>
      <c r="B376" t="s">
        <v>718</v>
      </c>
      <c r="C376">
        <f>IFERROR(IF(VLOOKUP($A376,'[1]CDS-C'!$A:$L,3,FALSE)="","",(VLOOKUP($A376,'[1]CDS-C'!$A:$L,3,FALSE))),"")</f>
        <v>4.7699999999999999E-2</v>
      </c>
      <c r="D376" t="s">
        <v>500</v>
      </c>
      <c r="E376" t="s">
        <v>719</v>
      </c>
      <c r="F376" t="s">
        <v>720</v>
      </c>
      <c r="G376" t="s">
        <v>149</v>
      </c>
      <c r="H376" t="s">
        <v>150</v>
      </c>
      <c r="I376" t="s">
        <v>17</v>
      </c>
      <c r="J376" t="s">
        <v>17</v>
      </c>
      <c r="K376" t="s">
        <v>17</v>
      </c>
      <c r="L376" t="s">
        <v>426</v>
      </c>
    </row>
    <row r="377" spans="1:12" x14ac:dyDescent="0.25">
      <c r="A377" t="s">
        <v>721</v>
      </c>
      <c r="B377" t="s">
        <v>722</v>
      </c>
      <c r="C377">
        <f>IFERROR(IF(VLOOKUP($A377,'[1]CDS-C'!$A:$L,3,FALSE)="","",(VLOOKUP($A377,'[1]CDS-C'!$A:$L,3,FALSE))),"")</f>
        <v>0.7974</v>
      </c>
      <c r="D377" t="s">
        <v>500</v>
      </c>
      <c r="E377" t="s">
        <v>719</v>
      </c>
      <c r="F377" t="s">
        <v>720</v>
      </c>
      <c r="G377" t="s">
        <v>149</v>
      </c>
      <c r="H377" t="s">
        <v>150</v>
      </c>
      <c r="I377" t="s">
        <v>17</v>
      </c>
      <c r="J377" t="s">
        <v>17</v>
      </c>
      <c r="K377" t="s">
        <v>17</v>
      </c>
      <c r="L377" t="s">
        <v>426</v>
      </c>
    </row>
    <row r="378" spans="1:12" x14ac:dyDescent="0.25">
      <c r="A378" t="s">
        <v>723</v>
      </c>
      <c r="B378" t="s">
        <v>718</v>
      </c>
      <c r="C378">
        <f>IFERROR(IF(VLOOKUP($A378,'[1]CDS-C'!$A:$L,3,FALSE)="","",(VLOOKUP($A378,'[1]CDS-C'!$A:$L,3,FALSE))),"")</f>
        <v>117</v>
      </c>
      <c r="D378" t="s">
        <v>500</v>
      </c>
      <c r="E378" t="s">
        <v>719</v>
      </c>
      <c r="F378" t="s">
        <v>720</v>
      </c>
      <c r="G378" t="s">
        <v>149</v>
      </c>
      <c r="H378" t="s">
        <v>150</v>
      </c>
      <c r="I378" t="s">
        <v>17</v>
      </c>
      <c r="J378" t="s">
        <v>17</v>
      </c>
      <c r="K378" t="s">
        <v>17</v>
      </c>
      <c r="L378" t="s">
        <v>153</v>
      </c>
    </row>
    <row r="379" spans="1:12" x14ac:dyDescent="0.25">
      <c r="A379" t="s">
        <v>724</v>
      </c>
      <c r="B379" t="s">
        <v>722</v>
      </c>
      <c r="C379">
        <f>IFERROR(IF(VLOOKUP($A379,'[1]CDS-C'!$A:$L,3,FALSE)="","",(VLOOKUP($A379,'[1]CDS-C'!$A:$L,3,FALSE))),"")</f>
        <v>1956</v>
      </c>
      <c r="D379" t="s">
        <v>500</v>
      </c>
      <c r="E379" t="s">
        <v>719</v>
      </c>
      <c r="F379" t="s">
        <v>720</v>
      </c>
      <c r="G379" t="s">
        <v>149</v>
      </c>
      <c r="H379" t="s">
        <v>150</v>
      </c>
      <c r="I379" t="s">
        <v>17</v>
      </c>
      <c r="J379" t="s">
        <v>17</v>
      </c>
      <c r="K379" t="s">
        <v>17</v>
      </c>
      <c r="L379" t="s">
        <v>153</v>
      </c>
    </row>
    <row r="380" spans="1:12" x14ac:dyDescent="0.25">
      <c r="A380" t="s">
        <v>725</v>
      </c>
      <c r="B380" t="s">
        <v>726</v>
      </c>
      <c r="C380">
        <f>IFERROR(IF(VLOOKUP($A380,'[1]CDS-C'!$A:$L,3,FALSE)="","",(VLOOKUP($A380,'[1]CDS-C'!$A:$L,3,FALSE))),"")</f>
        <v>1120</v>
      </c>
      <c r="D380" t="s">
        <v>500</v>
      </c>
      <c r="E380" t="s">
        <v>719</v>
      </c>
      <c r="F380" t="s">
        <v>720</v>
      </c>
      <c r="G380" t="s">
        <v>149</v>
      </c>
      <c r="H380" t="s">
        <v>150</v>
      </c>
      <c r="I380" t="s">
        <v>17</v>
      </c>
      <c r="J380" t="s">
        <v>17</v>
      </c>
      <c r="K380" t="s">
        <v>17</v>
      </c>
      <c r="L380" t="s">
        <v>426</v>
      </c>
    </row>
    <row r="381" spans="1:12" x14ac:dyDescent="0.25">
      <c r="A381" t="s">
        <v>727</v>
      </c>
      <c r="B381" t="s">
        <v>728</v>
      </c>
      <c r="C381">
        <f>IFERROR(IF(VLOOKUP($A381,'[1]CDS-C'!$A:$L,3,FALSE)="","",(VLOOKUP($A381,'[1]CDS-C'!$A:$L,3,FALSE))),"")</f>
        <v>1220</v>
      </c>
      <c r="D381" t="s">
        <v>500</v>
      </c>
      <c r="E381" t="s">
        <v>719</v>
      </c>
      <c r="F381" t="s">
        <v>720</v>
      </c>
      <c r="G381" t="s">
        <v>149</v>
      </c>
      <c r="H381" t="s">
        <v>150</v>
      </c>
      <c r="I381" t="s">
        <v>17</v>
      </c>
      <c r="J381" t="s">
        <v>17</v>
      </c>
      <c r="K381" t="s">
        <v>17</v>
      </c>
      <c r="L381" t="s">
        <v>426</v>
      </c>
    </row>
    <row r="382" spans="1:12" x14ac:dyDescent="0.25">
      <c r="A382" t="s">
        <v>729</v>
      </c>
      <c r="B382" t="s">
        <v>730</v>
      </c>
      <c r="C382">
        <f>IFERROR(IF(VLOOKUP($A382,'[1]CDS-C'!$A:$L,3,FALSE)="","",(VLOOKUP($A382,'[1]CDS-C'!$A:$L,3,FALSE))),"")</f>
        <v>1300</v>
      </c>
      <c r="D382" t="s">
        <v>500</v>
      </c>
      <c r="E382" t="s">
        <v>719</v>
      </c>
      <c r="F382" t="s">
        <v>720</v>
      </c>
      <c r="G382" t="s">
        <v>149</v>
      </c>
      <c r="H382" t="s">
        <v>150</v>
      </c>
      <c r="I382" t="s">
        <v>17</v>
      </c>
      <c r="J382" t="s">
        <v>17</v>
      </c>
      <c r="K382" t="s">
        <v>17</v>
      </c>
      <c r="L382" t="s">
        <v>426</v>
      </c>
    </row>
    <row r="383" spans="1:12" x14ac:dyDescent="0.25">
      <c r="A383" t="s">
        <v>731</v>
      </c>
      <c r="B383" t="s">
        <v>732</v>
      </c>
      <c r="C383">
        <f>IFERROR(IF(VLOOKUP($A383,'[1]CDS-C'!$A:$L,3,FALSE)="","",(VLOOKUP($A383,'[1]CDS-C'!$A:$L,3,FALSE))),"")</f>
        <v>550</v>
      </c>
      <c r="D383" t="s">
        <v>500</v>
      </c>
      <c r="E383" t="s">
        <v>719</v>
      </c>
      <c r="F383" t="s">
        <v>720</v>
      </c>
      <c r="G383" t="s">
        <v>149</v>
      </c>
      <c r="H383" t="s">
        <v>150</v>
      </c>
      <c r="I383" t="s">
        <v>17</v>
      </c>
      <c r="J383" t="s">
        <v>17</v>
      </c>
      <c r="K383" t="s">
        <v>17</v>
      </c>
      <c r="L383" t="s">
        <v>426</v>
      </c>
    </row>
    <row r="384" spans="1:12" x14ac:dyDescent="0.25">
      <c r="A384" t="s">
        <v>733</v>
      </c>
      <c r="B384" t="s">
        <v>734</v>
      </c>
      <c r="C384">
        <f>IFERROR(IF(VLOOKUP($A384,'[1]CDS-C'!$A:$L,3,FALSE)="","",(VLOOKUP($A384,'[1]CDS-C'!$A:$L,3,FALSE))),"")</f>
        <v>580</v>
      </c>
      <c r="D384" t="s">
        <v>500</v>
      </c>
      <c r="E384" t="s">
        <v>719</v>
      </c>
      <c r="F384" t="s">
        <v>720</v>
      </c>
      <c r="G384" t="s">
        <v>149</v>
      </c>
      <c r="H384" t="s">
        <v>150</v>
      </c>
      <c r="I384" t="s">
        <v>17</v>
      </c>
      <c r="J384" t="s">
        <v>17</v>
      </c>
      <c r="K384" t="s">
        <v>17</v>
      </c>
      <c r="L384" t="s">
        <v>426</v>
      </c>
    </row>
    <row r="385" spans="1:12" x14ac:dyDescent="0.25">
      <c r="A385" t="s">
        <v>735</v>
      </c>
      <c r="B385" t="s">
        <v>736</v>
      </c>
      <c r="C385">
        <f>IFERROR(IF(VLOOKUP($A385,'[1]CDS-C'!$A:$L,3,FALSE)="","",(VLOOKUP($A385,'[1]CDS-C'!$A:$L,3,FALSE))),"")</f>
        <v>630</v>
      </c>
      <c r="D385" t="s">
        <v>500</v>
      </c>
      <c r="E385" t="s">
        <v>719</v>
      </c>
      <c r="F385" t="s">
        <v>720</v>
      </c>
      <c r="G385" t="s">
        <v>149</v>
      </c>
      <c r="H385" t="s">
        <v>150</v>
      </c>
      <c r="I385" t="s">
        <v>17</v>
      </c>
      <c r="J385" t="s">
        <v>17</v>
      </c>
      <c r="K385" t="s">
        <v>17</v>
      </c>
      <c r="L385" t="s">
        <v>426</v>
      </c>
    </row>
    <row r="386" spans="1:12" x14ac:dyDescent="0.25">
      <c r="A386" t="s">
        <v>737</v>
      </c>
      <c r="B386" t="s">
        <v>738</v>
      </c>
      <c r="C386">
        <f>IFERROR(IF(VLOOKUP($A386,'[1]CDS-C'!$A:$L,3,FALSE)="","",(VLOOKUP($A386,'[1]CDS-C'!$A:$L,3,FALSE))),"")</f>
        <v>550</v>
      </c>
      <c r="D386" t="s">
        <v>500</v>
      </c>
      <c r="E386" t="s">
        <v>719</v>
      </c>
      <c r="F386" t="s">
        <v>720</v>
      </c>
      <c r="G386" t="s">
        <v>149</v>
      </c>
      <c r="H386" t="s">
        <v>150</v>
      </c>
      <c r="I386" t="s">
        <v>17</v>
      </c>
      <c r="J386" t="s">
        <v>17</v>
      </c>
      <c r="K386" t="s">
        <v>17</v>
      </c>
      <c r="L386" t="s">
        <v>426</v>
      </c>
    </row>
    <row r="387" spans="1:12" x14ac:dyDescent="0.25">
      <c r="A387" t="s">
        <v>739</v>
      </c>
      <c r="B387" t="s">
        <v>740</v>
      </c>
      <c r="C387">
        <f>IFERROR(IF(VLOOKUP($A387,'[1]CDS-C'!$A:$L,3,FALSE)="","",(VLOOKUP($A387,'[1]CDS-C'!$A:$L,3,FALSE))),"")</f>
        <v>630</v>
      </c>
      <c r="D387" t="s">
        <v>500</v>
      </c>
      <c r="E387" t="s">
        <v>719</v>
      </c>
      <c r="F387" t="s">
        <v>720</v>
      </c>
      <c r="G387" t="s">
        <v>149</v>
      </c>
      <c r="H387" t="s">
        <v>150</v>
      </c>
      <c r="I387" t="s">
        <v>17</v>
      </c>
      <c r="J387" t="s">
        <v>17</v>
      </c>
      <c r="K387" t="s">
        <v>17</v>
      </c>
      <c r="L387" t="s">
        <v>426</v>
      </c>
    </row>
    <row r="388" spans="1:12" x14ac:dyDescent="0.25">
      <c r="A388" t="s">
        <v>741</v>
      </c>
      <c r="B388" t="s">
        <v>742</v>
      </c>
      <c r="C388">
        <f>IFERROR(IF(VLOOKUP($A388,'[1]CDS-C'!$A:$L,3,FALSE)="","",(VLOOKUP($A388,'[1]CDS-C'!$A:$L,3,FALSE))),"")</f>
        <v>680</v>
      </c>
      <c r="D388" t="s">
        <v>500</v>
      </c>
      <c r="E388" t="s">
        <v>719</v>
      </c>
      <c r="F388" t="s">
        <v>720</v>
      </c>
      <c r="G388" t="s">
        <v>149</v>
      </c>
      <c r="H388" t="s">
        <v>150</v>
      </c>
      <c r="I388" t="s">
        <v>17</v>
      </c>
      <c r="J388" t="s">
        <v>17</v>
      </c>
      <c r="K388" t="s">
        <v>17</v>
      </c>
      <c r="L388" t="s">
        <v>426</v>
      </c>
    </row>
    <row r="389" spans="1:12" x14ac:dyDescent="0.25">
      <c r="A389" t="s">
        <v>743</v>
      </c>
      <c r="B389" t="s">
        <v>744</v>
      </c>
      <c r="C389">
        <f>IFERROR(IF(VLOOKUP($A389,'[1]CDS-C'!$A:$L,3,FALSE)="","",(VLOOKUP($A389,'[1]CDS-C'!$A:$L,3,FALSE))),"")</f>
        <v>21</v>
      </c>
      <c r="D389" t="s">
        <v>500</v>
      </c>
      <c r="E389" t="s">
        <v>719</v>
      </c>
      <c r="F389" t="s">
        <v>720</v>
      </c>
      <c r="G389" t="s">
        <v>149</v>
      </c>
      <c r="H389" t="s">
        <v>150</v>
      </c>
      <c r="I389" t="s">
        <v>17</v>
      </c>
      <c r="J389" t="s">
        <v>17</v>
      </c>
      <c r="K389" t="s">
        <v>17</v>
      </c>
      <c r="L389" t="s">
        <v>426</v>
      </c>
    </row>
    <row r="390" spans="1:12" x14ac:dyDescent="0.25">
      <c r="A390" t="s">
        <v>745</v>
      </c>
      <c r="B390" t="s">
        <v>746</v>
      </c>
      <c r="C390">
        <f>IFERROR(IF(VLOOKUP($A390,'[1]CDS-C'!$A:$L,3,FALSE)="","",(VLOOKUP($A390,'[1]CDS-C'!$A:$L,3,FALSE))),"")</f>
        <v>24</v>
      </c>
      <c r="D390" t="s">
        <v>500</v>
      </c>
      <c r="E390" t="s">
        <v>719</v>
      </c>
      <c r="F390" t="s">
        <v>720</v>
      </c>
      <c r="G390" t="s">
        <v>149</v>
      </c>
      <c r="H390" t="s">
        <v>150</v>
      </c>
      <c r="I390" t="s">
        <v>17</v>
      </c>
      <c r="J390" t="s">
        <v>17</v>
      </c>
      <c r="K390" t="s">
        <v>17</v>
      </c>
      <c r="L390" t="s">
        <v>426</v>
      </c>
    </row>
    <row r="391" spans="1:12" x14ac:dyDescent="0.25">
      <c r="A391" t="s">
        <v>747</v>
      </c>
      <c r="B391" t="s">
        <v>748</v>
      </c>
      <c r="C391">
        <f>IFERROR(IF(VLOOKUP($A391,'[1]CDS-C'!$A:$L,3,FALSE)="","",(VLOOKUP($A391,'[1]CDS-C'!$A:$L,3,FALSE))),"")</f>
        <v>27</v>
      </c>
      <c r="D391" t="s">
        <v>500</v>
      </c>
      <c r="E391" t="s">
        <v>719</v>
      </c>
      <c r="F391" t="s">
        <v>720</v>
      </c>
      <c r="G391" t="s">
        <v>149</v>
      </c>
      <c r="H391" t="s">
        <v>150</v>
      </c>
      <c r="I391" t="s">
        <v>17</v>
      </c>
      <c r="J391" t="s">
        <v>17</v>
      </c>
      <c r="K391" t="s">
        <v>17</v>
      </c>
      <c r="L391" t="s">
        <v>426</v>
      </c>
    </row>
    <row r="392" spans="1:12" x14ac:dyDescent="0.25">
      <c r="A392" t="s">
        <v>749</v>
      </c>
      <c r="B392" t="s">
        <v>750</v>
      </c>
      <c r="C392">
        <f>IFERROR(IF(VLOOKUP($A392,'[1]CDS-C'!$A:$L,3,FALSE)="","",(VLOOKUP($A392,'[1]CDS-C'!$A:$L,3,FALSE))),"")</f>
        <v>20</v>
      </c>
      <c r="D392" t="s">
        <v>500</v>
      </c>
      <c r="E392" t="s">
        <v>719</v>
      </c>
      <c r="F392" t="s">
        <v>720</v>
      </c>
      <c r="G392" t="s">
        <v>149</v>
      </c>
      <c r="H392" t="s">
        <v>150</v>
      </c>
      <c r="I392" t="s">
        <v>17</v>
      </c>
      <c r="J392" t="s">
        <v>17</v>
      </c>
      <c r="K392" t="s">
        <v>17</v>
      </c>
      <c r="L392" t="s">
        <v>426</v>
      </c>
    </row>
    <row r="393" spans="1:12" x14ac:dyDescent="0.25">
      <c r="A393" t="s">
        <v>751</v>
      </c>
      <c r="B393" t="s">
        <v>752</v>
      </c>
      <c r="C393">
        <f>IFERROR(IF(VLOOKUP($A393,'[1]CDS-C'!$A:$L,3,FALSE)="","",(VLOOKUP($A393,'[1]CDS-C'!$A:$L,3,FALSE))),"")</f>
        <v>23</v>
      </c>
      <c r="D393" t="s">
        <v>500</v>
      </c>
      <c r="E393" t="s">
        <v>719</v>
      </c>
      <c r="F393" t="s">
        <v>720</v>
      </c>
      <c r="G393" t="s">
        <v>149</v>
      </c>
      <c r="H393" t="s">
        <v>150</v>
      </c>
      <c r="I393" t="s">
        <v>17</v>
      </c>
      <c r="J393" t="s">
        <v>17</v>
      </c>
      <c r="K393" t="s">
        <v>17</v>
      </c>
      <c r="L393" t="s">
        <v>426</v>
      </c>
    </row>
    <row r="394" spans="1:12" x14ac:dyDescent="0.25">
      <c r="A394" t="s">
        <v>753</v>
      </c>
      <c r="B394" t="s">
        <v>754</v>
      </c>
      <c r="C394">
        <f>IFERROR(IF(VLOOKUP($A394,'[1]CDS-C'!$A:$L,3,FALSE)="","",(VLOOKUP($A394,'[1]CDS-C'!$A:$L,3,FALSE))),"")</f>
        <v>26</v>
      </c>
      <c r="D394" t="s">
        <v>500</v>
      </c>
      <c r="E394" t="s">
        <v>719</v>
      </c>
      <c r="F394" t="s">
        <v>720</v>
      </c>
      <c r="G394" t="s">
        <v>149</v>
      </c>
      <c r="H394" t="s">
        <v>150</v>
      </c>
      <c r="I394" t="s">
        <v>17</v>
      </c>
      <c r="J394" t="s">
        <v>17</v>
      </c>
      <c r="K394" t="s">
        <v>17</v>
      </c>
      <c r="L394" t="s">
        <v>426</v>
      </c>
    </row>
    <row r="395" spans="1:12" x14ac:dyDescent="0.25">
      <c r="A395" t="s">
        <v>755</v>
      </c>
      <c r="B395" t="s">
        <v>756</v>
      </c>
      <c r="C395">
        <f>IFERROR(IF(VLOOKUP($A395,'[1]CDS-C'!$A:$L,3,FALSE)="","",(VLOOKUP($A395,'[1]CDS-C'!$A:$L,3,FALSE))),"")</f>
        <v>21</v>
      </c>
      <c r="D395" t="s">
        <v>500</v>
      </c>
      <c r="E395" t="s">
        <v>719</v>
      </c>
      <c r="F395" t="s">
        <v>720</v>
      </c>
      <c r="G395" t="s">
        <v>149</v>
      </c>
      <c r="H395" t="s">
        <v>150</v>
      </c>
      <c r="I395" t="s">
        <v>17</v>
      </c>
      <c r="J395" t="s">
        <v>17</v>
      </c>
      <c r="K395" t="s">
        <v>17</v>
      </c>
      <c r="L395" t="s">
        <v>426</v>
      </c>
    </row>
    <row r="396" spans="1:12" x14ac:dyDescent="0.25">
      <c r="A396" t="s">
        <v>757</v>
      </c>
      <c r="B396" t="s">
        <v>758</v>
      </c>
      <c r="C396">
        <f>IFERROR(IF(VLOOKUP($A396,'[1]CDS-C'!$A:$L,3,FALSE)="","",(VLOOKUP($A396,'[1]CDS-C'!$A:$L,3,FALSE))),"")</f>
        <v>24</v>
      </c>
      <c r="D396" t="s">
        <v>500</v>
      </c>
      <c r="E396" t="s">
        <v>719</v>
      </c>
      <c r="F396" t="s">
        <v>720</v>
      </c>
      <c r="G396" t="s">
        <v>149</v>
      </c>
      <c r="H396" t="s">
        <v>150</v>
      </c>
      <c r="I396" t="s">
        <v>17</v>
      </c>
      <c r="J396" t="s">
        <v>17</v>
      </c>
      <c r="K396" t="s">
        <v>17</v>
      </c>
      <c r="L396" t="s">
        <v>426</v>
      </c>
    </row>
    <row r="397" spans="1:12" x14ac:dyDescent="0.25">
      <c r="A397" t="s">
        <v>759</v>
      </c>
      <c r="B397" t="s">
        <v>760</v>
      </c>
      <c r="C397">
        <f>IFERROR(IF(VLOOKUP($A397,'[1]CDS-C'!$A:$L,3,FALSE)="","",(VLOOKUP($A397,'[1]CDS-C'!$A:$L,3,FALSE))),"")</f>
        <v>29</v>
      </c>
      <c r="D397" t="s">
        <v>500</v>
      </c>
      <c r="E397" t="s">
        <v>719</v>
      </c>
      <c r="F397" t="s">
        <v>720</v>
      </c>
      <c r="G397" t="s">
        <v>149</v>
      </c>
      <c r="H397" t="s">
        <v>150</v>
      </c>
      <c r="I397" t="s">
        <v>17</v>
      </c>
      <c r="J397" t="s">
        <v>17</v>
      </c>
      <c r="K397" t="s">
        <v>17</v>
      </c>
      <c r="L397" t="s">
        <v>426</v>
      </c>
    </row>
    <row r="398" spans="1:12" x14ac:dyDescent="0.25">
      <c r="A398" t="s">
        <v>761</v>
      </c>
      <c r="B398" t="s">
        <v>762</v>
      </c>
      <c r="C398" t="str">
        <f>IFERROR(IF(VLOOKUP($A398,'[1]CDS-C'!$A:$L,3,FALSE)="","",(VLOOKUP($A398,'[1]CDS-C'!$A:$L,3,FALSE))),"")</f>
        <v/>
      </c>
      <c r="D398" t="s">
        <v>500</v>
      </c>
      <c r="E398" t="s">
        <v>719</v>
      </c>
      <c r="F398" t="s">
        <v>720</v>
      </c>
      <c r="G398" t="s">
        <v>149</v>
      </c>
      <c r="H398" t="s">
        <v>150</v>
      </c>
      <c r="I398" t="s">
        <v>17</v>
      </c>
      <c r="J398" t="s">
        <v>17</v>
      </c>
      <c r="K398" t="s">
        <v>17</v>
      </c>
      <c r="L398" t="s">
        <v>426</v>
      </c>
    </row>
    <row r="399" spans="1:12" x14ac:dyDescent="0.25">
      <c r="A399" t="s">
        <v>763</v>
      </c>
      <c r="B399" t="s">
        <v>764</v>
      </c>
      <c r="C399" t="str">
        <f>IFERROR(IF(VLOOKUP($A399,'[1]CDS-C'!$A:$L,3,FALSE)="","",(VLOOKUP($A399,'[1]CDS-C'!$A:$L,3,FALSE))),"")</f>
        <v/>
      </c>
      <c r="D399" t="s">
        <v>500</v>
      </c>
      <c r="E399" t="s">
        <v>719</v>
      </c>
      <c r="F399" t="s">
        <v>720</v>
      </c>
      <c r="G399" t="s">
        <v>149</v>
      </c>
      <c r="H399" t="s">
        <v>150</v>
      </c>
      <c r="I399" t="s">
        <v>17</v>
      </c>
      <c r="J399" t="s">
        <v>17</v>
      </c>
      <c r="K399" t="s">
        <v>17</v>
      </c>
      <c r="L399" t="s">
        <v>426</v>
      </c>
    </row>
    <row r="400" spans="1:12" x14ac:dyDescent="0.25">
      <c r="A400" t="s">
        <v>765</v>
      </c>
      <c r="B400" t="s">
        <v>766</v>
      </c>
      <c r="C400" t="str">
        <f>IFERROR(IF(VLOOKUP($A400,'[1]CDS-C'!$A:$L,3,FALSE)="","",(VLOOKUP($A400,'[1]CDS-C'!$A:$L,3,FALSE))),"")</f>
        <v/>
      </c>
      <c r="D400" t="s">
        <v>500</v>
      </c>
      <c r="E400" t="s">
        <v>719</v>
      </c>
      <c r="F400" t="s">
        <v>720</v>
      </c>
      <c r="G400" t="s">
        <v>149</v>
      </c>
      <c r="H400" t="s">
        <v>150</v>
      </c>
      <c r="I400" t="s">
        <v>17</v>
      </c>
      <c r="J400" t="s">
        <v>17</v>
      </c>
      <c r="K400" t="s">
        <v>17</v>
      </c>
      <c r="L400" t="s">
        <v>426</v>
      </c>
    </row>
    <row r="401" spans="1:12" x14ac:dyDescent="0.25">
      <c r="A401" t="s">
        <v>767</v>
      </c>
      <c r="B401" t="s">
        <v>768</v>
      </c>
      <c r="C401">
        <f>IFERROR(IF(VLOOKUP($A401,'[1]CDS-C'!$A:$L,3,FALSE)="","",(VLOOKUP($A401,'[1]CDS-C'!$A:$L,3,FALSE))),"")</f>
        <v>22</v>
      </c>
      <c r="D401" t="s">
        <v>500</v>
      </c>
      <c r="E401" t="s">
        <v>719</v>
      </c>
      <c r="F401" t="s">
        <v>720</v>
      </c>
      <c r="G401" t="s">
        <v>149</v>
      </c>
      <c r="H401" t="s">
        <v>150</v>
      </c>
      <c r="I401" t="s">
        <v>17</v>
      </c>
      <c r="J401" t="s">
        <v>17</v>
      </c>
      <c r="K401" t="s">
        <v>17</v>
      </c>
      <c r="L401" t="s">
        <v>426</v>
      </c>
    </row>
    <row r="402" spans="1:12" x14ac:dyDescent="0.25">
      <c r="A402" t="s">
        <v>769</v>
      </c>
      <c r="B402" t="s">
        <v>770</v>
      </c>
      <c r="C402">
        <f>IFERROR(IF(VLOOKUP($A402,'[1]CDS-C'!$A:$L,3,FALSE)="","",(VLOOKUP($A402,'[1]CDS-C'!$A:$L,3,FALSE))),"")</f>
        <v>26</v>
      </c>
      <c r="D402" t="s">
        <v>500</v>
      </c>
      <c r="E402" t="s">
        <v>719</v>
      </c>
      <c r="F402" t="s">
        <v>720</v>
      </c>
      <c r="G402" t="s">
        <v>149</v>
      </c>
      <c r="H402" t="s">
        <v>150</v>
      </c>
      <c r="I402" t="s">
        <v>17</v>
      </c>
      <c r="J402" t="s">
        <v>17</v>
      </c>
      <c r="K402" t="s">
        <v>17</v>
      </c>
      <c r="L402" t="s">
        <v>426</v>
      </c>
    </row>
    <row r="403" spans="1:12" x14ac:dyDescent="0.25">
      <c r="A403" t="s">
        <v>771</v>
      </c>
      <c r="B403" t="s">
        <v>772</v>
      </c>
      <c r="C403">
        <f>IFERROR(IF(VLOOKUP($A403,'[1]CDS-C'!$A:$L,3,FALSE)="","",(VLOOKUP($A403,'[1]CDS-C'!$A:$L,3,FALSE))),"")</f>
        <v>30</v>
      </c>
      <c r="D403" t="s">
        <v>500</v>
      </c>
      <c r="E403" t="s">
        <v>719</v>
      </c>
      <c r="F403" t="s">
        <v>720</v>
      </c>
      <c r="G403" t="s">
        <v>149</v>
      </c>
      <c r="H403" t="s">
        <v>150</v>
      </c>
      <c r="I403" t="s">
        <v>17</v>
      </c>
      <c r="J403" t="s">
        <v>17</v>
      </c>
      <c r="K403" t="s">
        <v>17</v>
      </c>
      <c r="L403" t="s">
        <v>426</v>
      </c>
    </row>
    <row r="404" spans="1:12" x14ac:dyDescent="0.25">
      <c r="A404" t="s">
        <v>773</v>
      </c>
      <c r="B404" t="s">
        <v>774</v>
      </c>
      <c r="C404">
        <f>IFERROR(IF(VLOOKUP($A404,'[1]CDS-C'!$A:$L,3,FALSE)="","",(VLOOKUP($A404,'[1]CDS-C'!$A:$L,3,FALSE))),"")</f>
        <v>22</v>
      </c>
      <c r="D404" t="s">
        <v>500</v>
      </c>
      <c r="E404" t="s">
        <v>719</v>
      </c>
      <c r="F404" t="s">
        <v>720</v>
      </c>
      <c r="G404" t="s">
        <v>149</v>
      </c>
      <c r="H404" t="s">
        <v>150</v>
      </c>
      <c r="I404" t="s">
        <v>17</v>
      </c>
      <c r="J404" t="s">
        <v>17</v>
      </c>
      <c r="K404" t="s">
        <v>17</v>
      </c>
      <c r="L404" t="s">
        <v>426</v>
      </c>
    </row>
    <row r="405" spans="1:12" x14ac:dyDescent="0.25">
      <c r="A405" t="s">
        <v>775</v>
      </c>
      <c r="B405" t="s">
        <v>776</v>
      </c>
      <c r="C405">
        <f>IFERROR(IF(VLOOKUP($A405,'[1]CDS-C'!$A:$L,3,FALSE)="","",(VLOOKUP($A405,'[1]CDS-C'!$A:$L,3,FALSE))),"")</f>
        <v>24</v>
      </c>
      <c r="D405" t="s">
        <v>500</v>
      </c>
      <c r="E405" t="s">
        <v>719</v>
      </c>
      <c r="F405" t="s">
        <v>720</v>
      </c>
      <c r="G405" t="s">
        <v>149</v>
      </c>
      <c r="H405" t="s">
        <v>150</v>
      </c>
      <c r="I405" t="s">
        <v>17</v>
      </c>
      <c r="J405" t="s">
        <v>17</v>
      </c>
      <c r="K405" t="s">
        <v>17</v>
      </c>
      <c r="L405" t="s">
        <v>426</v>
      </c>
    </row>
    <row r="406" spans="1:12" x14ac:dyDescent="0.25">
      <c r="A406" t="s">
        <v>777</v>
      </c>
      <c r="B406" t="s">
        <v>778</v>
      </c>
      <c r="C406">
        <f>IFERROR(IF(VLOOKUP($A406,'[1]CDS-C'!$A:$L,3,FALSE)="","",(VLOOKUP($A406,'[1]CDS-C'!$A:$L,3,FALSE))),"")</f>
        <v>27</v>
      </c>
      <c r="D406" t="s">
        <v>500</v>
      </c>
      <c r="E406" t="s">
        <v>719</v>
      </c>
      <c r="F406" t="s">
        <v>720</v>
      </c>
      <c r="G406" t="s">
        <v>149</v>
      </c>
      <c r="H406" t="s">
        <v>150</v>
      </c>
      <c r="I406" t="s">
        <v>17</v>
      </c>
      <c r="J406" t="s">
        <v>17</v>
      </c>
      <c r="K406" t="s">
        <v>17</v>
      </c>
      <c r="L406" t="s">
        <v>426</v>
      </c>
    </row>
    <row r="407" spans="1:12" x14ac:dyDescent="0.25">
      <c r="A407" t="s">
        <v>779</v>
      </c>
      <c r="B407" t="s">
        <v>780</v>
      </c>
      <c r="C407">
        <f>IFERROR(IF(VLOOKUP($A407,'[1]CDS-C'!$A:$L,3,FALSE)="","",(VLOOKUP($A407,'[1]CDS-C'!$A:$L,3,FALSE))),"")</f>
        <v>9.4E-2</v>
      </c>
      <c r="D407" t="s">
        <v>500</v>
      </c>
      <c r="E407" t="s">
        <v>719</v>
      </c>
      <c r="F407" t="s">
        <v>720</v>
      </c>
      <c r="G407" t="s">
        <v>149</v>
      </c>
      <c r="H407" t="s">
        <v>150</v>
      </c>
      <c r="I407" t="s">
        <v>17</v>
      </c>
      <c r="J407" t="s">
        <v>17</v>
      </c>
      <c r="K407" t="s">
        <v>17</v>
      </c>
      <c r="L407" t="s">
        <v>426</v>
      </c>
    </row>
    <row r="408" spans="1:12" x14ac:dyDescent="0.25">
      <c r="A408" t="s">
        <v>781</v>
      </c>
      <c r="B408" t="s">
        <v>782</v>
      </c>
      <c r="C408">
        <f>IFERROR(IF(VLOOKUP($A408,'[1]CDS-C'!$A:$L,3,FALSE)="","",(VLOOKUP($A408,'[1]CDS-C'!$A:$L,3,FALSE))),"")</f>
        <v>0.33300000000000002</v>
      </c>
      <c r="D408" t="s">
        <v>500</v>
      </c>
      <c r="E408" t="s">
        <v>719</v>
      </c>
      <c r="F408" t="s">
        <v>720</v>
      </c>
      <c r="G408" t="s">
        <v>149</v>
      </c>
      <c r="H408" t="s">
        <v>150</v>
      </c>
      <c r="I408" t="s">
        <v>17</v>
      </c>
      <c r="J408" t="s">
        <v>17</v>
      </c>
      <c r="K408" t="s">
        <v>17</v>
      </c>
      <c r="L408" t="s">
        <v>426</v>
      </c>
    </row>
    <row r="409" spans="1:12" x14ac:dyDescent="0.25">
      <c r="A409" t="s">
        <v>783</v>
      </c>
      <c r="B409" t="s">
        <v>784</v>
      </c>
      <c r="C409">
        <f>IFERROR(IF(VLOOKUP($A409,'[1]CDS-C'!$A:$L,3,FALSE)="","",(VLOOKUP($A409,'[1]CDS-C'!$A:$L,3,FALSE))),"")</f>
        <v>0.47</v>
      </c>
      <c r="D409" t="s">
        <v>500</v>
      </c>
      <c r="E409" t="s">
        <v>719</v>
      </c>
      <c r="F409" t="s">
        <v>720</v>
      </c>
      <c r="G409" t="s">
        <v>149</v>
      </c>
      <c r="H409" t="s">
        <v>150</v>
      </c>
      <c r="I409" t="s">
        <v>17</v>
      </c>
      <c r="J409" t="s">
        <v>17</v>
      </c>
      <c r="K409" t="s">
        <v>17</v>
      </c>
      <c r="L409" t="s">
        <v>426</v>
      </c>
    </row>
    <row r="410" spans="1:12" x14ac:dyDescent="0.25">
      <c r="A410" t="s">
        <v>785</v>
      </c>
      <c r="B410" t="s">
        <v>786</v>
      </c>
      <c r="C410">
        <f>IFERROR(IF(VLOOKUP($A410,'[1]CDS-C'!$A:$L,3,FALSE)="","",(VLOOKUP($A410,'[1]CDS-C'!$A:$L,3,FALSE))),"")</f>
        <v>0.10299999999999999</v>
      </c>
      <c r="D410" t="s">
        <v>500</v>
      </c>
      <c r="E410" t="s">
        <v>719</v>
      </c>
      <c r="F410" t="s">
        <v>720</v>
      </c>
      <c r="G410" t="s">
        <v>149</v>
      </c>
      <c r="H410" t="s">
        <v>150</v>
      </c>
      <c r="I410" t="s">
        <v>17</v>
      </c>
      <c r="J410" t="s">
        <v>17</v>
      </c>
      <c r="K410" t="s">
        <v>17</v>
      </c>
      <c r="L410" t="s">
        <v>426</v>
      </c>
    </row>
    <row r="411" spans="1:12" x14ac:dyDescent="0.25">
      <c r="A411" t="s">
        <v>787</v>
      </c>
      <c r="B411" t="s">
        <v>788</v>
      </c>
      <c r="C411">
        <f>IFERROR(IF(VLOOKUP($A411,'[1]CDS-C'!$A:$L,3,FALSE)="","",(VLOOKUP($A411,'[1]CDS-C'!$A:$L,3,FALSE))),"")</f>
        <v>0</v>
      </c>
      <c r="D411" t="s">
        <v>500</v>
      </c>
      <c r="E411" t="s">
        <v>719</v>
      </c>
      <c r="F411" t="s">
        <v>720</v>
      </c>
      <c r="G411" t="s">
        <v>149</v>
      </c>
      <c r="H411" t="s">
        <v>150</v>
      </c>
      <c r="I411" t="s">
        <v>17</v>
      </c>
      <c r="J411" t="s">
        <v>17</v>
      </c>
      <c r="K411" t="s">
        <v>17</v>
      </c>
      <c r="L411" t="s">
        <v>426</v>
      </c>
    </row>
    <row r="412" spans="1:12" x14ac:dyDescent="0.25">
      <c r="A412" t="s">
        <v>789</v>
      </c>
      <c r="B412" t="s">
        <v>790</v>
      </c>
      <c r="C412">
        <f>IFERROR(IF(VLOOKUP($A412,'[1]CDS-C'!$A:$L,3,FALSE)="","",(VLOOKUP($A412,'[1]CDS-C'!$A:$L,3,FALSE))),"")</f>
        <v>0</v>
      </c>
      <c r="D412" t="s">
        <v>500</v>
      </c>
      <c r="E412" t="s">
        <v>719</v>
      </c>
      <c r="F412" t="s">
        <v>720</v>
      </c>
      <c r="G412" t="s">
        <v>149</v>
      </c>
      <c r="H412" t="s">
        <v>150</v>
      </c>
      <c r="I412" t="s">
        <v>17</v>
      </c>
      <c r="J412" t="s">
        <v>17</v>
      </c>
      <c r="K412" t="s">
        <v>17</v>
      </c>
      <c r="L412" t="s">
        <v>426</v>
      </c>
    </row>
    <row r="413" spans="1:12" x14ac:dyDescent="0.25">
      <c r="A413" t="s">
        <v>791</v>
      </c>
      <c r="B413" t="s">
        <v>792</v>
      </c>
      <c r="C413">
        <f>IFERROR(IF(VLOOKUP($A413,'[1]CDS-C'!$A:$L,3,FALSE)="","",(VLOOKUP($A413,'[1]CDS-C'!$A:$L,3,FALSE))),"")</f>
        <v>1</v>
      </c>
      <c r="D413" t="s">
        <v>500</v>
      </c>
      <c r="E413" t="s">
        <v>719</v>
      </c>
      <c r="F413" t="s">
        <v>720</v>
      </c>
      <c r="G413" t="s">
        <v>149</v>
      </c>
      <c r="H413" t="s">
        <v>150</v>
      </c>
      <c r="I413" t="s">
        <v>17</v>
      </c>
      <c r="J413" t="s">
        <v>17</v>
      </c>
      <c r="K413" t="s">
        <v>17</v>
      </c>
      <c r="L413" t="s">
        <v>426</v>
      </c>
    </row>
    <row r="414" spans="1:12" x14ac:dyDescent="0.25">
      <c r="A414" t="s">
        <v>793</v>
      </c>
      <c r="B414" t="s">
        <v>794</v>
      </c>
      <c r="C414">
        <f>IFERROR(IF(VLOOKUP($A414,'[1]CDS-C'!$A:$L,3,FALSE)="","",(VLOOKUP($A414,'[1]CDS-C'!$A:$L,3,FALSE))),"")</f>
        <v>0.18</v>
      </c>
      <c r="D414" t="s">
        <v>500</v>
      </c>
      <c r="E414" t="s">
        <v>719</v>
      </c>
      <c r="F414" t="s">
        <v>720</v>
      </c>
      <c r="G414" t="s">
        <v>149</v>
      </c>
      <c r="H414" t="s">
        <v>150</v>
      </c>
      <c r="I414" t="s">
        <v>17</v>
      </c>
      <c r="J414" t="s">
        <v>17</v>
      </c>
      <c r="K414" t="s">
        <v>17</v>
      </c>
      <c r="L414" t="s">
        <v>426</v>
      </c>
    </row>
    <row r="415" spans="1:12" x14ac:dyDescent="0.25">
      <c r="A415" t="s">
        <v>795</v>
      </c>
      <c r="B415" t="s">
        <v>796</v>
      </c>
      <c r="C415">
        <f>IFERROR(IF(VLOOKUP($A415,'[1]CDS-C'!$A:$L,3,FALSE)="","",(VLOOKUP($A415,'[1]CDS-C'!$A:$L,3,FALSE))),"")</f>
        <v>0.42699999999999999</v>
      </c>
      <c r="D415" t="s">
        <v>500</v>
      </c>
      <c r="E415" t="s">
        <v>719</v>
      </c>
      <c r="F415" t="s">
        <v>720</v>
      </c>
      <c r="G415" t="s">
        <v>149</v>
      </c>
      <c r="H415" t="s">
        <v>150</v>
      </c>
      <c r="I415" t="s">
        <v>17</v>
      </c>
      <c r="J415" t="s">
        <v>17</v>
      </c>
      <c r="K415" t="s">
        <v>17</v>
      </c>
      <c r="L415" t="s">
        <v>426</v>
      </c>
    </row>
    <row r="416" spans="1:12" x14ac:dyDescent="0.25">
      <c r="A416" t="s">
        <v>797</v>
      </c>
      <c r="B416" t="s">
        <v>798</v>
      </c>
      <c r="C416">
        <f>IFERROR(IF(VLOOKUP($A416,'[1]CDS-C'!$A:$L,3,FALSE)="","",(VLOOKUP($A416,'[1]CDS-C'!$A:$L,3,FALSE))),"")</f>
        <v>0.29899999999999999</v>
      </c>
      <c r="D416" t="s">
        <v>500</v>
      </c>
      <c r="E416" t="s">
        <v>719</v>
      </c>
      <c r="F416" t="s">
        <v>720</v>
      </c>
      <c r="G416" t="s">
        <v>149</v>
      </c>
      <c r="H416" t="s">
        <v>150</v>
      </c>
      <c r="I416" t="s">
        <v>17</v>
      </c>
      <c r="J416" t="s">
        <v>17</v>
      </c>
      <c r="K416" t="s">
        <v>17</v>
      </c>
      <c r="L416" t="s">
        <v>426</v>
      </c>
    </row>
    <row r="417" spans="1:12" x14ac:dyDescent="0.25">
      <c r="A417" t="s">
        <v>799</v>
      </c>
      <c r="B417" t="s">
        <v>800</v>
      </c>
      <c r="C417">
        <f>IFERROR(IF(VLOOKUP($A417,'[1]CDS-C'!$A:$L,3,FALSE)="","",(VLOOKUP($A417,'[1]CDS-C'!$A:$L,3,FALSE))),"")</f>
        <v>7.6999999999999999E-2</v>
      </c>
      <c r="D417" t="s">
        <v>500</v>
      </c>
      <c r="E417" t="s">
        <v>719</v>
      </c>
      <c r="F417" t="s">
        <v>720</v>
      </c>
      <c r="G417" t="s">
        <v>149</v>
      </c>
      <c r="H417" t="s">
        <v>150</v>
      </c>
      <c r="I417" t="s">
        <v>17</v>
      </c>
      <c r="J417" t="s">
        <v>17</v>
      </c>
      <c r="K417" t="s">
        <v>17</v>
      </c>
      <c r="L417" t="s">
        <v>426</v>
      </c>
    </row>
    <row r="418" spans="1:12" x14ac:dyDescent="0.25">
      <c r="A418" t="s">
        <v>801</v>
      </c>
      <c r="B418" t="s">
        <v>802</v>
      </c>
      <c r="C418">
        <f>IFERROR(IF(VLOOKUP($A418,'[1]CDS-C'!$A:$L,3,FALSE)="","",(VLOOKUP($A418,'[1]CDS-C'!$A:$L,3,FALSE))),"")</f>
        <v>1.7000000000000001E-2</v>
      </c>
      <c r="D418" t="s">
        <v>500</v>
      </c>
      <c r="E418" t="s">
        <v>719</v>
      </c>
      <c r="F418" t="s">
        <v>720</v>
      </c>
      <c r="G418" t="s">
        <v>149</v>
      </c>
      <c r="H418" t="s">
        <v>150</v>
      </c>
      <c r="I418" t="s">
        <v>17</v>
      </c>
      <c r="J418" t="s">
        <v>17</v>
      </c>
      <c r="K418" t="s">
        <v>17</v>
      </c>
      <c r="L418" t="s">
        <v>426</v>
      </c>
    </row>
    <row r="419" spans="1:12" x14ac:dyDescent="0.25">
      <c r="A419" t="s">
        <v>803</v>
      </c>
      <c r="B419" t="s">
        <v>804</v>
      </c>
      <c r="C419">
        <f>IFERROR(IF(VLOOKUP($A419,'[1]CDS-C'!$A:$L,3,FALSE)="","",(VLOOKUP($A419,'[1]CDS-C'!$A:$L,3,FALSE))),"")</f>
        <v>0</v>
      </c>
      <c r="D419" t="s">
        <v>500</v>
      </c>
      <c r="E419" t="s">
        <v>719</v>
      </c>
      <c r="F419" t="s">
        <v>720</v>
      </c>
      <c r="G419" t="s">
        <v>149</v>
      </c>
      <c r="H419" t="s">
        <v>150</v>
      </c>
      <c r="I419" t="s">
        <v>17</v>
      </c>
      <c r="J419" t="s">
        <v>17</v>
      </c>
      <c r="K419" t="s">
        <v>17</v>
      </c>
      <c r="L419" t="s">
        <v>426</v>
      </c>
    </row>
    <row r="420" spans="1:12" x14ac:dyDescent="0.25">
      <c r="A420" t="s">
        <v>805</v>
      </c>
      <c r="B420" t="s">
        <v>806</v>
      </c>
      <c r="C420">
        <f>IFERROR(IF(VLOOKUP($A420,'[1]CDS-C'!$A:$L,3,FALSE)="","",(VLOOKUP($A420,'[1]CDS-C'!$A:$L,3,FALSE))),"")</f>
        <v>0.99999999999999989</v>
      </c>
      <c r="D420" t="s">
        <v>500</v>
      </c>
      <c r="E420" t="s">
        <v>719</v>
      </c>
      <c r="F420" t="s">
        <v>720</v>
      </c>
      <c r="G420" t="s">
        <v>149</v>
      </c>
      <c r="H420" t="s">
        <v>150</v>
      </c>
      <c r="I420" t="s">
        <v>17</v>
      </c>
      <c r="J420" t="s">
        <v>17</v>
      </c>
      <c r="K420" t="s">
        <v>17</v>
      </c>
      <c r="L420" t="s">
        <v>426</v>
      </c>
    </row>
    <row r="421" spans="1:12" x14ac:dyDescent="0.25">
      <c r="A421" t="s">
        <v>807</v>
      </c>
      <c r="B421" t="s">
        <v>808</v>
      </c>
      <c r="C421">
        <f>IFERROR(IF(VLOOKUP($A421,'[1]CDS-C'!$A:$L,3,FALSE)="","",(VLOOKUP($A421,'[1]CDS-C'!$A:$L,3,FALSE))),"")</f>
        <v>6.8000000000000005E-2</v>
      </c>
      <c r="D421" t="s">
        <v>500</v>
      </c>
      <c r="E421" t="s">
        <v>719</v>
      </c>
      <c r="F421" t="s">
        <v>720</v>
      </c>
      <c r="G421" t="s">
        <v>149</v>
      </c>
      <c r="H421" t="s">
        <v>150</v>
      </c>
      <c r="I421" t="s">
        <v>17</v>
      </c>
      <c r="J421" t="s">
        <v>17</v>
      </c>
      <c r="K421" t="s">
        <v>17</v>
      </c>
      <c r="L421" t="s">
        <v>426</v>
      </c>
    </row>
    <row r="422" spans="1:12" x14ac:dyDescent="0.25">
      <c r="A422" t="s">
        <v>809</v>
      </c>
      <c r="B422" t="s">
        <v>810</v>
      </c>
      <c r="C422">
        <f>IFERROR(IF(VLOOKUP($A422,'[1]CDS-C'!$A:$L,3,FALSE)="","",(VLOOKUP($A422,'[1]CDS-C'!$A:$L,3,FALSE))),"")</f>
        <v>0.48699999999999999</v>
      </c>
      <c r="D422" t="s">
        <v>500</v>
      </c>
      <c r="E422" t="s">
        <v>719</v>
      </c>
      <c r="F422" t="s">
        <v>720</v>
      </c>
      <c r="G422" t="s">
        <v>149</v>
      </c>
      <c r="H422" t="s">
        <v>150</v>
      </c>
      <c r="I422" t="s">
        <v>17</v>
      </c>
      <c r="J422" t="s">
        <v>17</v>
      </c>
      <c r="K422" t="s">
        <v>17</v>
      </c>
      <c r="L422" t="s">
        <v>426</v>
      </c>
    </row>
    <row r="423" spans="1:12" x14ac:dyDescent="0.25">
      <c r="A423" t="s">
        <v>811</v>
      </c>
      <c r="B423" t="s">
        <v>812</v>
      </c>
      <c r="C423">
        <f>IFERROR(IF(VLOOKUP($A423,'[1]CDS-C'!$A:$L,3,FALSE)="","",(VLOOKUP($A423,'[1]CDS-C'!$A:$L,3,FALSE))),"")</f>
        <v>0.34200000000000003</v>
      </c>
      <c r="D423" t="s">
        <v>500</v>
      </c>
      <c r="E423" t="s">
        <v>719</v>
      </c>
      <c r="F423" t="s">
        <v>720</v>
      </c>
      <c r="G423" t="s">
        <v>149</v>
      </c>
      <c r="H423" t="s">
        <v>150</v>
      </c>
      <c r="I423" t="s">
        <v>17</v>
      </c>
      <c r="J423" t="s">
        <v>17</v>
      </c>
      <c r="K423" t="s">
        <v>17</v>
      </c>
      <c r="L423" t="s">
        <v>426</v>
      </c>
    </row>
    <row r="424" spans="1:12" x14ac:dyDescent="0.25">
      <c r="A424" t="s">
        <v>813</v>
      </c>
      <c r="B424" t="s">
        <v>814</v>
      </c>
      <c r="C424">
        <f>IFERROR(IF(VLOOKUP($A424,'[1]CDS-C'!$A:$L,3,FALSE)="","",(VLOOKUP($A424,'[1]CDS-C'!$A:$L,3,FALSE))),"")</f>
        <v>0.10299999999999999</v>
      </c>
      <c r="D424" t="s">
        <v>500</v>
      </c>
      <c r="E424" t="s">
        <v>719</v>
      </c>
      <c r="F424" t="s">
        <v>720</v>
      </c>
      <c r="G424" t="s">
        <v>149</v>
      </c>
      <c r="H424" t="s">
        <v>150</v>
      </c>
      <c r="I424" t="s">
        <v>17</v>
      </c>
      <c r="J424" t="s">
        <v>17</v>
      </c>
      <c r="K424" t="s">
        <v>17</v>
      </c>
      <c r="L424" t="s">
        <v>426</v>
      </c>
    </row>
    <row r="425" spans="1:12" x14ac:dyDescent="0.25">
      <c r="A425" t="s">
        <v>815</v>
      </c>
      <c r="B425" t="s">
        <v>816</v>
      </c>
      <c r="C425">
        <f>IFERROR(IF(VLOOKUP($A425,'[1]CDS-C'!$A:$L,3,FALSE)="","",(VLOOKUP($A425,'[1]CDS-C'!$A:$L,3,FALSE))),"")</f>
        <v>0</v>
      </c>
      <c r="D425" t="s">
        <v>500</v>
      </c>
      <c r="E425" t="s">
        <v>719</v>
      </c>
      <c r="F425" t="s">
        <v>720</v>
      </c>
      <c r="G425" t="s">
        <v>149</v>
      </c>
      <c r="H425" t="s">
        <v>150</v>
      </c>
      <c r="I425" t="s">
        <v>17</v>
      </c>
      <c r="J425" t="s">
        <v>17</v>
      </c>
      <c r="K425" t="s">
        <v>17</v>
      </c>
      <c r="L425" t="s">
        <v>426</v>
      </c>
    </row>
    <row r="426" spans="1:12" x14ac:dyDescent="0.25">
      <c r="A426" t="s">
        <v>817</v>
      </c>
      <c r="B426" t="s">
        <v>818</v>
      </c>
      <c r="C426">
        <f>IFERROR(IF(VLOOKUP($A426,'[1]CDS-C'!$A:$L,3,FALSE)="","",(VLOOKUP($A426,'[1]CDS-C'!$A:$L,3,FALSE))),"")</f>
        <v>0</v>
      </c>
      <c r="D426" t="s">
        <v>500</v>
      </c>
      <c r="E426" t="s">
        <v>719</v>
      </c>
      <c r="F426" t="s">
        <v>720</v>
      </c>
      <c r="G426" t="s">
        <v>149</v>
      </c>
      <c r="H426" t="s">
        <v>150</v>
      </c>
      <c r="I426" t="s">
        <v>17</v>
      </c>
      <c r="J426" t="s">
        <v>17</v>
      </c>
      <c r="K426" t="s">
        <v>17</v>
      </c>
      <c r="L426" t="s">
        <v>426</v>
      </c>
    </row>
    <row r="427" spans="1:12" x14ac:dyDescent="0.25">
      <c r="A427" t="s">
        <v>819</v>
      </c>
      <c r="B427" t="s">
        <v>820</v>
      </c>
      <c r="C427">
        <f>IFERROR(IF(VLOOKUP($A427,'[1]CDS-C'!$A:$L,3,FALSE)="","",(VLOOKUP($A427,'[1]CDS-C'!$A:$L,3,FALSE))),"")</f>
        <v>1</v>
      </c>
      <c r="D427" t="s">
        <v>500</v>
      </c>
      <c r="E427" t="s">
        <v>719</v>
      </c>
      <c r="F427" t="s">
        <v>720</v>
      </c>
      <c r="G427" t="s">
        <v>149</v>
      </c>
      <c r="H427" t="s">
        <v>150</v>
      </c>
      <c r="I427" t="s">
        <v>17</v>
      </c>
      <c r="J427" t="s">
        <v>17</v>
      </c>
      <c r="K427" t="s">
        <v>17</v>
      </c>
      <c r="L427" t="s">
        <v>426</v>
      </c>
    </row>
    <row r="428" spans="1:12" x14ac:dyDescent="0.25">
      <c r="A428" t="s">
        <v>821</v>
      </c>
      <c r="B428" t="s">
        <v>822</v>
      </c>
      <c r="C428">
        <f>IFERROR(IF(VLOOKUP($A428,'[1]CDS-C'!$A:$L,3,FALSE)="","",(VLOOKUP($A428,'[1]CDS-C'!$A:$L,3,FALSE))),"")</f>
        <v>0.128</v>
      </c>
      <c r="D428" t="s">
        <v>500</v>
      </c>
      <c r="E428" t="s">
        <v>719</v>
      </c>
      <c r="F428" t="s">
        <v>720</v>
      </c>
      <c r="G428" t="s">
        <v>149</v>
      </c>
      <c r="H428" t="s">
        <v>150</v>
      </c>
      <c r="I428" t="s">
        <v>17</v>
      </c>
      <c r="J428" t="s">
        <v>17</v>
      </c>
      <c r="K428" t="s">
        <v>17</v>
      </c>
      <c r="L428" t="s">
        <v>426</v>
      </c>
    </row>
    <row r="429" spans="1:12" x14ac:dyDescent="0.25">
      <c r="A429" t="s">
        <v>823</v>
      </c>
      <c r="B429" t="s">
        <v>824</v>
      </c>
      <c r="C429">
        <f>IFERROR(IF(VLOOKUP($A429,'[1]CDS-C'!$A:$L,3,FALSE)="","",(VLOOKUP($A429,'[1]CDS-C'!$A:$L,3,FALSE))),"")</f>
        <v>0.40100000000000002</v>
      </c>
      <c r="D429" t="s">
        <v>500</v>
      </c>
      <c r="E429" t="s">
        <v>719</v>
      </c>
      <c r="F429" t="s">
        <v>720</v>
      </c>
      <c r="G429" t="s">
        <v>149</v>
      </c>
      <c r="H429" t="s">
        <v>150</v>
      </c>
      <c r="I429" t="s">
        <v>17</v>
      </c>
      <c r="J429" t="s">
        <v>17</v>
      </c>
      <c r="K429" t="s">
        <v>17</v>
      </c>
      <c r="L429" t="s">
        <v>426</v>
      </c>
    </row>
    <row r="430" spans="1:12" x14ac:dyDescent="0.25">
      <c r="A430" t="s">
        <v>825</v>
      </c>
      <c r="B430" t="s">
        <v>826</v>
      </c>
      <c r="C430">
        <f>IFERROR(IF(VLOOKUP($A430,'[1]CDS-C'!$A:$L,3,FALSE)="","",(VLOOKUP($A430,'[1]CDS-C'!$A:$L,3,FALSE))),"")</f>
        <v>0.42299999999999999</v>
      </c>
      <c r="D430" t="s">
        <v>500</v>
      </c>
      <c r="E430" t="s">
        <v>719</v>
      </c>
      <c r="F430" t="s">
        <v>720</v>
      </c>
      <c r="G430" t="s">
        <v>149</v>
      </c>
      <c r="H430" t="s">
        <v>150</v>
      </c>
      <c r="I430" t="s">
        <v>17</v>
      </c>
      <c r="J430" t="s">
        <v>17</v>
      </c>
      <c r="K430" t="s">
        <v>17</v>
      </c>
      <c r="L430" t="s">
        <v>426</v>
      </c>
    </row>
    <row r="431" spans="1:12" x14ac:dyDescent="0.25">
      <c r="A431" t="s">
        <v>827</v>
      </c>
      <c r="B431" t="s">
        <v>828</v>
      </c>
      <c r="C431">
        <f>IFERROR(IF(VLOOKUP($A431,'[1]CDS-C'!$A:$L,3,FALSE)="","",(VLOOKUP($A431,'[1]CDS-C'!$A:$L,3,FALSE))),"")</f>
        <v>4.8000000000000001E-2</v>
      </c>
      <c r="D431" t="s">
        <v>500</v>
      </c>
      <c r="E431" t="s">
        <v>719</v>
      </c>
      <c r="F431" t="s">
        <v>720</v>
      </c>
      <c r="G431" t="s">
        <v>149</v>
      </c>
      <c r="H431" t="s">
        <v>150</v>
      </c>
      <c r="I431" t="s">
        <v>17</v>
      </c>
      <c r="J431" t="s">
        <v>17</v>
      </c>
      <c r="K431" t="s">
        <v>17</v>
      </c>
      <c r="L431" t="s">
        <v>426</v>
      </c>
    </row>
    <row r="432" spans="1:12" x14ac:dyDescent="0.25">
      <c r="A432" t="s">
        <v>829</v>
      </c>
      <c r="B432" t="s">
        <v>830</v>
      </c>
      <c r="C432">
        <f>IFERROR(IF(VLOOKUP($A432,'[1]CDS-C'!$A:$L,3,FALSE)="","",(VLOOKUP($A432,'[1]CDS-C'!$A:$L,3,FALSE))),"")</f>
        <v>0</v>
      </c>
      <c r="D432" t="s">
        <v>500</v>
      </c>
      <c r="E432" t="s">
        <v>719</v>
      </c>
      <c r="F432" t="s">
        <v>720</v>
      </c>
      <c r="G432" t="s">
        <v>149</v>
      </c>
      <c r="H432" t="s">
        <v>150</v>
      </c>
      <c r="I432" t="s">
        <v>17</v>
      </c>
      <c r="J432" t="s">
        <v>17</v>
      </c>
      <c r="K432" t="s">
        <v>17</v>
      </c>
      <c r="L432" t="s">
        <v>426</v>
      </c>
    </row>
    <row r="433" spans="1:12" x14ac:dyDescent="0.25">
      <c r="A433" t="s">
        <v>831</v>
      </c>
      <c r="B433" t="s">
        <v>832</v>
      </c>
      <c r="C433">
        <f>IFERROR(IF(VLOOKUP($A433,'[1]CDS-C'!$A:$L,3,FALSE)="","",(VLOOKUP($A433,'[1]CDS-C'!$A:$L,3,FALSE))),"")</f>
        <v>0</v>
      </c>
      <c r="D433" t="s">
        <v>500</v>
      </c>
      <c r="E433" t="s">
        <v>719</v>
      </c>
      <c r="F433" t="s">
        <v>720</v>
      </c>
      <c r="G433" t="s">
        <v>149</v>
      </c>
      <c r="H433" t="s">
        <v>150</v>
      </c>
      <c r="I433" t="s">
        <v>17</v>
      </c>
      <c r="J433" t="s">
        <v>17</v>
      </c>
      <c r="K433" t="s">
        <v>17</v>
      </c>
      <c r="L433" t="s">
        <v>426</v>
      </c>
    </row>
    <row r="434" spans="1:12" x14ac:dyDescent="0.25">
      <c r="A434" t="s">
        <v>833</v>
      </c>
      <c r="B434" t="s">
        <v>834</v>
      </c>
      <c r="C434">
        <f>IFERROR(IF(VLOOKUP($A434,'[1]CDS-C'!$A:$L,3,FALSE)="","",(VLOOKUP($A434,'[1]CDS-C'!$A:$L,3,FALSE))),"")</f>
        <v>1</v>
      </c>
      <c r="D434" t="s">
        <v>500</v>
      </c>
      <c r="E434" t="s">
        <v>719</v>
      </c>
      <c r="F434" t="s">
        <v>720</v>
      </c>
      <c r="G434" t="s">
        <v>149</v>
      </c>
      <c r="H434" t="s">
        <v>150</v>
      </c>
      <c r="I434" t="s">
        <v>17</v>
      </c>
      <c r="J434" t="s">
        <v>17</v>
      </c>
      <c r="K434" t="s">
        <v>17</v>
      </c>
      <c r="L434" t="s">
        <v>426</v>
      </c>
    </row>
    <row r="435" spans="1:12" x14ac:dyDescent="0.25">
      <c r="A435" t="s">
        <v>835</v>
      </c>
      <c r="B435" t="s">
        <v>836</v>
      </c>
      <c r="C435">
        <f>IFERROR(IF(VLOOKUP($A435,'[1]CDS-C'!$A:$L,3,FALSE)="","",(VLOOKUP($A435,'[1]CDS-C'!$A:$L,3,FALSE))),"")</f>
        <v>0.10299999999999999</v>
      </c>
      <c r="D435" t="s">
        <v>500</v>
      </c>
      <c r="E435" t="s">
        <v>719</v>
      </c>
      <c r="F435" t="s">
        <v>720</v>
      </c>
      <c r="G435" t="s">
        <v>149</v>
      </c>
      <c r="H435" t="s">
        <v>150</v>
      </c>
      <c r="I435" t="s">
        <v>17</v>
      </c>
      <c r="J435" t="s">
        <v>17</v>
      </c>
      <c r="K435" t="s">
        <v>17</v>
      </c>
      <c r="L435" t="s">
        <v>426</v>
      </c>
    </row>
    <row r="436" spans="1:12" x14ac:dyDescent="0.25">
      <c r="A436" t="s">
        <v>837</v>
      </c>
      <c r="B436" t="s">
        <v>838</v>
      </c>
      <c r="C436">
        <f>IFERROR(IF(VLOOKUP($A436,'[1]CDS-C'!$A:$L,3,FALSE)="","",(VLOOKUP($A436,'[1]CDS-C'!$A:$L,3,FALSE))),"")</f>
        <v>0.39600000000000002</v>
      </c>
      <c r="D436" t="s">
        <v>500</v>
      </c>
      <c r="E436" t="s">
        <v>719</v>
      </c>
      <c r="F436" t="s">
        <v>720</v>
      </c>
      <c r="G436" t="s">
        <v>149</v>
      </c>
      <c r="H436" t="s">
        <v>150</v>
      </c>
      <c r="I436" t="s">
        <v>17</v>
      </c>
      <c r="J436" t="s">
        <v>17</v>
      </c>
      <c r="K436" t="s">
        <v>17</v>
      </c>
      <c r="L436" t="s">
        <v>426</v>
      </c>
    </row>
    <row r="437" spans="1:12" x14ac:dyDescent="0.25">
      <c r="A437" t="s">
        <v>839</v>
      </c>
      <c r="B437" t="s">
        <v>840</v>
      </c>
      <c r="C437">
        <f>IFERROR(IF(VLOOKUP($A437,'[1]CDS-C'!$A:$L,3,FALSE)="","",(VLOOKUP($A437,'[1]CDS-C'!$A:$L,3,FALSE))),"")</f>
        <v>0.38500000000000001</v>
      </c>
      <c r="D437" t="s">
        <v>500</v>
      </c>
      <c r="E437" t="s">
        <v>719</v>
      </c>
      <c r="F437" t="s">
        <v>720</v>
      </c>
      <c r="G437" t="s">
        <v>149</v>
      </c>
      <c r="H437" t="s">
        <v>150</v>
      </c>
      <c r="I437" t="s">
        <v>17</v>
      </c>
      <c r="J437" t="s">
        <v>17</v>
      </c>
      <c r="K437" t="s">
        <v>17</v>
      </c>
      <c r="L437" t="s">
        <v>426</v>
      </c>
    </row>
    <row r="438" spans="1:12" x14ac:dyDescent="0.25">
      <c r="A438" t="s">
        <v>841</v>
      </c>
      <c r="B438" t="s">
        <v>842</v>
      </c>
      <c r="C438">
        <f>IFERROR(IF(VLOOKUP($A438,'[1]CDS-C'!$A:$L,3,FALSE)="","",(VLOOKUP($A438,'[1]CDS-C'!$A:$L,3,FALSE))),"")</f>
        <v>0.11600000000000001</v>
      </c>
      <c r="D438" t="s">
        <v>500</v>
      </c>
      <c r="E438" t="s">
        <v>719</v>
      </c>
      <c r="F438" t="s">
        <v>720</v>
      </c>
      <c r="G438" t="s">
        <v>149</v>
      </c>
      <c r="H438" t="s">
        <v>150</v>
      </c>
      <c r="I438" t="s">
        <v>17</v>
      </c>
      <c r="J438" t="s">
        <v>17</v>
      </c>
      <c r="K438" t="s">
        <v>17</v>
      </c>
      <c r="L438" t="s">
        <v>426</v>
      </c>
    </row>
    <row r="439" spans="1:12" x14ac:dyDescent="0.25">
      <c r="A439" t="s">
        <v>843</v>
      </c>
      <c r="B439" t="s">
        <v>844</v>
      </c>
      <c r="C439">
        <f>IFERROR(IF(VLOOKUP($A439,'[1]CDS-C'!$A:$L,3,FALSE)="","",(VLOOKUP($A439,'[1]CDS-C'!$A:$L,3,FALSE))),"")</f>
        <v>0</v>
      </c>
      <c r="D439" t="s">
        <v>500</v>
      </c>
      <c r="E439" t="s">
        <v>719</v>
      </c>
      <c r="F439" t="s">
        <v>720</v>
      </c>
      <c r="G439" t="s">
        <v>149</v>
      </c>
      <c r="H439" t="s">
        <v>150</v>
      </c>
      <c r="I439" t="s">
        <v>17</v>
      </c>
      <c r="J439" t="s">
        <v>17</v>
      </c>
      <c r="K439" t="s">
        <v>17</v>
      </c>
      <c r="L439" t="s">
        <v>426</v>
      </c>
    </row>
    <row r="440" spans="1:12" x14ac:dyDescent="0.25">
      <c r="A440" t="s">
        <v>845</v>
      </c>
      <c r="B440" t="s">
        <v>846</v>
      </c>
      <c r="C440">
        <f>IFERROR(IF(VLOOKUP($A440,'[1]CDS-C'!$A:$L,3,FALSE)="","",(VLOOKUP($A440,'[1]CDS-C'!$A:$L,3,FALSE))),"")</f>
        <v>0</v>
      </c>
      <c r="D440" t="s">
        <v>500</v>
      </c>
      <c r="E440" t="s">
        <v>719</v>
      </c>
      <c r="F440" t="s">
        <v>720</v>
      </c>
      <c r="G440" t="s">
        <v>149</v>
      </c>
      <c r="H440" t="s">
        <v>150</v>
      </c>
      <c r="I440" t="s">
        <v>17</v>
      </c>
      <c r="J440" t="s">
        <v>17</v>
      </c>
      <c r="K440" t="s">
        <v>17</v>
      </c>
      <c r="L440" t="s">
        <v>426</v>
      </c>
    </row>
    <row r="441" spans="1:12" x14ac:dyDescent="0.25">
      <c r="A441" t="s">
        <v>847</v>
      </c>
      <c r="B441" t="s">
        <v>848</v>
      </c>
      <c r="C441">
        <f>IFERROR(IF(VLOOKUP($A441,'[1]CDS-C'!$A:$L,3,FALSE)="","",(VLOOKUP($A441,'[1]CDS-C'!$A:$L,3,FALSE))),"")</f>
        <v>1</v>
      </c>
      <c r="D441" t="s">
        <v>500</v>
      </c>
      <c r="E441" t="s">
        <v>719</v>
      </c>
      <c r="F441" t="s">
        <v>720</v>
      </c>
      <c r="G441" t="s">
        <v>149</v>
      </c>
      <c r="H441" t="s">
        <v>150</v>
      </c>
      <c r="I441" t="s">
        <v>17</v>
      </c>
      <c r="J441" t="s">
        <v>17</v>
      </c>
      <c r="K441" t="s">
        <v>17</v>
      </c>
      <c r="L441" t="s">
        <v>426</v>
      </c>
    </row>
    <row r="442" spans="1:12" x14ac:dyDescent="0.25">
      <c r="A442" t="s">
        <v>849</v>
      </c>
      <c r="B442" t="s">
        <v>850</v>
      </c>
      <c r="C442">
        <f>IFERROR(IF(VLOOKUP($A442,'[1]CDS-C'!$A:$L,3,FALSE)="","",(VLOOKUP($A442,'[1]CDS-C'!$A:$L,3,FALSE))),"")</f>
        <v>0.218</v>
      </c>
      <c r="D442" t="s">
        <v>500</v>
      </c>
      <c r="E442" t="s">
        <v>719</v>
      </c>
      <c r="F442" t="s">
        <v>720</v>
      </c>
      <c r="G442" t="s">
        <v>149</v>
      </c>
      <c r="H442" t="s">
        <v>150</v>
      </c>
      <c r="I442" t="s">
        <v>17</v>
      </c>
      <c r="J442" t="s">
        <v>17</v>
      </c>
      <c r="K442" t="s">
        <v>17</v>
      </c>
      <c r="L442" t="s">
        <v>426</v>
      </c>
    </row>
    <row r="443" spans="1:12" x14ac:dyDescent="0.25">
      <c r="A443" t="s">
        <v>851</v>
      </c>
      <c r="B443" t="s">
        <v>852</v>
      </c>
      <c r="C443">
        <f>IFERROR(IF(VLOOKUP($A443,'[1]CDS-C'!$A:$L,3,FALSE)="","",(VLOOKUP($A443,'[1]CDS-C'!$A:$L,3,FALSE))),"")</f>
        <v>0.34699999999999998</v>
      </c>
      <c r="D443" t="s">
        <v>500</v>
      </c>
      <c r="E443" t="s">
        <v>719</v>
      </c>
      <c r="F443" t="s">
        <v>720</v>
      </c>
      <c r="G443" t="s">
        <v>149</v>
      </c>
      <c r="H443" t="s">
        <v>150</v>
      </c>
      <c r="I443" t="s">
        <v>17</v>
      </c>
      <c r="J443" t="s">
        <v>17</v>
      </c>
      <c r="K443" t="s">
        <v>17</v>
      </c>
      <c r="L443" t="s">
        <v>426</v>
      </c>
    </row>
    <row r="444" spans="1:12" x14ac:dyDescent="0.25">
      <c r="A444" t="s">
        <v>853</v>
      </c>
      <c r="B444" t="s">
        <v>854</v>
      </c>
      <c r="C444">
        <f>IFERROR(IF(VLOOKUP($A444,'[1]CDS-C'!$A:$L,3,FALSE)="","",(VLOOKUP($A444,'[1]CDS-C'!$A:$L,3,FALSE))),"")</f>
        <v>0.36899999999999999</v>
      </c>
      <c r="D444" t="s">
        <v>500</v>
      </c>
      <c r="E444" t="s">
        <v>719</v>
      </c>
      <c r="F444" t="s">
        <v>720</v>
      </c>
      <c r="G444" t="s">
        <v>149</v>
      </c>
      <c r="H444" t="s">
        <v>150</v>
      </c>
      <c r="I444" t="s">
        <v>17</v>
      </c>
      <c r="J444" t="s">
        <v>17</v>
      </c>
      <c r="K444" t="s">
        <v>17</v>
      </c>
      <c r="L444" t="s">
        <v>426</v>
      </c>
    </row>
    <row r="445" spans="1:12" x14ac:dyDescent="0.25">
      <c r="A445" t="s">
        <v>855</v>
      </c>
      <c r="B445" t="s">
        <v>856</v>
      </c>
      <c r="C445">
        <f>IFERROR(IF(VLOOKUP($A445,'[1]CDS-C'!$A:$L,3,FALSE)="","",(VLOOKUP($A445,'[1]CDS-C'!$A:$L,3,FALSE))),"")</f>
        <v>6.4000000000000001E-2</v>
      </c>
      <c r="D445" t="s">
        <v>500</v>
      </c>
      <c r="E445" t="s">
        <v>719</v>
      </c>
      <c r="F445" t="s">
        <v>720</v>
      </c>
      <c r="G445" t="s">
        <v>149</v>
      </c>
      <c r="H445" t="s">
        <v>150</v>
      </c>
      <c r="I445" t="s">
        <v>17</v>
      </c>
      <c r="J445" t="s">
        <v>17</v>
      </c>
      <c r="K445" t="s">
        <v>17</v>
      </c>
      <c r="L445" t="s">
        <v>426</v>
      </c>
    </row>
    <row r="446" spans="1:12" x14ac:dyDescent="0.25">
      <c r="A446" t="s">
        <v>857</v>
      </c>
      <c r="B446" t="s">
        <v>858</v>
      </c>
      <c r="C446">
        <f>IFERROR(IF(VLOOKUP($A446,'[1]CDS-C'!$A:$L,3,FALSE)="","",(VLOOKUP($A446,'[1]CDS-C'!$A:$L,3,FALSE))),"")</f>
        <v>2E-3</v>
      </c>
      <c r="D446" t="s">
        <v>500</v>
      </c>
      <c r="E446" t="s">
        <v>719</v>
      </c>
      <c r="F446" t="s">
        <v>720</v>
      </c>
      <c r="G446" t="s">
        <v>149</v>
      </c>
      <c r="H446" t="s">
        <v>150</v>
      </c>
      <c r="I446" t="s">
        <v>17</v>
      </c>
      <c r="J446" t="s">
        <v>17</v>
      </c>
      <c r="K446" t="s">
        <v>17</v>
      </c>
      <c r="L446" t="s">
        <v>426</v>
      </c>
    </row>
    <row r="447" spans="1:12" x14ac:dyDescent="0.25">
      <c r="A447" t="s">
        <v>859</v>
      </c>
      <c r="B447" t="s">
        <v>860</v>
      </c>
      <c r="C447">
        <f>IFERROR(IF(VLOOKUP($A447,'[1]CDS-C'!$A:$L,3,FALSE)="","",(VLOOKUP($A447,'[1]CDS-C'!$A:$L,3,FALSE))),"")</f>
        <v>0</v>
      </c>
      <c r="D447" t="s">
        <v>500</v>
      </c>
      <c r="E447" t="s">
        <v>719</v>
      </c>
      <c r="F447" t="s">
        <v>720</v>
      </c>
      <c r="G447" t="s">
        <v>149</v>
      </c>
      <c r="H447" t="s">
        <v>150</v>
      </c>
      <c r="I447" t="s">
        <v>17</v>
      </c>
      <c r="J447" t="s">
        <v>17</v>
      </c>
      <c r="K447" t="s">
        <v>17</v>
      </c>
      <c r="L447" t="s">
        <v>426</v>
      </c>
    </row>
    <row r="448" spans="1:12" x14ac:dyDescent="0.25">
      <c r="A448" t="s">
        <v>861</v>
      </c>
      <c r="B448" t="s">
        <v>862</v>
      </c>
      <c r="C448">
        <f>IFERROR(IF(VLOOKUP($A448,'[1]CDS-C'!$A:$L,3,FALSE)="","",(VLOOKUP($A448,'[1]CDS-C'!$A:$L,3,FALSE))),"")</f>
        <v>1</v>
      </c>
      <c r="D448" t="s">
        <v>500</v>
      </c>
      <c r="E448" t="s">
        <v>719</v>
      </c>
      <c r="F448" t="s">
        <v>720</v>
      </c>
      <c r="G448" t="s">
        <v>149</v>
      </c>
      <c r="H448" t="s">
        <v>150</v>
      </c>
      <c r="I448" t="s">
        <v>17</v>
      </c>
      <c r="J448" t="s">
        <v>17</v>
      </c>
      <c r="K448" t="s">
        <v>17</v>
      </c>
      <c r="L448" t="s">
        <v>426</v>
      </c>
    </row>
    <row r="449" spans="1:12" x14ac:dyDescent="0.25">
      <c r="A449" t="s">
        <v>863</v>
      </c>
      <c r="B449" t="s">
        <v>864</v>
      </c>
      <c r="C449" t="str">
        <f>IFERROR(IF(VLOOKUP($A449,'[1]CDS-C'!$A:$L,3,FALSE)="","",(VLOOKUP($A449,'[1]CDS-C'!$A:$L,3,FALSE))),"")</f>
        <v/>
      </c>
      <c r="D449" t="s">
        <v>500</v>
      </c>
      <c r="E449" t="s">
        <v>719</v>
      </c>
      <c r="F449" t="s">
        <v>720</v>
      </c>
      <c r="G449" t="s">
        <v>149</v>
      </c>
      <c r="H449" t="s">
        <v>150</v>
      </c>
      <c r="I449" t="s">
        <v>17</v>
      </c>
      <c r="J449" t="s">
        <v>17</v>
      </c>
      <c r="K449" t="s">
        <v>17</v>
      </c>
      <c r="L449" t="s">
        <v>426</v>
      </c>
    </row>
    <row r="450" spans="1:12" x14ac:dyDescent="0.25">
      <c r="A450" t="s">
        <v>865</v>
      </c>
      <c r="B450" t="s">
        <v>866</v>
      </c>
      <c r="C450" t="str">
        <f>IFERROR(IF(VLOOKUP($A450,'[1]CDS-C'!$A:$L,3,FALSE)="","",(VLOOKUP($A450,'[1]CDS-C'!$A:$L,3,FALSE))),"")</f>
        <v/>
      </c>
      <c r="D450" t="s">
        <v>500</v>
      </c>
      <c r="E450" t="s">
        <v>719</v>
      </c>
      <c r="F450" t="s">
        <v>720</v>
      </c>
      <c r="G450" t="s">
        <v>149</v>
      </c>
      <c r="H450" t="s">
        <v>150</v>
      </c>
      <c r="I450" t="s">
        <v>17</v>
      </c>
      <c r="J450" t="s">
        <v>17</v>
      </c>
      <c r="K450" t="s">
        <v>17</v>
      </c>
      <c r="L450" t="s">
        <v>426</v>
      </c>
    </row>
    <row r="451" spans="1:12" x14ac:dyDescent="0.25">
      <c r="A451" t="s">
        <v>867</v>
      </c>
      <c r="B451" t="s">
        <v>868</v>
      </c>
      <c r="C451" t="str">
        <f>IFERROR(IF(VLOOKUP($A451,'[1]CDS-C'!$A:$L,3,FALSE)="","",(VLOOKUP($A451,'[1]CDS-C'!$A:$L,3,FALSE))),"")</f>
        <v/>
      </c>
      <c r="D451" t="s">
        <v>500</v>
      </c>
      <c r="E451" t="s">
        <v>719</v>
      </c>
      <c r="F451" t="s">
        <v>720</v>
      </c>
      <c r="G451" t="s">
        <v>149</v>
      </c>
      <c r="H451" t="s">
        <v>150</v>
      </c>
      <c r="I451" t="s">
        <v>17</v>
      </c>
      <c r="J451" t="s">
        <v>17</v>
      </c>
      <c r="K451" t="s">
        <v>17</v>
      </c>
      <c r="L451" t="s">
        <v>426</v>
      </c>
    </row>
    <row r="452" spans="1:12" x14ac:dyDescent="0.25">
      <c r="A452" t="s">
        <v>869</v>
      </c>
      <c r="B452" t="s">
        <v>870</v>
      </c>
      <c r="C452" t="str">
        <f>IFERROR(IF(VLOOKUP($A452,'[1]CDS-C'!$A:$L,3,FALSE)="","",(VLOOKUP($A452,'[1]CDS-C'!$A:$L,3,FALSE))),"")</f>
        <v/>
      </c>
      <c r="D452" t="s">
        <v>500</v>
      </c>
      <c r="E452" t="s">
        <v>719</v>
      </c>
      <c r="F452" t="s">
        <v>720</v>
      </c>
      <c r="G452" t="s">
        <v>149</v>
      </c>
      <c r="H452" t="s">
        <v>150</v>
      </c>
      <c r="I452" t="s">
        <v>17</v>
      </c>
      <c r="J452" t="s">
        <v>17</v>
      </c>
      <c r="K452" t="s">
        <v>17</v>
      </c>
      <c r="L452" t="s">
        <v>426</v>
      </c>
    </row>
    <row r="453" spans="1:12" x14ac:dyDescent="0.25">
      <c r="A453" t="s">
        <v>871</v>
      </c>
      <c r="B453" t="s">
        <v>872</v>
      </c>
      <c r="C453" t="str">
        <f>IFERROR(IF(VLOOKUP($A453,'[1]CDS-C'!$A:$L,3,FALSE)="","",(VLOOKUP($A453,'[1]CDS-C'!$A:$L,3,FALSE))),"")</f>
        <v/>
      </c>
      <c r="D453" t="s">
        <v>500</v>
      </c>
      <c r="E453" t="s">
        <v>719</v>
      </c>
      <c r="F453" t="s">
        <v>720</v>
      </c>
      <c r="G453" t="s">
        <v>149</v>
      </c>
      <c r="H453" t="s">
        <v>150</v>
      </c>
      <c r="I453" t="s">
        <v>17</v>
      </c>
      <c r="J453" t="s">
        <v>17</v>
      </c>
      <c r="K453" t="s">
        <v>17</v>
      </c>
      <c r="L453" t="s">
        <v>426</v>
      </c>
    </row>
    <row r="454" spans="1:12" x14ac:dyDescent="0.25">
      <c r="A454" t="s">
        <v>873</v>
      </c>
      <c r="B454" t="s">
        <v>874</v>
      </c>
      <c r="C454" t="str">
        <f>IFERROR(IF(VLOOKUP($A454,'[1]CDS-C'!$A:$L,3,FALSE)="","",(VLOOKUP($A454,'[1]CDS-C'!$A:$L,3,FALSE))),"")</f>
        <v/>
      </c>
      <c r="D454" t="s">
        <v>500</v>
      </c>
      <c r="E454" t="s">
        <v>719</v>
      </c>
      <c r="F454" t="s">
        <v>720</v>
      </c>
      <c r="G454" t="s">
        <v>149</v>
      </c>
      <c r="H454" t="s">
        <v>150</v>
      </c>
      <c r="I454" t="s">
        <v>17</v>
      </c>
      <c r="J454" t="s">
        <v>17</v>
      </c>
      <c r="K454" t="s">
        <v>17</v>
      </c>
      <c r="L454" t="s">
        <v>426</v>
      </c>
    </row>
    <row r="455" spans="1:12" x14ac:dyDescent="0.25">
      <c r="A455" t="s">
        <v>875</v>
      </c>
      <c r="B455" t="s">
        <v>876</v>
      </c>
      <c r="C455">
        <f>IFERROR(IF(VLOOKUP($A455,'[1]CDS-C'!$A:$L,3,FALSE)="","",(VLOOKUP($A455,'[1]CDS-C'!$A:$L,3,FALSE))),"")</f>
        <v>0</v>
      </c>
      <c r="D455" t="s">
        <v>500</v>
      </c>
      <c r="E455" t="s">
        <v>719</v>
      </c>
      <c r="F455" t="s">
        <v>720</v>
      </c>
      <c r="G455" t="s">
        <v>149</v>
      </c>
      <c r="H455" t="s">
        <v>150</v>
      </c>
      <c r="I455" t="s">
        <v>17</v>
      </c>
      <c r="J455" t="s">
        <v>17</v>
      </c>
      <c r="K455" t="s">
        <v>17</v>
      </c>
      <c r="L455" t="s">
        <v>426</v>
      </c>
    </row>
    <row r="456" spans="1:12" x14ac:dyDescent="0.25">
      <c r="A456" t="s">
        <v>877</v>
      </c>
      <c r="B456" t="s">
        <v>878</v>
      </c>
      <c r="C456">
        <f>IFERROR(IF(VLOOKUP($A456,'[1]CDS-C'!$A:$L,3,FALSE)="","",(VLOOKUP($A456,'[1]CDS-C'!$A:$L,3,FALSE))),"")</f>
        <v>0.156</v>
      </c>
      <c r="D456" t="s">
        <v>500</v>
      </c>
      <c r="E456" t="s">
        <v>719</v>
      </c>
      <c r="F456" t="s">
        <v>720</v>
      </c>
      <c r="G456" t="s">
        <v>149</v>
      </c>
      <c r="H456" t="s">
        <v>150</v>
      </c>
      <c r="I456" t="s">
        <v>17</v>
      </c>
      <c r="J456" t="s">
        <v>17</v>
      </c>
      <c r="K456" t="s">
        <v>17</v>
      </c>
      <c r="L456" t="s">
        <v>426</v>
      </c>
    </row>
    <row r="457" spans="1:12" x14ac:dyDescent="0.25">
      <c r="A457" t="s">
        <v>879</v>
      </c>
      <c r="B457" t="s">
        <v>880</v>
      </c>
      <c r="C457">
        <f>IFERROR(IF(VLOOKUP($A457,'[1]CDS-C'!$A:$L,3,FALSE)="","",(VLOOKUP($A457,'[1]CDS-C'!$A:$L,3,FALSE))),"")</f>
        <v>0.41499999999999998</v>
      </c>
      <c r="D457" t="s">
        <v>500</v>
      </c>
      <c r="E457" t="s">
        <v>719</v>
      </c>
      <c r="F457" t="s">
        <v>720</v>
      </c>
      <c r="G457" t="s">
        <v>149</v>
      </c>
      <c r="H457" t="s">
        <v>150</v>
      </c>
      <c r="I457" t="s">
        <v>17</v>
      </c>
      <c r="J457" t="s">
        <v>17</v>
      </c>
      <c r="K457" t="s">
        <v>17</v>
      </c>
      <c r="L457" t="s">
        <v>426</v>
      </c>
    </row>
    <row r="458" spans="1:12" x14ac:dyDescent="0.25">
      <c r="A458" t="s">
        <v>881</v>
      </c>
      <c r="B458" t="s">
        <v>882</v>
      </c>
      <c r="C458">
        <f>IFERROR(IF(VLOOKUP($A458,'[1]CDS-C'!$A:$L,3,FALSE)="","",(VLOOKUP($A458,'[1]CDS-C'!$A:$L,3,FALSE))),"")</f>
        <v>0.39100000000000001</v>
      </c>
      <c r="D458" t="s">
        <v>500</v>
      </c>
      <c r="E458" t="s">
        <v>719</v>
      </c>
      <c r="F458" t="s">
        <v>720</v>
      </c>
      <c r="G458" t="s">
        <v>149</v>
      </c>
      <c r="H458" t="s">
        <v>150</v>
      </c>
      <c r="I458" t="s">
        <v>17</v>
      </c>
      <c r="J458" t="s">
        <v>17</v>
      </c>
      <c r="K458" t="s">
        <v>17</v>
      </c>
      <c r="L458" t="s">
        <v>426</v>
      </c>
    </row>
    <row r="459" spans="1:12" x14ac:dyDescent="0.25">
      <c r="A459" t="s">
        <v>883</v>
      </c>
      <c r="B459" t="s">
        <v>884</v>
      </c>
      <c r="C459">
        <f>IFERROR(IF(VLOOKUP($A459,'[1]CDS-C'!$A:$L,3,FALSE)="","",(VLOOKUP($A459,'[1]CDS-C'!$A:$L,3,FALSE))),"")</f>
        <v>3.7999999999999999E-2</v>
      </c>
      <c r="D459" t="s">
        <v>500</v>
      </c>
      <c r="E459" t="s">
        <v>719</v>
      </c>
      <c r="F459" t="s">
        <v>720</v>
      </c>
      <c r="G459" t="s">
        <v>149</v>
      </c>
      <c r="H459" t="s">
        <v>150</v>
      </c>
      <c r="I459" t="s">
        <v>17</v>
      </c>
      <c r="J459" t="s">
        <v>17</v>
      </c>
      <c r="K459" t="s">
        <v>17</v>
      </c>
      <c r="L459" t="s">
        <v>426</v>
      </c>
    </row>
    <row r="460" spans="1:12" x14ac:dyDescent="0.25">
      <c r="A460" t="s">
        <v>885</v>
      </c>
      <c r="B460" t="s">
        <v>886</v>
      </c>
      <c r="C460">
        <f>IFERROR(IF(VLOOKUP($A460,'[1]CDS-C'!$A:$L,3,FALSE)="","",(VLOOKUP($A460,'[1]CDS-C'!$A:$L,3,FALSE))),"")</f>
        <v>0</v>
      </c>
      <c r="D460" t="s">
        <v>500</v>
      </c>
      <c r="E460" t="s">
        <v>719</v>
      </c>
      <c r="F460" t="s">
        <v>720</v>
      </c>
      <c r="G460" t="s">
        <v>149</v>
      </c>
      <c r="H460" t="s">
        <v>150</v>
      </c>
      <c r="I460" t="s">
        <v>17</v>
      </c>
      <c r="J460" t="s">
        <v>17</v>
      </c>
      <c r="K460" t="s">
        <v>17</v>
      </c>
      <c r="L460" t="s">
        <v>426</v>
      </c>
    </row>
    <row r="461" spans="1:12" x14ac:dyDescent="0.25">
      <c r="A461" t="s">
        <v>887</v>
      </c>
      <c r="B461" t="s">
        <v>888</v>
      </c>
      <c r="C461">
        <f>IFERROR(IF(VLOOKUP($A461,'[1]CDS-C'!$A:$L,3,FALSE)="","",(VLOOKUP($A461,'[1]CDS-C'!$A:$L,3,FALSE))),"")</f>
        <v>0</v>
      </c>
      <c r="D461" t="s">
        <v>500</v>
      </c>
      <c r="E461" t="s">
        <v>719</v>
      </c>
      <c r="F461" t="s">
        <v>720</v>
      </c>
      <c r="G461" t="s">
        <v>149</v>
      </c>
      <c r="H461" t="s">
        <v>150</v>
      </c>
      <c r="I461" t="s">
        <v>17</v>
      </c>
      <c r="J461" t="s">
        <v>17</v>
      </c>
      <c r="K461" t="s">
        <v>17</v>
      </c>
      <c r="L461" t="s">
        <v>426</v>
      </c>
    </row>
    <row r="462" spans="1:12" x14ac:dyDescent="0.25">
      <c r="A462" t="s">
        <v>889</v>
      </c>
      <c r="B462" t="s">
        <v>890</v>
      </c>
      <c r="C462">
        <f>IFERROR(IF(VLOOKUP($A462,'[1]CDS-C'!$A:$L,3,FALSE)="","",(VLOOKUP($A462,'[1]CDS-C'!$A:$L,3,FALSE))),"")</f>
        <v>1</v>
      </c>
      <c r="D462" t="s">
        <v>500</v>
      </c>
      <c r="E462" t="s">
        <v>719</v>
      </c>
      <c r="F462" t="s">
        <v>720</v>
      </c>
      <c r="G462" t="s">
        <v>149</v>
      </c>
      <c r="H462" t="s">
        <v>150</v>
      </c>
      <c r="I462" t="s">
        <v>17</v>
      </c>
      <c r="J462" t="s">
        <v>17</v>
      </c>
      <c r="K462" t="s">
        <v>17</v>
      </c>
      <c r="L462" t="s">
        <v>426</v>
      </c>
    </row>
    <row r="463" spans="1:12" x14ac:dyDescent="0.25">
      <c r="A463" t="s">
        <v>891</v>
      </c>
      <c r="B463" t="s">
        <v>892</v>
      </c>
      <c r="C463">
        <f>IFERROR(IF(VLOOKUP($A463,'[1]CDS-C'!$A:$L,3,FALSE)="","",(VLOOKUP($A463,'[1]CDS-C'!$A:$L,3,FALSE))),"")</f>
        <v>0.29399999999999998</v>
      </c>
      <c r="D463" t="s">
        <v>500</v>
      </c>
      <c r="E463" t="s">
        <v>719</v>
      </c>
      <c r="F463" t="s">
        <v>720</v>
      </c>
      <c r="G463" t="s">
        <v>149</v>
      </c>
      <c r="H463" t="s">
        <v>150</v>
      </c>
      <c r="I463" t="s">
        <v>17</v>
      </c>
      <c r="J463" t="s">
        <v>17</v>
      </c>
      <c r="K463" t="s">
        <v>17</v>
      </c>
      <c r="L463" t="s">
        <v>426</v>
      </c>
    </row>
    <row r="464" spans="1:12" x14ac:dyDescent="0.25">
      <c r="A464" t="s">
        <v>893</v>
      </c>
      <c r="B464" t="s">
        <v>894</v>
      </c>
      <c r="C464">
        <f>IFERROR(IF(VLOOKUP($A464,'[1]CDS-C'!$A:$L,3,FALSE)="","",(VLOOKUP($A464,'[1]CDS-C'!$A:$L,3,FALSE))),"")</f>
        <v>0.34300000000000003</v>
      </c>
      <c r="D464" t="s">
        <v>500</v>
      </c>
      <c r="E464" t="s">
        <v>719</v>
      </c>
      <c r="F464" t="s">
        <v>720</v>
      </c>
      <c r="G464" t="s">
        <v>149</v>
      </c>
      <c r="H464" t="s">
        <v>150</v>
      </c>
      <c r="I464" t="s">
        <v>17</v>
      </c>
      <c r="J464" t="s">
        <v>17</v>
      </c>
      <c r="K464" t="s">
        <v>17</v>
      </c>
      <c r="L464" t="s">
        <v>426</v>
      </c>
    </row>
    <row r="465" spans="1:12" x14ac:dyDescent="0.25">
      <c r="A465" t="s">
        <v>895</v>
      </c>
      <c r="B465" t="s">
        <v>896</v>
      </c>
      <c r="C465">
        <f>IFERROR(IF(VLOOKUP($A465,'[1]CDS-C'!$A:$L,3,FALSE)="","",(VLOOKUP($A465,'[1]CDS-C'!$A:$L,3,FALSE))),"")</f>
        <v>0.312</v>
      </c>
      <c r="D465" t="s">
        <v>500</v>
      </c>
      <c r="E465" t="s">
        <v>719</v>
      </c>
      <c r="F465" t="s">
        <v>720</v>
      </c>
      <c r="G465" t="s">
        <v>149</v>
      </c>
      <c r="H465" t="s">
        <v>150</v>
      </c>
      <c r="I465" t="s">
        <v>17</v>
      </c>
      <c r="J465" t="s">
        <v>17</v>
      </c>
      <c r="K465" t="s">
        <v>17</v>
      </c>
      <c r="L465" t="s">
        <v>426</v>
      </c>
    </row>
    <row r="466" spans="1:12" x14ac:dyDescent="0.25">
      <c r="A466" t="s">
        <v>897</v>
      </c>
      <c r="B466" t="s">
        <v>898</v>
      </c>
      <c r="C466">
        <f>IFERROR(IF(VLOOKUP($A466,'[1]CDS-C'!$A:$L,3,FALSE)="","",(VLOOKUP($A466,'[1]CDS-C'!$A:$L,3,FALSE))),"")</f>
        <v>5.0999999999999997E-2</v>
      </c>
      <c r="D466" t="s">
        <v>500</v>
      </c>
      <c r="E466" t="s">
        <v>719</v>
      </c>
      <c r="F466" t="s">
        <v>720</v>
      </c>
      <c r="G466" t="s">
        <v>149</v>
      </c>
      <c r="H466" t="s">
        <v>150</v>
      </c>
      <c r="I466" t="s">
        <v>17</v>
      </c>
      <c r="J466" t="s">
        <v>17</v>
      </c>
      <c r="K466" t="s">
        <v>17</v>
      </c>
      <c r="L466" t="s">
        <v>426</v>
      </c>
    </row>
    <row r="467" spans="1:12" x14ac:dyDescent="0.25">
      <c r="A467" t="s">
        <v>899</v>
      </c>
      <c r="B467" t="s">
        <v>900</v>
      </c>
      <c r="C467">
        <f>IFERROR(IF(VLOOKUP($A467,'[1]CDS-C'!$A:$L,3,FALSE)="","",(VLOOKUP($A467,'[1]CDS-C'!$A:$L,3,FALSE))),"")</f>
        <v>0</v>
      </c>
      <c r="D467" t="s">
        <v>500</v>
      </c>
      <c r="E467" t="s">
        <v>719</v>
      </c>
      <c r="F467" t="s">
        <v>720</v>
      </c>
      <c r="G467" t="s">
        <v>149</v>
      </c>
      <c r="H467" t="s">
        <v>150</v>
      </c>
      <c r="I467" t="s">
        <v>17</v>
      </c>
      <c r="J467" t="s">
        <v>17</v>
      </c>
      <c r="K467" t="s">
        <v>17</v>
      </c>
      <c r="L467" t="s">
        <v>426</v>
      </c>
    </row>
    <row r="468" spans="1:12" x14ac:dyDescent="0.25">
      <c r="A468" t="s">
        <v>901</v>
      </c>
      <c r="B468" t="s">
        <v>902</v>
      </c>
      <c r="C468">
        <f>IFERROR(IF(VLOOKUP($A468,'[1]CDS-C'!$A:$L,3,FALSE)="","",(VLOOKUP($A468,'[1]CDS-C'!$A:$L,3,FALSE))),"")</f>
        <v>0</v>
      </c>
      <c r="D468" t="s">
        <v>500</v>
      </c>
      <c r="E468" t="s">
        <v>719</v>
      </c>
      <c r="F468" t="s">
        <v>720</v>
      </c>
      <c r="G468" t="s">
        <v>149</v>
      </c>
      <c r="H468" t="s">
        <v>150</v>
      </c>
      <c r="I468" t="s">
        <v>17</v>
      </c>
      <c r="J468" t="s">
        <v>17</v>
      </c>
      <c r="K468" t="s">
        <v>17</v>
      </c>
      <c r="L468" t="s">
        <v>426</v>
      </c>
    </row>
    <row r="469" spans="1:12" x14ac:dyDescent="0.25">
      <c r="A469" t="s">
        <v>903</v>
      </c>
      <c r="B469" t="s">
        <v>904</v>
      </c>
      <c r="C469">
        <f>IFERROR(IF(VLOOKUP($A469,'[1]CDS-C'!$A:$L,3,FALSE)="","",(VLOOKUP($A469,'[1]CDS-C'!$A:$L,3,FALSE))),"")</f>
        <v>1</v>
      </c>
      <c r="D469" t="s">
        <v>500</v>
      </c>
      <c r="E469" t="s">
        <v>719</v>
      </c>
      <c r="F469" t="s">
        <v>720</v>
      </c>
      <c r="G469" t="s">
        <v>149</v>
      </c>
      <c r="H469" t="s">
        <v>150</v>
      </c>
      <c r="I469" t="s">
        <v>17</v>
      </c>
      <c r="J469" t="s">
        <v>17</v>
      </c>
      <c r="K469" t="s">
        <v>17</v>
      </c>
      <c r="L469" t="s">
        <v>426</v>
      </c>
    </row>
    <row r="470" spans="1:12" x14ac:dyDescent="0.25">
      <c r="A470" t="s">
        <v>905</v>
      </c>
      <c r="B470" t="s">
        <v>906</v>
      </c>
      <c r="C470">
        <f>IFERROR(IF(VLOOKUP($A470,'[1]CDS-C'!$A:$L,3,FALSE)="","",(VLOOKUP($A470,'[1]CDS-C'!$A:$L,3,FALSE))),"")</f>
        <v>0.19800000000000001</v>
      </c>
      <c r="D470" t="s">
        <v>500</v>
      </c>
      <c r="E470" t="s">
        <v>719</v>
      </c>
      <c r="F470" t="s">
        <v>720</v>
      </c>
      <c r="G470" t="s">
        <v>149</v>
      </c>
      <c r="H470" t="s">
        <v>150</v>
      </c>
      <c r="I470" t="s">
        <v>17</v>
      </c>
      <c r="J470" t="s">
        <v>17</v>
      </c>
      <c r="K470" t="s">
        <v>17</v>
      </c>
      <c r="L470" t="s">
        <v>426</v>
      </c>
    </row>
    <row r="471" spans="1:12" x14ac:dyDescent="0.25">
      <c r="A471" t="s">
        <v>907</v>
      </c>
      <c r="B471" t="s">
        <v>908</v>
      </c>
      <c r="C471">
        <f>IFERROR(IF(VLOOKUP($A471,'[1]CDS-C'!$A:$L,3,FALSE)="","",(VLOOKUP($A471,'[1]CDS-C'!$A:$L,3,FALSE))),"")</f>
        <v>0.46100000000000002</v>
      </c>
      <c r="D471" t="s">
        <v>500</v>
      </c>
      <c r="E471" t="s">
        <v>719</v>
      </c>
      <c r="F471" t="s">
        <v>720</v>
      </c>
      <c r="G471" t="s">
        <v>149</v>
      </c>
      <c r="H471" t="s">
        <v>150</v>
      </c>
      <c r="I471" t="s">
        <v>17</v>
      </c>
      <c r="J471" t="s">
        <v>17</v>
      </c>
      <c r="K471" t="s">
        <v>17</v>
      </c>
      <c r="L471" t="s">
        <v>426</v>
      </c>
    </row>
    <row r="472" spans="1:12" x14ac:dyDescent="0.25">
      <c r="A472" t="s">
        <v>909</v>
      </c>
      <c r="B472" t="s">
        <v>910</v>
      </c>
      <c r="C472">
        <f>IFERROR(IF(VLOOKUP($A472,'[1]CDS-C'!$A:$L,3,FALSE)="","",(VLOOKUP($A472,'[1]CDS-C'!$A:$L,3,FALSE))),"")</f>
        <v>0.76100000000000001</v>
      </c>
      <c r="D472" t="s">
        <v>500</v>
      </c>
      <c r="E472" t="s">
        <v>719</v>
      </c>
      <c r="F472" t="s">
        <v>720</v>
      </c>
      <c r="G472" t="s">
        <v>149</v>
      </c>
      <c r="H472" t="s">
        <v>150</v>
      </c>
      <c r="I472" t="s">
        <v>17</v>
      </c>
      <c r="J472" t="s">
        <v>17</v>
      </c>
      <c r="K472" t="s">
        <v>17</v>
      </c>
      <c r="L472" t="s">
        <v>426</v>
      </c>
    </row>
    <row r="473" spans="1:12" x14ac:dyDescent="0.25">
      <c r="A473" t="s">
        <v>911</v>
      </c>
      <c r="B473" t="s">
        <v>912</v>
      </c>
      <c r="C473">
        <f>IFERROR(IF(VLOOKUP($A473,'[1]CDS-C'!$A:$L,3,FALSE)="","",(VLOOKUP($A473,'[1]CDS-C'!$A:$L,3,FALSE))),"")</f>
        <v>0.23899999999999999</v>
      </c>
      <c r="D473" t="s">
        <v>500</v>
      </c>
      <c r="E473" t="s">
        <v>719</v>
      </c>
      <c r="F473" t="s">
        <v>720</v>
      </c>
      <c r="G473" t="s">
        <v>149</v>
      </c>
      <c r="H473" t="s">
        <v>150</v>
      </c>
      <c r="I473" t="s">
        <v>17</v>
      </c>
      <c r="J473" t="s">
        <v>17</v>
      </c>
      <c r="K473" t="s">
        <v>17</v>
      </c>
      <c r="L473" t="s">
        <v>426</v>
      </c>
    </row>
    <row r="474" spans="1:12" x14ac:dyDescent="0.25">
      <c r="A474" t="s">
        <v>913</v>
      </c>
      <c r="B474" t="s">
        <v>914</v>
      </c>
      <c r="C474">
        <f>IFERROR(IF(VLOOKUP($A474,'[1]CDS-C'!$A:$L,3,FALSE)="","",(VLOOKUP($A474,'[1]CDS-C'!$A:$L,3,FALSE))),"")</f>
        <v>8.7999999999999995E-2</v>
      </c>
      <c r="D474" t="s">
        <v>500</v>
      </c>
      <c r="E474" t="s">
        <v>719</v>
      </c>
      <c r="F474" t="s">
        <v>720</v>
      </c>
      <c r="G474" t="s">
        <v>149</v>
      </c>
      <c r="H474" t="s">
        <v>150</v>
      </c>
      <c r="I474" t="s">
        <v>17</v>
      </c>
      <c r="J474" t="s">
        <v>17</v>
      </c>
      <c r="K474" t="s">
        <v>17</v>
      </c>
      <c r="L474" t="s">
        <v>426</v>
      </c>
    </row>
    <row r="475" spans="1:12" x14ac:dyDescent="0.25">
      <c r="A475" t="s">
        <v>915</v>
      </c>
      <c r="B475" t="s">
        <v>916</v>
      </c>
      <c r="C475">
        <f>IFERROR(IF(VLOOKUP($A475,'[1]CDS-C'!$A:$L,3,FALSE)="","",(VLOOKUP($A475,'[1]CDS-C'!$A:$L,3,FALSE))),"")</f>
        <v>0.81799999999999995</v>
      </c>
      <c r="D475" t="s">
        <v>500</v>
      </c>
      <c r="E475" t="s">
        <v>719</v>
      </c>
      <c r="F475" t="s">
        <v>720</v>
      </c>
      <c r="G475" t="s">
        <v>149</v>
      </c>
      <c r="H475" t="s">
        <v>150</v>
      </c>
      <c r="I475" t="s">
        <v>17</v>
      </c>
      <c r="J475" t="s">
        <v>17</v>
      </c>
      <c r="K475" t="s">
        <v>17</v>
      </c>
      <c r="L475" t="s">
        <v>426</v>
      </c>
    </row>
    <row r="476" spans="1:12" x14ac:dyDescent="0.25">
      <c r="A476" t="s">
        <v>917</v>
      </c>
      <c r="B476" t="s">
        <v>918</v>
      </c>
      <c r="C476">
        <f>IFERROR(IF(VLOOKUP($A476,'[1]CDS-C'!$A:$L,3,FALSE)="","",(VLOOKUP($A476,'[1]CDS-C'!$A:$L,3,FALSE))),"")</f>
        <v>0.1293</v>
      </c>
      <c r="D476" t="s">
        <v>500</v>
      </c>
      <c r="E476" t="s">
        <v>719</v>
      </c>
      <c r="F476" t="s">
        <v>919</v>
      </c>
      <c r="G476" t="s">
        <v>149</v>
      </c>
      <c r="H476" t="s">
        <v>150</v>
      </c>
      <c r="I476" t="s">
        <v>17</v>
      </c>
      <c r="J476" t="s">
        <v>17</v>
      </c>
      <c r="K476" t="s">
        <v>17</v>
      </c>
      <c r="L476" t="s">
        <v>426</v>
      </c>
    </row>
    <row r="477" spans="1:12" x14ac:dyDescent="0.25">
      <c r="A477" t="s">
        <v>920</v>
      </c>
      <c r="B477" t="s">
        <v>921</v>
      </c>
      <c r="C477">
        <f>IFERROR(IF(VLOOKUP($A477,'[1]CDS-C'!$A:$L,3,FALSE)="","",(VLOOKUP($A477,'[1]CDS-C'!$A:$L,3,FALSE))),"")</f>
        <v>0.31669999999999998</v>
      </c>
      <c r="D477" t="s">
        <v>500</v>
      </c>
      <c r="E477" t="s">
        <v>719</v>
      </c>
      <c r="F477" t="s">
        <v>919</v>
      </c>
      <c r="G477" t="s">
        <v>149</v>
      </c>
      <c r="H477" t="s">
        <v>150</v>
      </c>
      <c r="I477" t="s">
        <v>17</v>
      </c>
      <c r="J477" t="s">
        <v>17</v>
      </c>
      <c r="K477" t="s">
        <v>17</v>
      </c>
      <c r="L477" t="s">
        <v>426</v>
      </c>
    </row>
    <row r="478" spans="1:12" x14ac:dyDescent="0.25">
      <c r="A478" t="s">
        <v>922</v>
      </c>
      <c r="B478" t="s">
        <v>923</v>
      </c>
      <c r="C478">
        <f>IFERROR(IF(VLOOKUP($A478,'[1]CDS-C'!$A:$L,3,FALSE)="","",(VLOOKUP($A478,'[1]CDS-C'!$A:$L,3,FALSE))),"")</f>
        <v>0.24079999999999999</v>
      </c>
      <c r="D478" t="s">
        <v>500</v>
      </c>
      <c r="E478" t="s">
        <v>719</v>
      </c>
      <c r="F478" t="s">
        <v>919</v>
      </c>
      <c r="G478" t="s">
        <v>149</v>
      </c>
      <c r="H478" t="s">
        <v>150</v>
      </c>
      <c r="I478" t="s">
        <v>17</v>
      </c>
      <c r="J478" t="s">
        <v>17</v>
      </c>
      <c r="K478" t="s">
        <v>17</v>
      </c>
      <c r="L478" t="s">
        <v>426</v>
      </c>
    </row>
    <row r="479" spans="1:12" x14ac:dyDescent="0.25">
      <c r="A479" t="s">
        <v>924</v>
      </c>
      <c r="B479" t="s">
        <v>925</v>
      </c>
      <c r="C479">
        <f>IFERROR(IF(VLOOKUP($A479,'[1]CDS-C'!$A:$L,3,FALSE)="","",(VLOOKUP($A479,'[1]CDS-C'!$A:$L,3,FALSE))),"")</f>
        <v>0.15970000000000001</v>
      </c>
      <c r="D479" t="s">
        <v>500</v>
      </c>
      <c r="E479" t="s">
        <v>719</v>
      </c>
      <c r="F479" t="s">
        <v>919</v>
      </c>
      <c r="G479" t="s">
        <v>149</v>
      </c>
      <c r="H479" t="s">
        <v>150</v>
      </c>
      <c r="I479" t="s">
        <v>17</v>
      </c>
      <c r="J479" t="s">
        <v>17</v>
      </c>
      <c r="K479" t="s">
        <v>17</v>
      </c>
      <c r="L479" t="s">
        <v>426</v>
      </c>
    </row>
    <row r="480" spans="1:12" x14ac:dyDescent="0.25">
      <c r="A480" t="s">
        <v>926</v>
      </c>
      <c r="B480" t="s">
        <v>927</v>
      </c>
      <c r="C480">
        <f>IFERROR(IF(VLOOKUP($A480,'[1]CDS-C'!$A:$L,3,FALSE)="","",(VLOOKUP($A480,'[1]CDS-C'!$A:$L,3,FALSE))),"")</f>
        <v>0.1057</v>
      </c>
      <c r="D480" t="s">
        <v>500</v>
      </c>
      <c r="E480" t="s">
        <v>719</v>
      </c>
      <c r="F480" t="s">
        <v>919</v>
      </c>
      <c r="G480" t="s">
        <v>149</v>
      </c>
      <c r="H480" t="s">
        <v>150</v>
      </c>
      <c r="I480" t="s">
        <v>17</v>
      </c>
      <c r="J480" t="s">
        <v>17</v>
      </c>
      <c r="K480" t="s">
        <v>17</v>
      </c>
      <c r="L480" t="s">
        <v>426</v>
      </c>
    </row>
    <row r="481" spans="1:12" x14ac:dyDescent="0.25">
      <c r="A481" t="s">
        <v>928</v>
      </c>
      <c r="B481" t="s">
        <v>929</v>
      </c>
      <c r="C481">
        <f>IFERROR(IF(VLOOKUP($A481,'[1]CDS-C'!$A:$L,3,FALSE)="","",(VLOOKUP($A481,'[1]CDS-C'!$A:$L,3,FALSE))),"")</f>
        <v>4.5400000000000003E-2</v>
      </c>
      <c r="D481" t="s">
        <v>500</v>
      </c>
      <c r="E481" t="s">
        <v>719</v>
      </c>
      <c r="F481" t="s">
        <v>919</v>
      </c>
      <c r="G481" t="s">
        <v>149</v>
      </c>
      <c r="H481" t="s">
        <v>150</v>
      </c>
      <c r="I481" t="s">
        <v>17</v>
      </c>
      <c r="J481" t="s">
        <v>17</v>
      </c>
      <c r="K481" t="s">
        <v>17</v>
      </c>
      <c r="L481" t="s">
        <v>426</v>
      </c>
    </row>
    <row r="482" spans="1:12" x14ac:dyDescent="0.25">
      <c r="A482" t="s">
        <v>930</v>
      </c>
      <c r="B482" t="s">
        <v>931</v>
      </c>
      <c r="C482">
        <f>IFERROR(IF(VLOOKUP($A482,'[1]CDS-C'!$A:$L,3,FALSE)="","",(VLOOKUP($A482,'[1]CDS-C'!$A:$L,3,FALSE))),"")</f>
        <v>2.3999999999999998E-3</v>
      </c>
      <c r="D482" t="s">
        <v>500</v>
      </c>
      <c r="E482" t="s">
        <v>719</v>
      </c>
      <c r="F482" t="s">
        <v>919</v>
      </c>
      <c r="G482" t="s">
        <v>149</v>
      </c>
      <c r="H482" t="s">
        <v>150</v>
      </c>
      <c r="I482" t="s">
        <v>17</v>
      </c>
      <c r="J482" t="s">
        <v>17</v>
      </c>
      <c r="K482" t="s">
        <v>17</v>
      </c>
      <c r="L482" t="s">
        <v>426</v>
      </c>
    </row>
    <row r="483" spans="1:12" x14ac:dyDescent="0.25">
      <c r="A483" t="s">
        <v>932</v>
      </c>
      <c r="B483" t="s">
        <v>933</v>
      </c>
      <c r="C483">
        <f>IFERROR(IF(VLOOKUP($A483,'[1]CDS-C'!$A:$L,3,FALSE)="","",(VLOOKUP($A483,'[1]CDS-C'!$A:$L,3,FALSE))),"")</f>
        <v>0</v>
      </c>
      <c r="D483" t="s">
        <v>500</v>
      </c>
      <c r="E483" t="s">
        <v>719</v>
      </c>
      <c r="F483" t="s">
        <v>919</v>
      </c>
      <c r="G483" t="s">
        <v>149</v>
      </c>
      <c r="H483" t="s">
        <v>150</v>
      </c>
      <c r="I483" t="s">
        <v>17</v>
      </c>
      <c r="J483" t="s">
        <v>17</v>
      </c>
      <c r="K483" t="s">
        <v>17</v>
      </c>
      <c r="L483" t="s">
        <v>426</v>
      </c>
    </row>
    <row r="484" spans="1:12" x14ac:dyDescent="0.25">
      <c r="A484" t="s">
        <v>934</v>
      </c>
      <c r="B484" t="s">
        <v>935</v>
      </c>
      <c r="C484">
        <f>IFERROR(IF(VLOOKUP($A484,'[1]CDS-C'!$A:$L,3,FALSE)="","",(VLOOKUP($A484,'[1]CDS-C'!$A:$L,3,FALSE))),"")</f>
        <v>0</v>
      </c>
      <c r="D484" t="s">
        <v>500</v>
      </c>
      <c r="E484" t="s">
        <v>719</v>
      </c>
      <c r="F484" t="s">
        <v>919</v>
      </c>
      <c r="G484" t="s">
        <v>149</v>
      </c>
      <c r="H484" t="s">
        <v>150</v>
      </c>
      <c r="I484" t="s">
        <v>17</v>
      </c>
      <c r="J484" t="s">
        <v>17</v>
      </c>
      <c r="K484" t="s">
        <v>17</v>
      </c>
      <c r="L484" t="s">
        <v>426</v>
      </c>
    </row>
    <row r="485" spans="1:12" x14ac:dyDescent="0.25">
      <c r="A485" t="s">
        <v>936</v>
      </c>
      <c r="B485" t="s">
        <v>183</v>
      </c>
      <c r="C485">
        <f>IFERROR(IF(VLOOKUP($A485,'[1]CDS-C'!$A:$L,3,FALSE)="","",(VLOOKUP($A485,'[1]CDS-C'!$A:$L,3,FALSE))),"")</f>
        <v>1</v>
      </c>
      <c r="D485" t="s">
        <v>500</v>
      </c>
      <c r="E485" t="s">
        <v>719</v>
      </c>
      <c r="F485" t="s">
        <v>919</v>
      </c>
      <c r="G485" t="s">
        <v>149</v>
      </c>
      <c r="H485" t="s">
        <v>150</v>
      </c>
      <c r="I485" t="s">
        <v>17</v>
      </c>
      <c r="J485" t="s">
        <v>17</v>
      </c>
      <c r="K485" t="s">
        <v>17</v>
      </c>
      <c r="L485" t="s">
        <v>426</v>
      </c>
    </row>
    <row r="486" spans="1:12" x14ac:dyDescent="0.25">
      <c r="A486" t="s">
        <v>937</v>
      </c>
      <c r="B486" t="s">
        <v>918</v>
      </c>
      <c r="C486">
        <f>IFERROR(IF(VLOOKUP($A486,'[1]CDS-C'!$A:$L,3,FALSE)="","",(VLOOKUP($A486,'[1]CDS-C'!$A:$L,3,FALSE))),"")</f>
        <v>1.5800000000000002E-2</v>
      </c>
      <c r="D486" t="s">
        <v>500</v>
      </c>
      <c r="E486" t="s">
        <v>719</v>
      </c>
      <c r="F486" t="s">
        <v>919</v>
      </c>
      <c r="G486" t="s">
        <v>149</v>
      </c>
      <c r="H486" t="s">
        <v>150</v>
      </c>
      <c r="I486" t="s">
        <v>17</v>
      </c>
      <c r="J486" t="s">
        <v>17</v>
      </c>
      <c r="K486" t="s">
        <v>17</v>
      </c>
      <c r="L486" t="s">
        <v>426</v>
      </c>
    </row>
    <row r="487" spans="1:12" x14ac:dyDescent="0.25">
      <c r="A487" t="s">
        <v>938</v>
      </c>
      <c r="B487" t="s">
        <v>921</v>
      </c>
      <c r="C487">
        <f>IFERROR(IF(VLOOKUP($A487,'[1]CDS-C'!$A:$L,3,FALSE)="","",(VLOOKUP($A487,'[1]CDS-C'!$A:$L,3,FALSE))),"")</f>
        <v>0.184</v>
      </c>
      <c r="D487" t="s">
        <v>500</v>
      </c>
      <c r="E487" t="s">
        <v>719</v>
      </c>
      <c r="F487" t="s">
        <v>919</v>
      </c>
      <c r="G487" t="s">
        <v>149</v>
      </c>
      <c r="H487" t="s">
        <v>150</v>
      </c>
      <c r="I487" t="s">
        <v>17</v>
      </c>
      <c r="J487" t="s">
        <v>17</v>
      </c>
      <c r="K487" t="s">
        <v>17</v>
      </c>
      <c r="L487" t="s">
        <v>426</v>
      </c>
    </row>
    <row r="488" spans="1:12" x14ac:dyDescent="0.25">
      <c r="A488" t="s">
        <v>939</v>
      </c>
      <c r="B488" t="s">
        <v>923</v>
      </c>
      <c r="C488">
        <f>IFERROR(IF(VLOOKUP($A488,'[1]CDS-C'!$A:$L,3,FALSE)="","",(VLOOKUP($A488,'[1]CDS-C'!$A:$L,3,FALSE))),"")</f>
        <v>0.17069999999999999</v>
      </c>
      <c r="D488" t="s">
        <v>500</v>
      </c>
      <c r="E488" t="s">
        <v>719</v>
      </c>
      <c r="F488" t="s">
        <v>919</v>
      </c>
      <c r="G488" t="s">
        <v>149</v>
      </c>
      <c r="H488" t="s">
        <v>150</v>
      </c>
      <c r="I488" t="s">
        <v>17</v>
      </c>
      <c r="J488" t="s">
        <v>17</v>
      </c>
      <c r="K488" t="s">
        <v>17</v>
      </c>
      <c r="L488" t="s">
        <v>426</v>
      </c>
    </row>
    <row r="489" spans="1:12" x14ac:dyDescent="0.25">
      <c r="A489" t="s">
        <v>940</v>
      </c>
      <c r="B489" t="s">
        <v>925</v>
      </c>
      <c r="C489">
        <f>IFERROR(IF(VLOOKUP($A489,'[1]CDS-C'!$A:$L,3,FALSE)="","",(VLOOKUP($A489,'[1]CDS-C'!$A:$L,3,FALSE))),"")</f>
        <v>0.12529999999999999</v>
      </c>
      <c r="D489" t="s">
        <v>500</v>
      </c>
      <c r="E489" t="s">
        <v>719</v>
      </c>
      <c r="F489" t="s">
        <v>919</v>
      </c>
      <c r="G489" t="s">
        <v>149</v>
      </c>
      <c r="H489" t="s">
        <v>150</v>
      </c>
      <c r="I489" t="s">
        <v>17</v>
      </c>
      <c r="J489" t="s">
        <v>17</v>
      </c>
      <c r="K489" t="s">
        <v>17</v>
      </c>
      <c r="L489" t="s">
        <v>426</v>
      </c>
    </row>
    <row r="490" spans="1:12" x14ac:dyDescent="0.25">
      <c r="A490" t="s">
        <v>941</v>
      </c>
      <c r="B490" t="s">
        <v>927</v>
      </c>
      <c r="C490">
        <f>IFERROR(IF(VLOOKUP($A490,'[1]CDS-C'!$A:$L,3,FALSE)="","",(VLOOKUP($A490,'[1]CDS-C'!$A:$L,3,FALSE))),"")</f>
        <v>0.128</v>
      </c>
      <c r="D490" t="s">
        <v>500</v>
      </c>
      <c r="E490" t="s">
        <v>719</v>
      </c>
      <c r="F490" t="s">
        <v>919</v>
      </c>
      <c r="G490" t="s">
        <v>149</v>
      </c>
      <c r="H490" t="s">
        <v>150</v>
      </c>
      <c r="I490" t="s">
        <v>17</v>
      </c>
      <c r="J490" t="s">
        <v>17</v>
      </c>
      <c r="K490" t="s">
        <v>17</v>
      </c>
      <c r="L490" t="s">
        <v>426</v>
      </c>
    </row>
    <row r="491" spans="1:12" x14ac:dyDescent="0.25">
      <c r="A491" t="s">
        <v>942</v>
      </c>
      <c r="B491" t="s">
        <v>929</v>
      </c>
      <c r="C491">
        <f>IFERROR(IF(VLOOKUP($A491,'[1]CDS-C'!$A:$L,3,FALSE)="","",(VLOOKUP($A491,'[1]CDS-C'!$A:$L,3,FALSE))),"")</f>
        <v>0.32529999999999998</v>
      </c>
      <c r="D491" t="s">
        <v>500</v>
      </c>
      <c r="E491" t="s">
        <v>719</v>
      </c>
      <c r="F491" t="s">
        <v>919</v>
      </c>
      <c r="G491" t="s">
        <v>149</v>
      </c>
      <c r="H491" t="s">
        <v>150</v>
      </c>
      <c r="I491" t="s">
        <v>17</v>
      </c>
      <c r="J491" t="s">
        <v>17</v>
      </c>
      <c r="K491" t="s">
        <v>17</v>
      </c>
      <c r="L491" t="s">
        <v>426</v>
      </c>
    </row>
    <row r="492" spans="1:12" x14ac:dyDescent="0.25">
      <c r="A492" t="s">
        <v>943</v>
      </c>
      <c r="B492" t="s">
        <v>931</v>
      </c>
      <c r="C492">
        <f>IFERROR(IF(VLOOKUP($A492,'[1]CDS-C'!$A:$L,3,FALSE)="","",(VLOOKUP($A492,'[1]CDS-C'!$A:$L,3,FALSE))),"")</f>
        <v>4.82E-2</v>
      </c>
      <c r="D492" t="s">
        <v>500</v>
      </c>
      <c r="E492" t="s">
        <v>719</v>
      </c>
      <c r="F492" t="s">
        <v>919</v>
      </c>
      <c r="G492" t="s">
        <v>149</v>
      </c>
      <c r="H492" t="s">
        <v>150</v>
      </c>
      <c r="I492" t="s">
        <v>17</v>
      </c>
      <c r="J492" t="s">
        <v>17</v>
      </c>
      <c r="K492" t="s">
        <v>17</v>
      </c>
      <c r="L492" t="s">
        <v>426</v>
      </c>
    </row>
    <row r="493" spans="1:12" x14ac:dyDescent="0.25">
      <c r="A493" t="s">
        <v>944</v>
      </c>
      <c r="B493" t="s">
        <v>933</v>
      </c>
      <c r="C493">
        <f>IFERROR(IF(VLOOKUP($A493,'[1]CDS-C'!$A:$L,3,FALSE)="","",(VLOOKUP($A493,'[1]CDS-C'!$A:$L,3,FALSE))),"")</f>
        <v>2.7000000000000001E-3</v>
      </c>
      <c r="D493" t="s">
        <v>500</v>
      </c>
      <c r="E493" t="s">
        <v>719</v>
      </c>
      <c r="F493" t="s">
        <v>919</v>
      </c>
      <c r="G493" t="s">
        <v>149</v>
      </c>
      <c r="H493" t="s">
        <v>150</v>
      </c>
      <c r="I493" t="s">
        <v>17</v>
      </c>
      <c r="J493" t="s">
        <v>17</v>
      </c>
      <c r="K493" t="s">
        <v>17</v>
      </c>
      <c r="L493" t="s">
        <v>426</v>
      </c>
    </row>
    <row r="494" spans="1:12" x14ac:dyDescent="0.25">
      <c r="A494" t="s">
        <v>945</v>
      </c>
      <c r="B494" t="s">
        <v>935</v>
      </c>
      <c r="C494">
        <f>IFERROR(IF(VLOOKUP($A494,'[1]CDS-C'!$A:$L,3,FALSE)="","",(VLOOKUP($A494,'[1]CDS-C'!$A:$L,3,FALSE))),"")</f>
        <v>0</v>
      </c>
      <c r="D494" t="s">
        <v>500</v>
      </c>
      <c r="E494" t="s">
        <v>719</v>
      </c>
      <c r="F494" t="s">
        <v>919</v>
      </c>
      <c r="G494" t="s">
        <v>149</v>
      </c>
      <c r="H494" t="s">
        <v>150</v>
      </c>
      <c r="I494" t="s">
        <v>17</v>
      </c>
      <c r="J494" t="s">
        <v>17</v>
      </c>
      <c r="K494" t="s">
        <v>17</v>
      </c>
      <c r="L494" t="s">
        <v>426</v>
      </c>
    </row>
    <row r="495" spans="1:12" x14ac:dyDescent="0.25">
      <c r="A495" t="s">
        <v>946</v>
      </c>
      <c r="B495" t="s">
        <v>183</v>
      </c>
      <c r="C495">
        <f>IFERROR(IF(VLOOKUP($A495,'[1]CDS-C'!$A:$L,3,FALSE)="","",(VLOOKUP($A495,'[1]CDS-C'!$A:$L,3,FALSE))),"")</f>
        <v>1</v>
      </c>
      <c r="D495" t="s">
        <v>500</v>
      </c>
      <c r="E495" t="s">
        <v>719</v>
      </c>
      <c r="F495" t="s">
        <v>919</v>
      </c>
      <c r="G495" t="s">
        <v>149</v>
      </c>
      <c r="H495" t="s">
        <v>150</v>
      </c>
      <c r="I495" t="s">
        <v>17</v>
      </c>
      <c r="J495" t="s">
        <v>17</v>
      </c>
      <c r="K495" t="s">
        <v>17</v>
      </c>
      <c r="L495" t="s">
        <v>426</v>
      </c>
    </row>
    <row r="496" spans="1:12" x14ac:dyDescent="0.25">
      <c r="A496" t="s">
        <v>947</v>
      </c>
      <c r="B496" t="s">
        <v>918</v>
      </c>
      <c r="C496">
        <f>IFERROR(IF(VLOOKUP($A496,'[1]CDS-C'!$A:$L,3,FALSE)="","",(VLOOKUP($A496,'[1]CDS-C'!$A:$L,3,FALSE))),"")</f>
        <v>0.11169999999999999</v>
      </c>
      <c r="D496" t="s">
        <v>500</v>
      </c>
      <c r="E496" t="s">
        <v>719</v>
      </c>
      <c r="F496" t="s">
        <v>919</v>
      </c>
      <c r="G496" t="s">
        <v>149</v>
      </c>
      <c r="H496" t="s">
        <v>150</v>
      </c>
      <c r="I496" t="s">
        <v>17</v>
      </c>
      <c r="J496" t="s">
        <v>17</v>
      </c>
      <c r="K496" t="s">
        <v>17</v>
      </c>
      <c r="L496" t="s">
        <v>426</v>
      </c>
    </row>
    <row r="497" spans="1:12" x14ac:dyDescent="0.25">
      <c r="A497" t="s">
        <v>948</v>
      </c>
      <c r="B497" t="s">
        <v>921</v>
      </c>
      <c r="C497">
        <f>IFERROR(IF(VLOOKUP($A497,'[1]CDS-C'!$A:$L,3,FALSE)="","",(VLOOKUP($A497,'[1]CDS-C'!$A:$L,3,FALSE))),"")</f>
        <v>0.29509999999999997</v>
      </c>
      <c r="D497" t="s">
        <v>500</v>
      </c>
      <c r="E497" t="s">
        <v>719</v>
      </c>
      <c r="F497" t="s">
        <v>919</v>
      </c>
      <c r="G497" t="s">
        <v>149</v>
      </c>
      <c r="H497" t="s">
        <v>150</v>
      </c>
      <c r="I497" t="s">
        <v>17</v>
      </c>
      <c r="J497" t="s">
        <v>17</v>
      </c>
      <c r="K497" t="s">
        <v>17</v>
      </c>
      <c r="L497" t="s">
        <v>426</v>
      </c>
    </row>
    <row r="498" spans="1:12" x14ac:dyDescent="0.25">
      <c r="A498" t="s">
        <v>949</v>
      </c>
      <c r="B498" t="s">
        <v>923</v>
      </c>
      <c r="C498">
        <f>IFERROR(IF(VLOOKUP($A498,'[1]CDS-C'!$A:$L,3,FALSE)="","",(VLOOKUP($A498,'[1]CDS-C'!$A:$L,3,FALSE))),"")</f>
        <v>0.22950000000000001</v>
      </c>
      <c r="D498" t="s">
        <v>500</v>
      </c>
      <c r="E498" t="s">
        <v>719</v>
      </c>
      <c r="F498" t="s">
        <v>919</v>
      </c>
      <c r="G498" t="s">
        <v>149</v>
      </c>
      <c r="H498" t="s">
        <v>150</v>
      </c>
      <c r="I498" t="s">
        <v>17</v>
      </c>
      <c r="J498" t="s">
        <v>17</v>
      </c>
      <c r="K498" t="s">
        <v>17</v>
      </c>
      <c r="L498" t="s">
        <v>426</v>
      </c>
    </row>
    <row r="499" spans="1:12" x14ac:dyDescent="0.25">
      <c r="A499" t="s">
        <v>950</v>
      </c>
      <c r="B499" t="s">
        <v>925</v>
      </c>
      <c r="C499">
        <f>IFERROR(IF(VLOOKUP($A499,'[1]CDS-C'!$A:$L,3,FALSE)="","",(VLOOKUP($A499,'[1]CDS-C'!$A:$L,3,FALSE))),"")</f>
        <v>0.15409999999999999</v>
      </c>
      <c r="D499" t="s">
        <v>500</v>
      </c>
      <c r="E499" t="s">
        <v>719</v>
      </c>
      <c r="F499" t="s">
        <v>919</v>
      </c>
      <c r="G499" t="s">
        <v>149</v>
      </c>
      <c r="H499" t="s">
        <v>150</v>
      </c>
      <c r="I499" t="s">
        <v>17</v>
      </c>
      <c r="J499" t="s">
        <v>17</v>
      </c>
      <c r="K499" t="s">
        <v>17</v>
      </c>
      <c r="L499" t="s">
        <v>426</v>
      </c>
    </row>
    <row r="500" spans="1:12" x14ac:dyDescent="0.25">
      <c r="A500" t="s">
        <v>951</v>
      </c>
      <c r="B500" t="s">
        <v>927</v>
      </c>
      <c r="C500">
        <f>IFERROR(IF(VLOOKUP($A500,'[1]CDS-C'!$A:$L,3,FALSE)="","",(VLOOKUP($A500,'[1]CDS-C'!$A:$L,3,FALSE))),"")</f>
        <v>0.10879999999999999</v>
      </c>
      <c r="D500" t="s">
        <v>500</v>
      </c>
      <c r="E500" t="s">
        <v>719</v>
      </c>
      <c r="F500" t="s">
        <v>919</v>
      </c>
      <c r="G500" t="s">
        <v>149</v>
      </c>
      <c r="H500" t="s">
        <v>150</v>
      </c>
      <c r="I500" t="s">
        <v>17</v>
      </c>
      <c r="J500" t="s">
        <v>17</v>
      </c>
      <c r="K500" t="s">
        <v>17</v>
      </c>
      <c r="L500" t="s">
        <v>426</v>
      </c>
    </row>
    <row r="501" spans="1:12" x14ac:dyDescent="0.25">
      <c r="A501" t="s">
        <v>952</v>
      </c>
      <c r="B501" t="s">
        <v>929</v>
      </c>
      <c r="C501">
        <f>IFERROR(IF(VLOOKUP($A501,'[1]CDS-C'!$A:$L,3,FALSE)="","",(VLOOKUP($A501,'[1]CDS-C'!$A:$L,3,FALSE))),"")</f>
        <v>8.8099999999999998E-2</v>
      </c>
      <c r="D501" t="s">
        <v>500</v>
      </c>
      <c r="E501" t="s">
        <v>719</v>
      </c>
      <c r="F501" t="s">
        <v>919</v>
      </c>
      <c r="G501" t="s">
        <v>149</v>
      </c>
      <c r="H501" t="s">
        <v>150</v>
      </c>
      <c r="I501" t="s">
        <v>17</v>
      </c>
      <c r="J501" t="s">
        <v>17</v>
      </c>
      <c r="K501" t="s">
        <v>17</v>
      </c>
      <c r="L501" t="s">
        <v>426</v>
      </c>
    </row>
    <row r="502" spans="1:12" x14ac:dyDescent="0.25">
      <c r="A502" t="s">
        <v>953</v>
      </c>
      <c r="B502" t="s">
        <v>931</v>
      </c>
      <c r="C502">
        <f>IFERROR(IF(VLOOKUP($A502,'[1]CDS-C'!$A:$L,3,FALSE)="","",(VLOOKUP($A502,'[1]CDS-C'!$A:$L,3,FALSE))),"")</f>
        <v>9.4000000000000004E-3</v>
      </c>
      <c r="D502" t="s">
        <v>500</v>
      </c>
      <c r="E502" t="s">
        <v>719</v>
      </c>
      <c r="F502" t="s">
        <v>919</v>
      </c>
      <c r="G502" t="s">
        <v>149</v>
      </c>
      <c r="H502" t="s">
        <v>150</v>
      </c>
      <c r="I502" t="s">
        <v>17</v>
      </c>
      <c r="J502" t="s">
        <v>17</v>
      </c>
      <c r="K502" t="s">
        <v>17</v>
      </c>
      <c r="L502" t="s">
        <v>426</v>
      </c>
    </row>
    <row r="503" spans="1:12" x14ac:dyDescent="0.25">
      <c r="A503" t="s">
        <v>954</v>
      </c>
      <c r="B503" t="s">
        <v>933</v>
      </c>
      <c r="C503">
        <f>IFERROR(IF(VLOOKUP($A503,'[1]CDS-C'!$A:$L,3,FALSE)="","",(VLOOKUP($A503,'[1]CDS-C'!$A:$L,3,FALSE))),"")</f>
        <v>3.3E-3</v>
      </c>
      <c r="D503" t="s">
        <v>500</v>
      </c>
      <c r="E503" t="s">
        <v>719</v>
      </c>
      <c r="F503" t="s">
        <v>919</v>
      </c>
      <c r="G503" t="s">
        <v>149</v>
      </c>
      <c r="H503" t="s">
        <v>150</v>
      </c>
      <c r="I503" t="s">
        <v>17</v>
      </c>
      <c r="J503" t="s">
        <v>17</v>
      </c>
      <c r="K503" t="s">
        <v>17</v>
      </c>
      <c r="L503" t="s">
        <v>426</v>
      </c>
    </row>
    <row r="504" spans="1:12" x14ac:dyDescent="0.25">
      <c r="A504" t="s">
        <v>955</v>
      </c>
      <c r="B504" t="s">
        <v>935</v>
      </c>
      <c r="C504">
        <f>IFERROR(IF(VLOOKUP($A504,'[1]CDS-C'!$A:$L,3,FALSE)="","",(VLOOKUP($A504,'[1]CDS-C'!$A:$L,3,FALSE))),"")</f>
        <v>0</v>
      </c>
      <c r="D504" t="s">
        <v>500</v>
      </c>
      <c r="E504" t="s">
        <v>719</v>
      </c>
      <c r="F504" t="s">
        <v>919</v>
      </c>
      <c r="G504" t="s">
        <v>149</v>
      </c>
      <c r="H504" t="s">
        <v>150</v>
      </c>
      <c r="I504" t="s">
        <v>17</v>
      </c>
      <c r="J504" t="s">
        <v>17</v>
      </c>
      <c r="K504" t="s">
        <v>17</v>
      </c>
      <c r="L504" t="s">
        <v>426</v>
      </c>
    </row>
    <row r="505" spans="1:12" x14ac:dyDescent="0.25">
      <c r="A505" t="s">
        <v>956</v>
      </c>
      <c r="B505" t="s">
        <v>183</v>
      </c>
      <c r="C505">
        <f>IFERROR(IF(VLOOKUP($A505,'[1]CDS-C'!$A:$L,3,FALSE)="","",(VLOOKUP($A505,'[1]CDS-C'!$A:$L,3,FALSE))),"")</f>
        <v>0.99999999999999989</v>
      </c>
      <c r="D505" t="s">
        <v>500</v>
      </c>
      <c r="E505" t="s">
        <v>719</v>
      </c>
      <c r="F505" t="s">
        <v>919</v>
      </c>
      <c r="G505" t="s">
        <v>149</v>
      </c>
      <c r="H505" t="s">
        <v>150</v>
      </c>
      <c r="I505" t="s">
        <v>17</v>
      </c>
      <c r="J505" t="s">
        <v>17</v>
      </c>
      <c r="K505" t="s">
        <v>17</v>
      </c>
      <c r="L505" t="s">
        <v>426</v>
      </c>
    </row>
    <row r="506" spans="1:12" x14ac:dyDescent="0.25">
      <c r="A506" t="s">
        <v>958</v>
      </c>
      <c r="B506" t="s">
        <v>959</v>
      </c>
      <c r="C506">
        <f>IFERROR(IF(VLOOKUP($A506,'[1]CDS-C'!$A:$L,3,FALSE)="","",(VLOOKUP($A506,'[1]CDS-C'!$A:$L,3,FALSE))),"")</f>
        <v>3.56</v>
      </c>
      <c r="D506" t="s">
        <v>500</v>
      </c>
      <c r="E506" t="s">
        <v>719</v>
      </c>
      <c r="F506" t="s">
        <v>919</v>
      </c>
      <c r="G506" t="s">
        <v>149</v>
      </c>
      <c r="H506" t="s">
        <v>150</v>
      </c>
      <c r="I506" t="s">
        <v>17</v>
      </c>
      <c r="J506" t="s">
        <v>17</v>
      </c>
      <c r="K506" t="s">
        <v>17</v>
      </c>
      <c r="L506" t="s">
        <v>960</v>
      </c>
    </row>
    <row r="507" spans="1:12" x14ac:dyDescent="0.25">
      <c r="A507" t="s">
        <v>961</v>
      </c>
      <c r="B507" t="s">
        <v>962</v>
      </c>
      <c r="C507">
        <f>IFERROR(IF(VLOOKUP($A507,'[1]CDS-C'!$A:$L,3,FALSE)="","",(VLOOKUP($A507,'[1]CDS-C'!$A:$L,3,FALSE))),"")</f>
        <v>0.998</v>
      </c>
      <c r="D507" t="s">
        <v>500</v>
      </c>
      <c r="E507" t="s">
        <v>719</v>
      </c>
      <c r="F507" t="s">
        <v>919</v>
      </c>
      <c r="G507" t="s">
        <v>149</v>
      </c>
      <c r="H507" t="s">
        <v>150</v>
      </c>
      <c r="I507" t="s">
        <v>17</v>
      </c>
      <c r="J507" t="s">
        <v>17</v>
      </c>
      <c r="K507" t="s">
        <v>17</v>
      </c>
      <c r="L507" t="s">
        <v>426</v>
      </c>
    </row>
    <row r="508" spans="1:12" x14ac:dyDescent="0.25">
      <c r="A508" t="s">
        <v>963</v>
      </c>
      <c r="B508" t="s">
        <v>964</v>
      </c>
      <c r="C508" t="str">
        <f>IFERROR(IF(VLOOKUP($A508,'[1]CDS-C'!$A:$L,3,FALSE)="","",(VLOOKUP($A508,'[1]CDS-C'!$A:$L,3,FALSE))),"")</f>
        <v>Y</v>
      </c>
      <c r="D508" t="s">
        <v>500</v>
      </c>
      <c r="E508" t="s">
        <v>965</v>
      </c>
      <c r="F508" t="s">
        <v>966</v>
      </c>
      <c r="G508" t="s">
        <v>149</v>
      </c>
      <c r="H508" t="s">
        <v>150</v>
      </c>
      <c r="I508" t="s">
        <v>17</v>
      </c>
      <c r="J508" t="s">
        <v>17</v>
      </c>
      <c r="K508" t="s">
        <v>17</v>
      </c>
      <c r="L508" t="s">
        <v>43</v>
      </c>
    </row>
    <row r="509" spans="1:12" x14ac:dyDescent="0.25">
      <c r="A509" t="s">
        <v>967</v>
      </c>
      <c r="B509" t="s">
        <v>968</v>
      </c>
      <c r="C509">
        <f>IFERROR(IF(VLOOKUP($A509,'[1]CDS-C'!$A:$L,3,FALSE)="","",(VLOOKUP($A509,'[1]CDS-C'!$A:$L,3,FALSE))),"")</f>
        <v>20</v>
      </c>
      <c r="D509" t="s">
        <v>500</v>
      </c>
      <c r="E509" t="s">
        <v>965</v>
      </c>
      <c r="F509" t="s">
        <v>966</v>
      </c>
      <c r="G509" t="s">
        <v>149</v>
      </c>
      <c r="H509" t="s">
        <v>150</v>
      </c>
      <c r="I509" t="s">
        <v>17</v>
      </c>
      <c r="J509" t="s">
        <v>17</v>
      </c>
      <c r="K509" t="s">
        <v>17</v>
      </c>
      <c r="L509" t="s">
        <v>153</v>
      </c>
    </row>
    <row r="510" spans="1:12" x14ac:dyDescent="0.25">
      <c r="A510" t="s">
        <v>969</v>
      </c>
      <c r="B510" t="s">
        <v>970</v>
      </c>
      <c r="C510" t="str">
        <f>IFERROR(IF(VLOOKUP($A510,'[1]CDS-C'!$A:$L,3,FALSE)="","",(VLOOKUP($A510,'[1]CDS-C'!$A:$L,3,FALSE))),"")</f>
        <v>Y</v>
      </c>
      <c r="D510" t="s">
        <v>500</v>
      </c>
      <c r="E510" t="s">
        <v>965</v>
      </c>
      <c r="F510" t="s">
        <v>966</v>
      </c>
      <c r="G510" t="s">
        <v>149</v>
      </c>
      <c r="H510" t="s">
        <v>150</v>
      </c>
      <c r="I510" t="s">
        <v>17</v>
      </c>
      <c r="J510" t="s">
        <v>17</v>
      </c>
      <c r="K510" t="s">
        <v>17</v>
      </c>
      <c r="L510" t="s">
        <v>43</v>
      </c>
    </row>
    <row r="511" spans="1:12" x14ac:dyDescent="0.25">
      <c r="A511" t="s">
        <v>971</v>
      </c>
      <c r="B511" t="s">
        <v>972</v>
      </c>
      <c r="C511" t="str">
        <f>IFERROR(IF(VLOOKUP($A511,'[1]CDS-C'!$A:$L,3,FALSE)="","",(VLOOKUP($A511,'[1]CDS-C'!$A:$L,3,FALSE))),"")</f>
        <v>X</v>
      </c>
      <c r="D511" t="s">
        <v>500</v>
      </c>
      <c r="E511" t="s">
        <v>965</v>
      </c>
      <c r="F511" t="s">
        <v>966</v>
      </c>
      <c r="G511" t="s">
        <v>149</v>
      </c>
      <c r="H511" t="s">
        <v>150</v>
      </c>
      <c r="I511" t="s">
        <v>17</v>
      </c>
      <c r="J511" t="s">
        <v>17</v>
      </c>
      <c r="K511" t="s">
        <v>17</v>
      </c>
      <c r="L511" t="s">
        <v>88</v>
      </c>
    </row>
    <row r="512" spans="1:12" x14ac:dyDescent="0.25">
      <c r="A512" t="s">
        <v>973</v>
      </c>
      <c r="B512" t="s">
        <v>974</v>
      </c>
      <c r="C512" t="str">
        <f>IFERROR(IF(VLOOKUP($A512,'[1]CDS-C'!$A:$L,3,FALSE)="","",(VLOOKUP($A512,'[1]CDS-C'!$A:$L,3,FALSE))),"")</f>
        <v/>
      </c>
      <c r="D512" t="s">
        <v>500</v>
      </c>
      <c r="E512" t="s">
        <v>965</v>
      </c>
      <c r="F512" t="s">
        <v>966</v>
      </c>
      <c r="G512" t="s">
        <v>149</v>
      </c>
      <c r="H512" t="s">
        <v>150</v>
      </c>
      <c r="I512" t="s">
        <v>17</v>
      </c>
      <c r="J512" t="s">
        <v>17</v>
      </c>
      <c r="K512" t="s">
        <v>17</v>
      </c>
      <c r="L512" t="s">
        <v>88</v>
      </c>
    </row>
    <row r="513" spans="1:12" x14ac:dyDescent="0.25">
      <c r="A513" t="s">
        <v>975</v>
      </c>
      <c r="B513" t="s">
        <v>976</v>
      </c>
      <c r="C513" t="str">
        <f>IFERROR(IF(VLOOKUP($A513,'[1]CDS-C'!$A:$L,3,FALSE)="","",(VLOOKUP($A513,'[1]CDS-C'!$A:$L,3,FALSE))),"")</f>
        <v/>
      </c>
      <c r="D513" t="s">
        <v>500</v>
      </c>
      <c r="E513" t="s">
        <v>965</v>
      </c>
      <c r="F513" t="s">
        <v>966</v>
      </c>
      <c r="G513" t="s">
        <v>149</v>
      </c>
      <c r="H513" t="s">
        <v>150</v>
      </c>
      <c r="I513" t="s">
        <v>17</v>
      </c>
      <c r="J513" t="s">
        <v>17</v>
      </c>
      <c r="K513" t="s">
        <v>17</v>
      </c>
      <c r="L513" t="s">
        <v>88</v>
      </c>
    </row>
    <row r="514" spans="1:12" x14ac:dyDescent="0.25">
      <c r="A514" t="s">
        <v>977</v>
      </c>
      <c r="B514" t="s">
        <v>978</v>
      </c>
      <c r="C514" t="str">
        <f>IFERROR(IF(VLOOKUP($A514,'[1]CDS-C'!$A:$L,3,FALSE)="","",(VLOOKUP($A514,'[1]CDS-C'!$A:$L,3,FALSE))),"")</f>
        <v>Y</v>
      </c>
      <c r="D514" t="s">
        <v>500</v>
      </c>
      <c r="E514" t="s">
        <v>965</v>
      </c>
      <c r="F514" t="s">
        <v>966</v>
      </c>
      <c r="G514" t="s">
        <v>149</v>
      </c>
      <c r="H514" t="s">
        <v>150</v>
      </c>
      <c r="I514" t="s">
        <v>17</v>
      </c>
      <c r="J514" t="s">
        <v>17</v>
      </c>
      <c r="K514" t="s">
        <v>17</v>
      </c>
      <c r="L514" t="s">
        <v>43</v>
      </c>
    </row>
    <row r="515" spans="1:12" x14ac:dyDescent="0.25">
      <c r="A515" t="s">
        <v>979</v>
      </c>
      <c r="B515" t="s">
        <v>980</v>
      </c>
      <c r="C515" t="str">
        <f>IFERROR(IF(VLOOKUP($A515,'[1]CDS-C'!$A:$L,3,FALSE)="","",(VLOOKUP($A515,'[1]CDS-C'!$A:$L,3,FALSE))),"")</f>
        <v>N</v>
      </c>
      <c r="D515" t="s">
        <v>500</v>
      </c>
      <c r="E515" t="s">
        <v>965</v>
      </c>
      <c r="F515" t="s">
        <v>981</v>
      </c>
      <c r="G515" t="s">
        <v>149</v>
      </c>
      <c r="H515" t="s">
        <v>150</v>
      </c>
      <c r="I515" t="s">
        <v>17</v>
      </c>
      <c r="J515" t="s">
        <v>17</v>
      </c>
      <c r="K515" t="s">
        <v>17</v>
      </c>
      <c r="L515" t="s">
        <v>43</v>
      </c>
    </row>
    <row r="516" spans="1:12" x14ac:dyDescent="0.25">
      <c r="A516" t="s">
        <v>982</v>
      </c>
      <c r="B516" t="s">
        <v>983</v>
      </c>
      <c r="C516" t="str">
        <f>IFERROR(IF(VLOOKUP($A516,'[1]CDS-C'!$A:$L,3,FALSE)="","",(VLOOKUP($A516,'[1]CDS-C'!$A:$L,3,FALSE))),"")</f>
        <v/>
      </c>
      <c r="D516" t="s">
        <v>500</v>
      </c>
      <c r="E516" t="s">
        <v>965</v>
      </c>
      <c r="F516" t="s">
        <v>981</v>
      </c>
      <c r="G516" t="s">
        <v>149</v>
      </c>
      <c r="H516" t="s">
        <v>150</v>
      </c>
      <c r="I516" t="s">
        <v>17</v>
      </c>
      <c r="J516" t="s">
        <v>17</v>
      </c>
      <c r="K516" t="s">
        <v>17</v>
      </c>
      <c r="L516" t="s">
        <v>43</v>
      </c>
    </row>
    <row r="517" spans="1:12" x14ac:dyDescent="0.25">
      <c r="A517" t="s">
        <v>984</v>
      </c>
      <c r="B517" t="s">
        <v>985</v>
      </c>
      <c r="C517">
        <f>IFERROR(IF(VLOOKUP($A517,'[1]CDS-C'!$A:$L,3,FALSE)="","",(VLOOKUP($A517,'[1]CDS-C'!$A:$L,3,FALSE))),"")</f>
        <v>45658</v>
      </c>
      <c r="D517" t="s">
        <v>500</v>
      </c>
      <c r="E517" t="s">
        <v>965</v>
      </c>
      <c r="F517" t="s">
        <v>981</v>
      </c>
      <c r="G517" t="s">
        <v>149</v>
      </c>
      <c r="H517" t="s">
        <v>150</v>
      </c>
      <c r="I517" t="s">
        <v>17</v>
      </c>
      <c r="J517" t="s">
        <v>17</v>
      </c>
      <c r="K517" t="s">
        <v>17</v>
      </c>
      <c r="L517" t="s">
        <v>43</v>
      </c>
    </row>
    <row r="518" spans="1:12" x14ac:dyDescent="0.25">
      <c r="A518" t="s">
        <v>986</v>
      </c>
      <c r="B518" t="s">
        <v>987</v>
      </c>
      <c r="C518" t="str">
        <f>IFERROR(IF(VLOOKUP($A518,'[1]CDS-C'!$A:$L,3,FALSE)="","",(VLOOKUP($A518,'[1]CDS-C'!$A:$L,3,FALSE))),"")</f>
        <v>Y</v>
      </c>
      <c r="D518" t="s">
        <v>500</v>
      </c>
      <c r="E518" t="s">
        <v>965</v>
      </c>
      <c r="F518" t="s">
        <v>981</v>
      </c>
      <c r="G518" t="s">
        <v>149</v>
      </c>
      <c r="H518" t="s">
        <v>150</v>
      </c>
      <c r="I518" t="s">
        <v>17</v>
      </c>
      <c r="J518" t="s">
        <v>17</v>
      </c>
      <c r="K518" t="s">
        <v>17</v>
      </c>
      <c r="L518" t="s">
        <v>43</v>
      </c>
    </row>
    <row r="519" spans="1:12" x14ac:dyDescent="0.25">
      <c r="A519" t="s">
        <v>988</v>
      </c>
      <c r="B519" t="s">
        <v>989</v>
      </c>
      <c r="C519" t="str">
        <f>IFERROR(IF(VLOOKUP($A519,'[1]CDS-C'!$A:$L,3,FALSE)="","",(VLOOKUP($A519,'[1]CDS-C'!$A:$L,3,FALSE))),"")</f>
        <v>Y</v>
      </c>
      <c r="D519" t="s">
        <v>500</v>
      </c>
      <c r="E519" t="s">
        <v>965</v>
      </c>
      <c r="F519" t="s">
        <v>981</v>
      </c>
      <c r="G519" t="s">
        <v>149</v>
      </c>
      <c r="H519" t="s">
        <v>150</v>
      </c>
      <c r="I519" t="s">
        <v>17</v>
      </c>
      <c r="J519" t="s">
        <v>17</v>
      </c>
      <c r="K519" t="s">
        <v>17</v>
      </c>
      <c r="L519" t="s">
        <v>88</v>
      </c>
    </row>
    <row r="520" spans="1:12" x14ac:dyDescent="0.25">
      <c r="A520" t="s">
        <v>990</v>
      </c>
      <c r="B520" t="s">
        <v>991</v>
      </c>
      <c r="C520">
        <f>IFERROR(IF(VLOOKUP($A520,'[1]CDS-C'!$A:$L,3,FALSE)="","",(VLOOKUP($A520,'[1]CDS-C'!$A:$L,3,FALSE))),"")</f>
        <v>45813</v>
      </c>
      <c r="D520" t="s">
        <v>500</v>
      </c>
      <c r="E520" t="s">
        <v>965</v>
      </c>
      <c r="F520" t="s">
        <v>981</v>
      </c>
      <c r="G520" t="s">
        <v>149</v>
      </c>
      <c r="H520" t="s">
        <v>150</v>
      </c>
      <c r="I520" t="s">
        <v>17</v>
      </c>
      <c r="J520" t="s">
        <v>17</v>
      </c>
      <c r="K520" t="s">
        <v>17</v>
      </c>
      <c r="L520" t="s">
        <v>992</v>
      </c>
    </row>
    <row r="521" spans="1:12" x14ac:dyDescent="0.25">
      <c r="A521" t="s">
        <v>993</v>
      </c>
      <c r="B521" t="s">
        <v>994</v>
      </c>
      <c r="C521" t="str">
        <f>IFERROR(IF(VLOOKUP($A521,'[1]CDS-C'!$A:$L,3,FALSE)="","",(VLOOKUP($A521,'[1]CDS-C'!$A:$L,3,FALSE))),"")</f>
        <v/>
      </c>
      <c r="D521" t="s">
        <v>500</v>
      </c>
      <c r="E521" t="s">
        <v>965</v>
      </c>
      <c r="F521" t="s">
        <v>981</v>
      </c>
      <c r="G521" t="s">
        <v>149</v>
      </c>
      <c r="H521" t="s">
        <v>150</v>
      </c>
      <c r="I521" t="s">
        <v>17</v>
      </c>
      <c r="J521" t="s">
        <v>17</v>
      </c>
      <c r="K521" t="s">
        <v>17</v>
      </c>
      <c r="L521" t="s">
        <v>88</v>
      </c>
    </row>
    <row r="522" spans="1:12" x14ac:dyDescent="0.25">
      <c r="A522" t="s">
        <v>995</v>
      </c>
      <c r="B522" t="s">
        <v>996</v>
      </c>
      <c r="C522" t="str">
        <f>IFERROR(IF(VLOOKUP($A522,'[1]CDS-C'!$A:$L,3,FALSE)="","",(VLOOKUP($A522,'[1]CDS-C'!$A:$L,3,FALSE))),"")</f>
        <v/>
      </c>
      <c r="D522" t="s">
        <v>500</v>
      </c>
      <c r="E522" t="s">
        <v>965</v>
      </c>
      <c r="F522" t="s">
        <v>981</v>
      </c>
      <c r="G522" t="s">
        <v>149</v>
      </c>
      <c r="H522" t="s">
        <v>150</v>
      </c>
      <c r="I522" t="s">
        <v>17</v>
      </c>
      <c r="J522" t="s">
        <v>17</v>
      </c>
      <c r="K522" t="s">
        <v>17</v>
      </c>
      <c r="L522" t="s">
        <v>992</v>
      </c>
    </row>
    <row r="523" spans="1:12" x14ac:dyDescent="0.25">
      <c r="A523" t="s">
        <v>997</v>
      </c>
      <c r="B523" t="s">
        <v>998</v>
      </c>
      <c r="C523" t="str">
        <f>IFERROR(IF(VLOOKUP($A523,'[1]CDS-C'!$A:$L,3,FALSE)="","",(VLOOKUP($A523,'[1]CDS-C'!$A:$L,3,FALSE))),"")</f>
        <v/>
      </c>
      <c r="D523" t="s">
        <v>500</v>
      </c>
      <c r="E523" t="s">
        <v>965</v>
      </c>
      <c r="F523" t="s">
        <v>981</v>
      </c>
      <c r="G523" t="s">
        <v>149</v>
      </c>
      <c r="H523" t="s">
        <v>150</v>
      </c>
      <c r="I523" t="s">
        <v>17</v>
      </c>
      <c r="J523" t="s">
        <v>17</v>
      </c>
      <c r="K523" t="s">
        <v>17</v>
      </c>
      <c r="L523" t="s">
        <v>88</v>
      </c>
    </row>
    <row r="524" spans="1:12" x14ac:dyDescent="0.25">
      <c r="A524" t="s">
        <v>999</v>
      </c>
      <c r="B524" t="s">
        <v>1000</v>
      </c>
      <c r="C524" t="str">
        <f>IFERROR(IF(VLOOKUP($A524,'[1]CDS-C'!$A:$L,3,FALSE)="","",(VLOOKUP($A524,'[1]CDS-C'!$A:$L,3,FALSE))),"")</f>
        <v/>
      </c>
      <c r="D524" t="s">
        <v>500</v>
      </c>
      <c r="E524" t="s">
        <v>965</v>
      </c>
      <c r="F524" t="s">
        <v>981</v>
      </c>
      <c r="G524" t="s">
        <v>149</v>
      </c>
      <c r="H524" t="s">
        <v>150</v>
      </c>
      <c r="I524" t="s">
        <v>17</v>
      </c>
      <c r="J524" t="s">
        <v>17</v>
      </c>
      <c r="K524" t="s">
        <v>17</v>
      </c>
      <c r="L524" t="s">
        <v>992</v>
      </c>
    </row>
    <row r="525" spans="1:12" x14ac:dyDescent="0.25">
      <c r="A525" t="s">
        <v>1002</v>
      </c>
      <c r="B525" t="s">
        <v>996</v>
      </c>
      <c r="C525" t="str">
        <f>IFERROR(IF(VLOOKUP($A525,'[1]CDS-C'!$A:$L,3,FALSE)="","",(VLOOKUP($A525,'[1]CDS-C'!$A:$L,3,FALSE))),"")</f>
        <v/>
      </c>
      <c r="D525" t="s">
        <v>500</v>
      </c>
      <c r="E525" t="s">
        <v>965</v>
      </c>
      <c r="F525" t="s">
        <v>1003</v>
      </c>
      <c r="G525" t="s">
        <v>149</v>
      </c>
      <c r="H525" t="s">
        <v>150</v>
      </c>
      <c r="I525" t="s">
        <v>17</v>
      </c>
      <c r="J525" t="s">
        <v>17</v>
      </c>
      <c r="K525" t="s">
        <v>17</v>
      </c>
      <c r="L525" t="s">
        <v>992</v>
      </c>
    </row>
    <row r="526" spans="1:12" x14ac:dyDescent="0.25">
      <c r="A526" t="s">
        <v>1004</v>
      </c>
      <c r="B526" t="s">
        <v>1005</v>
      </c>
      <c r="C526" t="str">
        <f>IFERROR(IF(VLOOKUP($A526,'[1]CDS-C'!$A:$L,3,FALSE)="","",(VLOOKUP($A526,'[1]CDS-C'!$A:$L,3,FALSE))),"")</f>
        <v/>
      </c>
      <c r="D526" t="s">
        <v>500</v>
      </c>
      <c r="E526" t="s">
        <v>965</v>
      </c>
      <c r="F526" t="s">
        <v>1003</v>
      </c>
      <c r="G526" t="s">
        <v>149</v>
      </c>
      <c r="H526" t="s">
        <v>150</v>
      </c>
      <c r="I526" t="s">
        <v>17</v>
      </c>
      <c r="J526" t="s">
        <v>17</v>
      </c>
      <c r="K526" t="s">
        <v>17</v>
      </c>
      <c r="L526" t="s">
        <v>88</v>
      </c>
    </row>
    <row r="527" spans="1:12" x14ac:dyDescent="0.25">
      <c r="A527" t="s">
        <v>1006</v>
      </c>
      <c r="B527" t="s">
        <v>1007</v>
      </c>
      <c r="C527" t="str">
        <f>IFERROR(IF(VLOOKUP($A527,'[1]CDS-C'!$A:$L,3,FALSE)="","",(VLOOKUP($A527,'[1]CDS-C'!$A:$L,3,FALSE))),"")</f>
        <v/>
      </c>
      <c r="D527" t="s">
        <v>500</v>
      </c>
      <c r="E527" t="s">
        <v>965</v>
      </c>
      <c r="F527" t="s">
        <v>1003</v>
      </c>
      <c r="G527" t="s">
        <v>149</v>
      </c>
      <c r="H527" t="s">
        <v>150</v>
      </c>
      <c r="I527" t="s">
        <v>17</v>
      </c>
      <c r="J527" t="s">
        <v>17</v>
      </c>
      <c r="K527" t="s">
        <v>17</v>
      </c>
      <c r="L527" t="s">
        <v>153</v>
      </c>
    </row>
    <row r="528" spans="1:12" x14ac:dyDescent="0.25">
      <c r="A528" t="s">
        <v>1008</v>
      </c>
      <c r="B528" t="s">
        <v>1009</v>
      </c>
      <c r="C528" t="str">
        <f>IFERROR(IF(VLOOKUP($A528,'[1]CDS-C'!$A:$L,3,FALSE)="","",(VLOOKUP($A528,'[1]CDS-C'!$A:$L,3,FALSE))),"")</f>
        <v/>
      </c>
      <c r="D528" t="s">
        <v>500</v>
      </c>
      <c r="E528" t="s">
        <v>965</v>
      </c>
      <c r="F528" t="s">
        <v>1003</v>
      </c>
      <c r="G528" t="s">
        <v>149</v>
      </c>
      <c r="H528" t="s">
        <v>150</v>
      </c>
      <c r="I528" t="s">
        <v>17</v>
      </c>
      <c r="J528" t="s">
        <v>17</v>
      </c>
      <c r="K528" t="s">
        <v>17</v>
      </c>
      <c r="L528" t="s">
        <v>88</v>
      </c>
    </row>
    <row r="529" spans="1:12" x14ac:dyDescent="0.25">
      <c r="A529" t="s">
        <v>1010</v>
      </c>
      <c r="B529" t="s">
        <v>1000</v>
      </c>
      <c r="C529" t="str">
        <f>IFERROR(IF(VLOOKUP($A529,'[1]CDS-C'!$A:$L,3,FALSE)="","",(VLOOKUP($A529,'[1]CDS-C'!$A:$L,3,FALSE))),"")</f>
        <v/>
      </c>
      <c r="D529" t="s">
        <v>500</v>
      </c>
      <c r="E529" t="s">
        <v>965</v>
      </c>
      <c r="F529" t="s">
        <v>1003</v>
      </c>
      <c r="G529" t="s">
        <v>149</v>
      </c>
      <c r="H529" t="s">
        <v>150</v>
      </c>
      <c r="I529" t="s">
        <v>17</v>
      </c>
      <c r="J529" t="s">
        <v>17</v>
      </c>
      <c r="K529" t="s">
        <v>17</v>
      </c>
      <c r="L529" t="s">
        <v>992</v>
      </c>
    </row>
    <row r="530" spans="1:12" x14ac:dyDescent="0.25">
      <c r="A530" t="s">
        <v>1011</v>
      </c>
      <c r="B530" t="s">
        <v>1012</v>
      </c>
      <c r="C530" t="str">
        <f>IFERROR(IF(VLOOKUP($A530,'[1]CDS-C'!$A:$L,3,FALSE)="","",(VLOOKUP($A530,'[1]CDS-C'!$A:$L,3,FALSE))),"")</f>
        <v/>
      </c>
      <c r="D530" t="s">
        <v>500</v>
      </c>
      <c r="E530" t="s">
        <v>965</v>
      </c>
      <c r="F530" t="s">
        <v>1013</v>
      </c>
      <c r="G530" t="s">
        <v>149</v>
      </c>
      <c r="H530" t="s">
        <v>150</v>
      </c>
      <c r="I530" t="s">
        <v>17</v>
      </c>
      <c r="J530" t="s">
        <v>17</v>
      </c>
      <c r="K530" t="s">
        <v>17</v>
      </c>
      <c r="L530" t="s">
        <v>992</v>
      </c>
    </row>
    <row r="531" spans="1:12" x14ac:dyDescent="0.25">
      <c r="A531" t="s">
        <v>1014</v>
      </c>
      <c r="B531" t="s">
        <v>1015</v>
      </c>
      <c r="C531">
        <f>IFERROR(IF(VLOOKUP($A531,'[1]CDS-C'!$A:$L,3,FALSE)="","",(VLOOKUP($A531,'[1]CDS-C'!$A:$L,3,FALSE))),"")</f>
        <v>150</v>
      </c>
      <c r="D531" t="s">
        <v>500</v>
      </c>
      <c r="E531" t="s">
        <v>965</v>
      </c>
      <c r="F531" t="s">
        <v>1013</v>
      </c>
      <c r="G531" t="s">
        <v>149</v>
      </c>
      <c r="H531" t="s">
        <v>150</v>
      </c>
      <c r="I531" t="s">
        <v>17</v>
      </c>
      <c r="J531" t="s">
        <v>17</v>
      </c>
      <c r="K531" t="s">
        <v>17</v>
      </c>
      <c r="L531" t="s">
        <v>153</v>
      </c>
    </row>
    <row r="532" spans="1:12" x14ac:dyDescent="0.25">
      <c r="A532" t="s">
        <v>1016</v>
      </c>
      <c r="B532" t="s">
        <v>1017</v>
      </c>
      <c r="C532" t="str">
        <f>IFERROR(IF(VLOOKUP($A532,'[1]CDS-C'!$A:$L,3,FALSE)="","",(VLOOKUP($A532,'[1]CDS-C'!$A:$L,3,FALSE))),"")</f>
        <v/>
      </c>
      <c r="D532" t="s">
        <v>500</v>
      </c>
      <c r="E532" t="s">
        <v>965</v>
      </c>
      <c r="F532" t="s">
        <v>1013</v>
      </c>
      <c r="G532" t="s">
        <v>149</v>
      </c>
      <c r="H532" t="s">
        <v>150</v>
      </c>
      <c r="I532" t="s">
        <v>17</v>
      </c>
      <c r="J532" t="s">
        <v>17</v>
      </c>
      <c r="K532" t="s">
        <v>17</v>
      </c>
      <c r="L532" t="s">
        <v>88</v>
      </c>
    </row>
    <row r="533" spans="1:12" x14ac:dyDescent="0.25">
      <c r="A533" t="s">
        <v>1018</v>
      </c>
      <c r="B533" t="s">
        <v>1019</v>
      </c>
      <c r="C533" t="str">
        <f>IFERROR(IF(VLOOKUP($A533,'[1]CDS-C'!$A:$L,3,FALSE)="","",(VLOOKUP($A533,'[1]CDS-C'!$A:$L,3,FALSE))),"")</f>
        <v/>
      </c>
      <c r="D533" t="s">
        <v>500</v>
      </c>
      <c r="E533" t="s">
        <v>965</v>
      </c>
      <c r="F533" t="s">
        <v>1013</v>
      </c>
      <c r="G533" t="s">
        <v>149</v>
      </c>
      <c r="H533" t="s">
        <v>150</v>
      </c>
      <c r="I533" t="s">
        <v>17</v>
      </c>
      <c r="J533" t="s">
        <v>17</v>
      </c>
      <c r="K533" t="s">
        <v>17</v>
      </c>
      <c r="L533" t="s">
        <v>88</v>
      </c>
    </row>
    <row r="534" spans="1:12" x14ac:dyDescent="0.25">
      <c r="A534" t="s">
        <v>1020</v>
      </c>
      <c r="B534" t="s">
        <v>1021</v>
      </c>
      <c r="C534" t="str">
        <f>IFERROR(IF(VLOOKUP($A534,'[1]CDS-C'!$A:$L,3,FALSE)="","",(VLOOKUP($A534,'[1]CDS-C'!$A:$L,3,FALSE))),"")</f>
        <v>X</v>
      </c>
      <c r="D534" t="s">
        <v>500</v>
      </c>
      <c r="E534" t="s">
        <v>965</v>
      </c>
      <c r="F534" t="s">
        <v>1013</v>
      </c>
      <c r="G534" t="s">
        <v>149</v>
      </c>
      <c r="H534" t="s">
        <v>150</v>
      </c>
      <c r="I534" t="s">
        <v>17</v>
      </c>
      <c r="J534" t="s">
        <v>17</v>
      </c>
      <c r="K534" t="s">
        <v>17</v>
      </c>
      <c r="L534" t="s">
        <v>88</v>
      </c>
    </row>
    <row r="535" spans="1:12" x14ac:dyDescent="0.25">
      <c r="A535" t="s">
        <v>1022</v>
      </c>
      <c r="B535" t="s">
        <v>1023</v>
      </c>
      <c r="C535" t="str">
        <f>IFERROR(IF(VLOOKUP($A535,'[1]CDS-C'!$A:$L,3,FALSE)="","",(VLOOKUP($A535,'[1]CDS-C'!$A:$L,3,FALSE))),"")</f>
        <v>Y</v>
      </c>
      <c r="D535" t="s">
        <v>500</v>
      </c>
      <c r="E535" t="s">
        <v>965</v>
      </c>
      <c r="F535" t="s">
        <v>1013</v>
      </c>
      <c r="G535" t="s">
        <v>149</v>
      </c>
      <c r="H535" t="s">
        <v>150</v>
      </c>
      <c r="I535" t="s">
        <v>17</v>
      </c>
      <c r="J535" t="s">
        <v>17</v>
      </c>
      <c r="K535" t="s">
        <v>17</v>
      </c>
      <c r="L535" t="s">
        <v>43</v>
      </c>
    </row>
    <row r="536" spans="1:12" x14ac:dyDescent="0.25">
      <c r="A536" t="s">
        <v>1024</v>
      </c>
      <c r="B536" t="s">
        <v>1025</v>
      </c>
      <c r="C536" t="str">
        <f>IFERROR(IF(VLOOKUP($A536,'[1]CDS-C'!$A:$L,3,FALSE)="","",(VLOOKUP($A536,'[1]CDS-C'!$A:$L,3,FALSE))),"")</f>
        <v>1 TERM UNLESS MILITARY</v>
      </c>
      <c r="D536" t="s">
        <v>500</v>
      </c>
      <c r="E536" t="s">
        <v>965</v>
      </c>
      <c r="F536" t="s">
        <v>1013</v>
      </c>
      <c r="G536" t="s">
        <v>149</v>
      </c>
      <c r="H536" t="s">
        <v>150</v>
      </c>
      <c r="I536" t="s">
        <v>17</v>
      </c>
      <c r="J536" t="s">
        <v>17</v>
      </c>
      <c r="K536" t="s">
        <v>17</v>
      </c>
      <c r="L536" t="s">
        <v>18</v>
      </c>
    </row>
    <row r="537" spans="1:12" x14ac:dyDescent="0.25">
      <c r="A537" t="s">
        <v>1027</v>
      </c>
      <c r="B537" t="s">
        <v>1028</v>
      </c>
      <c r="C537" t="str">
        <f>IFERROR(IF(VLOOKUP($A537,'[1]CDS-C'!$A:$L,3,FALSE)="","",(VLOOKUP($A537,'[1]CDS-C'!$A:$L,3,FALSE))),"")</f>
        <v>N</v>
      </c>
      <c r="D537" t="s">
        <v>500</v>
      </c>
      <c r="E537" t="s">
        <v>965</v>
      </c>
      <c r="F537" t="s">
        <v>1029</v>
      </c>
      <c r="G537" t="s">
        <v>149</v>
      </c>
      <c r="H537" t="s">
        <v>150</v>
      </c>
      <c r="I537" t="s">
        <v>17</v>
      </c>
      <c r="J537" t="s">
        <v>151</v>
      </c>
      <c r="K537" t="s">
        <v>17</v>
      </c>
      <c r="L537" t="s">
        <v>43</v>
      </c>
    </row>
    <row r="538" spans="1:12" x14ac:dyDescent="0.25">
      <c r="A538" t="s">
        <v>1030</v>
      </c>
      <c r="B538" t="s">
        <v>1031</v>
      </c>
      <c r="C538" t="str">
        <f>IFERROR(IF(VLOOKUP($A538,'[1]CDS-C'!$A:$L,3,FALSE)="","",(VLOOKUP($A538,'[1]CDS-C'!$A:$L,3,FALSE))),"")</f>
        <v>N</v>
      </c>
      <c r="D538" t="s">
        <v>500</v>
      </c>
      <c r="E538" t="s">
        <v>965</v>
      </c>
      <c r="F538" t="s">
        <v>1032</v>
      </c>
      <c r="G538" t="s">
        <v>149</v>
      </c>
      <c r="H538" t="s">
        <v>150</v>
      </c>
      <c r="I538" t="s">
        <v>17</v>
      </c>
      <c r="J538" t="s">
        <v>17</v>
      </c>
      <c r="K538" t="s">
        <v>17</v>
      </c>
      <c r="L538" t="s">
        <v>43</v>
      </c>
    </row>
    <row r="539" spans="1:12" x14ac:dyDescent="0.25">
      <c r="A539" t="s">
        <v>1033</v>
      </c>
      <c r="B539" t="s">
        <v>1034</v>
      </c>
      <c r="C539" t="str">
        <f>IFERROR(IF(VLOOKUP($A539,'[1]CDS-C'!$A:$L,3,FALSE)="","",(VLOOKUP($A539,'[1]CDS-C'!$A:$L,3,FALSE))),"")</f>
        <v/>
      </c>
      <c r="D539" t="s">
        <v>500</v>
      </c>
      <c r="E539" t="s">
        <v>965</v>
      </c>
      <c r="F539" t="s">
        <v>1032</v>
      </c>
      <c r="G539" t="s">
        <v>149</v>
      </c>
      <c r="H539" t="s">
        <v>150</v>
      </c>
      <c r="I539" t="s">
        <v>17</v>
      </c>
      <c r="J539" t="s">
        <v>17</v>
      </c>
      <c r="K539" t="s">
        <v>17</v>
      </c>
      <c r="L539" t="s">
        <v>992</v>
      </c>
    </row>
    <row r="540" spans="1:12" x14ac:dyDescent="0.25">
      <c r="A540" t="s">
        <v>1035</v>
      </c>
      <c r="B540" t="s">
        <v>1036</v>
      </c>
      <c r="C540" t="str">
        <f>IFERROR(IF(VLOOKUP($A540,'[1]CDS-C'!$A:$L,3,FALSE)="","",(VLOOKUP($A540,'[1]CDS-C'!$A:$L,3,FALSE))),"")</f>
        <v/>
      </c>
      <c r="D540" t="s">
        <v>500</v>
      </c>
      <c r="E540" t="s">
        <v>965</v>
      </c>
      <c r="F540" t="s">
        <v>1032</v>
      </c>
      <c r="G540" t="s">
        <v>149</v>
      </c>
      <c r="H540" t="s">
        <v>150</v>
      </c>
      <c r="I540" t="s">
        <v>17</v>
      </c>
      <c r="J540" t="s">
        <v>17</v>
      </c>
      <c r="K540" t="s">
        <v>17</v>
      </c>
      <c r="L540" t="s">
        <v>992</v>
      </c>
    </row>
    <row r="541" spans="1:12" x14ac:dyDescent="0.25">
      <c r="A541" t="s">
        <v>1037</v>
      </c>
      <c r="B541" t="s">
        <v>1038</v>
      </c>
      <c r="C541" t="str">
        <f>IFERROR(IF(VLOOKUP($A541,'[1]CDS-C'!$A:$L,3,FALSE)="","",(VLOOKUP($A541,'[1]CDS-C'!$A:$L,3,FALSE))),"")</f>
        <v/>
      </c>
      <c r="D541" t="s">
        <v>500</v>
      </c>
      <c r="E541" t="s">
        <v>965</v>
      </c>
      <c r="F541" t="s">
        <v>1032</v>
      </c>
      <c r="G541" t="s">
        <v>149</v>
      </c>
      <c r="H541" t="s">
        <v>150</v>
      </c>
      <c r="I541" t="s">
        <v>17</v>
      </c>
      <c r="J541" t="s">
        <v>17</v>
      </c>
      <c r="K541" t="s">
        <v>17</v>
      </c>
      <c r="L541" t="s">
        <v>992</v>
      </c>
    </row>
    <row r="542" spans="1:12" x14ac:dyDescent="0.25">
      <c r="A542" t="s">
        <v>1039</v>
      </c>
      <c r="B542" t="s">
        <v>1040</v>
      </c>
      <c r="C542" t="str">
        <f>IFERROR(IF(VLOOKUP($A542,'[1]CDS-C'!$A:$L,3,FALSE)="","",(VLOOKUP($A542,'[1]CDS-C'!$A:$L,3,FALSE))),"")</f>
        <v/>
      </c>
      <c r="D542" t="s">
        <v>500</v>
      </c>
      <c r="E542" t="s">
        <v>965</v>
      </c>
      <c r="F542" t="s">
        <v>1032</v>
      </c>
      <c r="G542" t="s">
        <v>149</v>
      </c>
      <c r="H542" t="s">
        <v>150</v>
      </c>
      <c r="I542" t="s">
        <v>17</v>
      </c>
      <c r="J542" t="s">
        <v>17</v>
      </c>
      <c r="K542" t="s">
        <v>17</v>
      </c>
      <c r="L542" t="s">
        <v>992</v>
      </c>
    </row>
    <row r="543" spans="1:12" x14ac:dyDescent="0.25">
      <c r="A543" t="s">
        <v>1041</v>
      </c>
      <c r="B543" t="s">
        <v>1042</v>
      </c>
      <c r="C543" t="str">
        <f>IFERROR(IF(VLOOKUP($A543,'[1]CDS-C'!$A:$L,3,FALSE)="","",(VLOOKUP($A543,'[1]CDS-C'!$A:$L,3,FALSE))),"")</f>
        <v/>
      </c>
      <c r="D543" t="s">
        <v>500</v>
      </c>
      <c r="E543" t="s">
        <v>965</v>
      </c>
      <c r="F543" t="s">
        <v>1032</v>
      </c>
      <c r="G543" t="s">
        <v>149</v>
      </c>
      <c r="H543" t="s">
        <v>150</v>
      </c>
      <c r="I543" t="s">
        <v>17</v>
      </c>
      <c r="J543" t="s">
        <v>17</v>
      </c>
      <c r="K543" t="s">
        <v>17</v>
      </c>
      <c r="L543" t="s">
        <v>153</v>
      </c>
    </row>
    <row r="544" spans="1:12" x14ac:dyDescent="0.25">
      <c r="A544" t="s">
        <v>1043</v>
      </c>
      <c r="B544" t="s">
        <v>1044</v>
      </c>
      <c r="C544" t="str">
        <f>IFERROR(IF(VLOOKUP($A544,'[1]CDS-C'!$A:$L,3,FALSE)="","",(VLOOKUP($A544,'[1]CDS-C'!$A:$L,3,FALSE))),"")</f>
        <v/>
      </c>
      <c r="D544" t="s">
        <v>500</v>
      </c>
      <c r="E544" t="s">
        <v>965</v>
      </c>
      <c r="F544" t="s">
        <v>1032</v>
      </c>
      <c r="G544" t="s">
        <v>149</v>
      </c>
      <c r="H544" t="s">
        <v>150</v>
      </c>
      <c r="I544" t="s">
        <v>17</v>
      </c>
      <c r="J544" t="s">
        <v>17</v>
      </c>
      <c r="K544" t="s">
        <v>17</v>
      </c>
      <c r="L544" t="s">
        <v>153</v>
      </c>
    </row>
    <row r="545" spans="1:12" x14ac:dyDescent="0.25">
      <c r="A545" t="s">
        <v>1045</v>
      </c>
      <c r="B545" t="s">
        <v>1046</v>
      </c>
      <c r="C545" t="str">
        <f>IFERROR(IF(VLOOKUP($A545,'[1]CDS-C'!$A:$L,3,FALSE)="","",(VLOOKUP($A545,'[1]CDS-C'!$A:$L,3,FALSE))),"")</f>
        <v/>
      </c>
      <c r="D545" t="s">
        <v>500</v>
      </c>
      <c r="E545" t="s">
        <v>965</v>
      </c>
      <c r="F545" t="s">
        <v>1032</v>
      </c>
      <c r="G545" t="s">
        <v>149</v>
      </c>
      <c r="H545" t="s">
        <v>150</v>
      </c>
      <c r="I545" t="s">
        <v>17</v>
      </c>
      <c r="J545" t="s">
        <v>17</v>
      </c>
      <c r="K545" t="s">
        <v>17</v>
      </c>
      <c r="L545" t="s">
        <v>18</v>
      </c>
    </row>
    <row r="546" spans="1:12" x14ac:dyDescent="0.25">
      <c r="A546" t="s">
        <v>1047</v>
      </c>
      <c r="B546" t="s">
        <v>1048</v>
      </c>
      <c r="C546" t="str">
        <f>IFERROR(IF(VLOOKUP($A546,'[1]CDS-C'!$A:$L,3,FALSE)="","",(VLOOKUP($A546,'[1]CDS-C'!$A:$L,3,FALSE))),"")</f>
        <v>N</v>
      </c>
      <c r="D546" t="s">
        <v>500</v>
      </c>
      <c r="E546" t="s">
        <v>965</v>
      </c>
      <c r="F546" t="s">
        <v>1049</v>
      </c>
      <c r="G546" t="s">
        <v>149</v>
      </c>
      <c r="H546" t="s">
        <v>150</v>
      </c>
      <c r="I546" t="s">
        <v>17</v>
      </c>
      <c r="J546" t="s">
        <v>17</v>
      </c>
      <c r="K546" t="s">
        <v>17</v>
      </c>
      <c r="L546" t="s">
        <v>43</v>
      </c>
    </row>
    <row r="547" spans="1:12" x14ac:dyDescent="0.25">
      <c r="A547" t="s">
        <v>1050</v>
      </c>
      <c r="B547" t="s">
        <v>1051</v>
      </c>
      <c r="C547" t="str">
        <f>IFERROR(IF(VLOOKUP($A547,'[1]CDS-C'!$A:$L,3,FALSE)="","",(VLOOKUP($A547,'[1]CDS-C'!$A:$L,3,FALSE))),"")</f>
        <v/>
      </c>
      <c r="D547" t="s">
        <v>500</v>
      </c>
      <c r="E547" t="s">
        <v>965</v>
      </c>
      <c r="F547" t="s">
        <v>1049</v>
      </c>
      <c r="G547" t="s">
        <v>149</v>
      </c>
      <c r="H547" t="s">
        <v>150</v>
      </c>
      <c r="I547" t="s">
        <v>17</v>
      </c>
      <c r="J547" t="s">
        <v>17</v>
      </c>
      <c r="K547" t="s">
        <v>17</v>
      </c>
      <c r="L547" t="s">
        <v>992</v>
      </c>
    </row>
    <row r="548" spans="1:12" x14ac:dyDescent="0.25">
      <c r="A548" t="s">
        <v>1052</v>
      </c>
      <c r="B548" t="s">
        <v>1053</v>
      </c>
      <c r="C548" t="str">
        <f>IFERROR(IF(VLOOKUP($A548,'[1]CDS-C'!$A:$L,3,FALSE)="","",(VLOOKUP($A548,'[1]CDS-C'!$A:$L,3,FALSE))),"")</f>
        <v/>
      </c>
      <c r="D548" t="s">
        <v>500</v>
      </c>
      <c r="E548" t="s">
        <v>965</v>
      </c>
      <c r="F548" t="s">
        <v>1049</v>
      </c>
      <c r="G548" t="s">
        <v>149</v>
      </c>
      <c r="H548" t="s">
        <v>150</v>
      </c>
      <c r="I548" t="s">
        <v>17</v>
      </c>
      <c r="J548" t="s">
        <v>17</v>
      </c>
      <c r="K548" t="s">
        <v>17</v>
      </c>
      <c r="L548" t="s">
        <v>992</v>
      </c>
    </row>
    <row r="549" spans="1:12" x14ac:dyDescent="0.25">
      <c r="A549" t="s">
        <v>1054</v>
      </c>
      <c r="B549" t="s">
        <v>1055</v>
      </c>
      <c r="C549" t="str">
        <f>IFERROR(IF(VLOOKUP($A549,'[1]CDS-C'!$A:$L,3,FALSE)="","",(VLOOKUP($A549,'[1]CDS-C'!$A:$L,3,FALSE))),"")</f>
        <v/>
      </c>
      <c r="D549" t="s">
        <v>500</v>
      </c>
      <c r="E549" t="s">
        <v>965</v>
      </c>
      <c r="F549" t="s">
        <v>1049</v>
      </c>
      <c r="G549" t="s">
        <v>149</v>
      </c>
      <c r="H549" t="s">
        <v>150</v>
      </c>
      <c r="I549" t="s">
        <v>17</v>
      </c>
      <c r="J549" t="s">
        <v>17</v>
      </c>
      <c r="K549" t="s">
        <v>17</v>
      </c>
      <c r="L549" t="s">
        <v>43</v>
      </c>
    </row>
    <row r="550" spans="1:12" x14ac:dyDescent="0.25">
      <c r="A550" t="s">
        <v>1056</v>
      </c>
      <c r="B550" t="s">
        <v>1057</v>
      </c>
      <c r="C550" t="str">
        <f>IFERROR(IF(VLOOKUP($A550,'[1]CDS-D'!$A:$L,3,FALSE)="","",(VLOOKUP($A550,'[1]CDS-D'!$A:$L,3,FALSE))),"")</f>
        <v>Y</v>
      </c>
      <c r="D550" t="s">
        <v>1058</v>
      </c>
      <c r="E550" t="s">
        <v>1059</v>
      </c>
      <c r="F550" t="s">
        <v>17</v>
      </c>
      <c r="G550" t="s">
        <v>149</v>
      </c>
      <c r="H550" t="s">
        <v>1060</v>
      </c>
      <c r="I550" t="s">
        <v>17</v>
      </c>
      <c r="J550" t="s">
        <v>17</v>
      </c>
      <c r="K550" t="s">
        <v>17</v>
      </c>
      <c r="L550" t="s">
        <v>43</v>
      </c>
    </row>
    <row r="551" spans="1:12" x14ac:dyDescent="0.25">
      <c r="A551" t="s">
        <v>1061</v>
      </c>
      <c r="B551" t="s">
        <v>1062</v>
      </c>
      <c r="C551" t="str">
        <f>IFERROR(IF(VLOOKUP($A551,'[1]CDS-D'!$A:$L,3,FALSE)="","",(VLOOKUP($A551,'[1]CDS-D'!$A:$L,3,FALSE))),"")</f>
        <v>Y</v>
      </c>
      <c r="D551" t="s">
        <v>1058</v>
      </c>
      <c r="E551" t="s">
        <v>1059</v>
      </c>
      <c r="F551" t="s">
        <v>17</v>
      </c>
      <c r="G551" t="s">
        <v>149</v>
      </c>
      <c r="H551" t="s">
        <v>1060</v>
      </c>
      <c r="I551" t="s">
        <v>17</v>
      </c>
      <c r="J551" t="s">
        <v>17</v>
      </c>
      <c r="K551" t="s">
        <v>17</v>
      </c>
      <c r="L551" t="s">
        <v>43</v>
      </c>
    </row>
    <row r="552" spans="1:12" x14ac:dyDescent="0.25">
      <c r="A552" t="s">
        <v>1063</v>
      </c>
      <c r="B552" t="s">
        <v>152</v>
      </c>
      <c r="C552">
        <f>IFERROR(IF(VLOOKUP($A552,'[1]CDS-D'!$A:$L,3,FALSE)="","",(VLOOKUP($A552,'[1]CDS-D'!$A:$L,3,FALSE))),"")</f>
        <v>299</v>
      </c>
      <c r="D552" t="s">
        <v>1058</v>
      </c>
      <c r="E552" t="s">
        <v>1059</v>
      </c>
      <c r="F552" t="s">
        <v>502</v>
      </c>
      <c r="G552" t="s">
        <v>149</v>
      </c>
      <c r="H552" t="s">
        <v>1060</v>
      </c>
      <c r="I552" t="s">
        <v>17</v>
      </c>
      <c r="J552" t="s">
        <v>17</v>
      </c>
      <c r="K552" t="s">
        <v>152</v>
      </c>
      <c r="L552" t="s">
        <v>153</v>
      </c>
    </row>
    <row r="553" spans="1:12" x14ac:dyDescent="0.25">
      <c r="A553" t="s">
        <v>1064</v>
      </c>
      <c r="B553" t="s">
        <v>156</v>
      </c>
      <c r="C553">
        <f>IFERROR(IF(VLOOKUP($A553,'[1]CDS-D'!$A:$L,3,FALSE)="","",(VLOOKUP($A553,'[1]CDS-D'!$A:$L,3,FALSE))),"")</f>
        <v>396</v>
      </c>
      <c r="D553" t="s">
        <v>1058</v>
      </c>
      <c r="E553" t="s">
        <v>1059</v>
      </c>
      <c r="F553" t="s">
        <v>502</v>
      </c>
      <c r="G553" t="s">
        <v>149</v>
      </c>
      <c r="H553" t="s">
        <v>1060</v>
      </c>
      <c r="I553" t="s">
        <v>17</v>
      </c>
      <c r="J553" t="s">
        <v>17</v>
      </c>
      <c r="K553" t="s">
        <v>156</v>
      </c>
      <c r="L553" t="s">
        <v>153</v>
      </c>
    </row>
    <row r="554" spans="1:12" x14ac:dyDescent="0.25">
      <c r="A554" t="s">
        <v>1065</v>
      </c>
      <c r="B554" t="s">
        <v>159</v>
      </c>
      <c r="C554">
        <f>IFERROR(IF(VLOOKUP($A554,'[1]CDS-D'!$A:$L,3,FALSE)="","",(VLOOKUP($A554,'[1]CDS-D'!$A:$L,3,FALSE))),"")</f>
        <v>1</v>
      </c>
      <c r="D554" t="s">
        <v>1058</v>
      </c>
      <c r="E554" t="s">
        <v>1059</v>
      </c>
      <c r="F554" t="s">
        <v>502</v>
      </c>
      <c r="G554" t="s">
        <v>149</v>
      </c>
      <c r="H554" t="s">
        <v>1060</v>
      </c>
      <c r="I554" t="s">
        <v>17</v>
      </c>
      <c r="J554" t="s">
        <v>17</v>
      </c>
      <c r="K554" t="s">
        <v>159</v>
      </c>
      <c r="L554" t="s">
        <v>153</v>
      </c>
    </row>
    <row r="555" spans="1:12" x14ac:dyDescent="0.25">
      <c r="A555" t="s">
        <v>1066</v>
      </c>
      <c r="B555" t="s">
        <v>162</v>
      </c>
      <c r="C555">
        <f>IFERROR(IF(VLOOKUP($A555,'[1]CDS-D'!$A:$L,3,FALSE)="","",(VLOOKUP($A555,'[1]CDS-D'!$A:$L,3,FALSE))),"")</f>
        <v>0</v>
      </c>
      <c r="D555" t="s">
        <v>1058</v>
      </c>
      <c r="E555" t="s">
        <v>1059</v>
      </c>
      <c r="F555" t="s">
        <v>502</v>
      </c>
      <c r="G555" t="s">
        <v>149</v>
      </c>
      <c r="H555" t="s">
        <v>1060</v>
      </c>
      <c r="I555" t="s">
        <v>17</v>
      </c>
      <c r="J555" t="s">
        <v>17</v>
      </c>
      <c r="K555" t="s">
        <v>162</v>
      </c>
      <c r="L555" t="s">
        <v>153</v>
      </c>
    </row>
    <row r="556" spans="1:12" x14ac:dyDescent="0.25">
      <c r="A556" t="s">
        <v>1067</v>
      </c>
      <c r="B556" t="s">
        <v>183</v>
      </c>
      <c r="C556">
        <f>IFERROR(IF(VLOOKUP($A556,'[1]CDS-D'!$A:$L,3,FALSE)="","",(VLOOKUP($A556,'[1]CDS-D'!$A:$L,3,FALSE))),"")</f>
        <v>696</v>
      </c>
      <c r="D556" t="s">
        <v>1058</v>
      </c>
      <c r="E556" t="s">
        <v>1059</v>
      </c>
      <c r="F556" t="s">
        <v>502</v>
      </c>
      <c r="G556" t="s">
        <v>149</v>
      </c>
      <c r="H556" t="s">
        <v>1060</v>
      </c>
      <c r="I556" t="s">
        <v>17</v>
      </c>
      <c r="J556" t="s">
        <v>17</v>
      </c>
      <c r="K556" t="s">
        <v>17</v>
      </c>
      <c r="L556" t="s">
        <v>153</v>
      </c>
    </row>
    <row r="557" spans="1:12" x14ac:dyDescent="0.25">
      <c r="A557" t="s">
        <v>1068</v>
      </c>
      <c r="B557" t="s">
        <v>152</v>
      </c>
      <c r="C557">
        <f>IFERROR(IF(VLOOKUP($A557,'[1]CDS-D'!$A:$L,3,FALSE)="","",(VLOOKUP($A557,'[1]CDS-D'!$A:$L,3,FALSE))),"")</f>
        <v>128</v>
      </c>
      <c r="D557" t="s">
        <v>1058</v>
      </c>
      <c r="E557" t="s">
        <v>1059</v>
      </c>
      <c r="F557" t="s">
        <v>511</v>
      </c>
      <c r="G557" t="s">
        <v>149</v>
      </c>
      <c r="H557" t="s">
        <v>1060</v>
      </c>
      <c r="I557" t="s">
        <v>17</v>
      </c>
      <c r="J557" t="s">
        <v>17</v>
      </c>
      <c r="K557" t="s">
        <v>152</v>
      </c>
      <c r="L557" t="s">
        <v>153</v>
      </c>
    </row>
    <row r="558" spans="1:12" x14ac:dyDescent="0.25">
      <c r="A558" t="s">
        <v>1069</v>
      </c>
      <c r="B558" t="s">
        <v>156</v>
      </c>
      <c r="C558">
        <f>IFERROR(IF(VLOOKUP($A558,'[1]CDS-D'!$A:$L,3,FALSE)="","",(VLOOKUP($A558,'[1]CDS-D'!$A:$L,3,FALSE))),"")</f>
        <v>135</v>
      </c>
      <c r="D558" t="s">
        <v>1058</v>
      </c>
      <c r="E558" t="s">
        <v>1059</v>
      </c>
      <c r="F558" t="s">
        <v>511</v>
      </c>
      <c r="G558" t="s">
        <v>149</v>
      </c>
      <c r="H558" t="s">
        <v>1060</v>
      </c>
      <c r="I558" t="s">
        <v>17</v>
      </c>
      <c r="J558" t="s">
        <v>17</v>
      </c>
      <c r="K558" t="s">
        <v>156</v>
      </c>
      <c r="L558" t="s">
        <v>153</v>
      </c>
    </row>
    <row r="559" spans="1:12" x14ac:dyDescent="0.25">
      <c r="A559" t="s">
        <v>1070</v>
      </c>
      <c r="B559" t="s">
        <v>159</v>
      </c>
      <c r="C559">
        <f>IFERROR(IF(VLOOKUP($A559,'[1]CDS-D'!$A:$L,3,FALSE)="","",(VLOOKUP($A559,'[1]CDS-D'!$A:$L,3,FALSE))),"")</f>
        <v>0</v>
      </c>
      <c r="D559" t="s">
        <v>1058</v>
      </c>
      <c r="E559" t="s">
        <v>1059</v>
      </c>
      <c r="F559" t="s">
        <v>511</v>
      </c>
      <c r="G559" t="s">
        <v>149</v>
      </c>
      <c r="H559" t="s">
        <v>1060</v>
      </c>
      <c r="I559" t="s">
        <v>17</v>
      </c>
      <c r="J559" t="s">
        <v>17</v>
      </c>
      <c r="K559" t="s">
        <v>159</v>
      </c>
      <c r="L559" t="s">
        <v>153</v>
      </c>
    </row>
    <row r="560" spans="1:12" x14ac:dyDescent="0.25">
      <c r="A560" t="s">
        <v>1071</v>
      </c>
      <c r="B560" t="s">
        <v>162</v>
      </c>
      <c r="C560">
        <f>IFERROR(IF(VLOOKUP($A560,'[1]CDS-D'!$A:$L,3,FALSE)="","",(VLOOKUP($A560,'[1]CDS-D'!$A:$L,3,FALSE))),"")</f>
        <v>0</v>
      </c>
      <c r="D560" t="s">
        <v>1058</v>
      </c>
      <c r="E560" t="s">
        <v>1059</v>
      </c>
      <c r="F560" t="s">
        <v>511</v>
      </c>
      <c r="G560" t="s">
        <v>149</v>
      </c>
      <c r="H560" t="s">
        <v>1060</v>
      </c>
      <c r="I560" t="s">
        <v>17</v>
      </c>
      <c r="J560" t="s">
        <v>17</v>
      </c>
      <c r="K560" t="s">
        <v>162</v>
      </c>
      <c r="L560" t="s">
        <v>153</v>
      </c>
    </row>
    <row r="561" spans="1:12" x14ac:dyDescent="0.25">
      <c r="A561" t="s">
        <v>1072</v>
      </c>
      <c r="B561" t="s">
        <v>183</v>
      </c>
      <c r="C561">
        <f>IFERROR(IF(VLOOKUP($A561,'[1]CDS-D'!$A:$L,3,FALSE)="","",(VLOOKUP($A561,'[1]CDS-D'!$A:$L,3,FALSE))),"")</f>
        <v>263</v>
      </c>
      <c r="D561" t="s">
        <v>1058</v>
      </c>
      <c r="E561" t="s">
        <v>1059</v>
      </c>
      <c r="F561" t="s">
        <v>511</v>
      </c>
      <c r="G561" t="s">
        <v>149</v>
      </c>
      <c r="H561" t="s">
        <v>1060</v>
      </c>
      <c r="I561" t="s">
        <v>17</v>
      </c>
      <c r="J561" t="s">
        <v>17</v>
      </c>
      <c r="K561" t="s">
        <v>17</v>
      </c>
      <c r="L561" t="s">
        <v>153</v>
      </c>
    </row>
    <row r="562" spans="1:12" x14ac:dyDescent="0.25">
      <c r="A562" t="s">
        <v>1073</v>
      </c>
      <c r="B562" t="s">
        <v>152</v>
      </c>
      <c r="C562">
        <f>IFERROR(IF(VLOOKUP($A562,'[1]CDS-D'!$A:$L,3,FALSE)="","",(VLOOKUP($A562,'[1]CDS-D'!$A:$L,3,FALSE))),"")</f>
        <v>106</v>
      </c>
      <c r="D562" t="s">
        <v>1058</v>
      </c>
      <c r="E562" t="s">
        <v>1059</v>
      </c>
      <c r="F562" t="s">
        <v>520</v>
      </c>
      <c r="G562" t="s">
        <v>149</v>
      </c>
      <c r="H562" t="s">
        <v>1060</v>
      </c>
      <c r="I562" t="s">
        <v>17</v>
      </c>
      <c r="J562" t="s">
        <v>17</v>
      </c>
      <c r="K562" t="s">
        <v>152</v>
      </c>
      <c r="L562" t="s">
        <v>153</v>
      </c>
    </row>
    <row r="563" spans="1:12" x14ac:dyDescent="0.25">
      <c r="A563" t="s">
        <v>1074</v>
      </c>
      <c r="B563" t="s">
        <v>156</v>
      </c>
      <c r="C563">
        <f>IFERROR(IF(VLOOKUP($A563,'[1]CDS-D'!$A:$L,3,FALSE)="","",(VLOOKUP($A563,'[1]CDS-D'!$A:$L,3,FALSE))),"")</f>
        <v>98</v>
      </c>
      <c r="D563" t="s">
        <v>1058</v>
      </c>
      <c r="E563" t="s">
        <v>1059</v>
      </c>
      <c r="F563" t="s">
        <v>520</v>
      </c>
      <c r="G563" t="s">
        <v>149</v>
      </c>
      <c r="H563" t="s">
        <v>1060</v>
      </c>
      <c r="I563" t="s">
        <v>17</v>
      </c>
      <c r="J563" t="s">
        <v>17</v>
      </c>
      <c r="K563" t="s">
        <v>156</v>
      </c>
      <c r="L563" t="s">
        <v>153</v>
      </c>
    </row>
    <row r="564" spans="1:12" x14ac:dyDescent="0.25">
      <c r="A564" t="s">
        <v>1075</v>
      </c>
      <c r="B564" t="s">
        <v>159</v>
      </c>
      <c r="C564">
        <f>IFERROR(IF(VLOOKUP($A564,'[1]CDS-D'!$A:$L,3,FALSE)="","",(VLOOKUP($A564,'[1]CDS-D'!$A:$L,3,FALSE))),"")</f>
        <v>0</v>
      </c>
      <c r="D564" t="s">
        <v>1058</v>
      </c>
      <c r="E564" t="s">
        <v>1059</v>
      </c>
      <c r="F564" t="s">
        <v>520</v>
      </c>
      <c r="G564" t="s">
        <v>149</v>
      </c>
      <c r="H564" t="s">
        <v>1060</v>
      </c>
      <c r="I564" t="s">
        <v>17</v>
      </c>
      <c r="J564" t="s">
        <v>17</v>
      </c>
      <c r="K564" t="s">
        <v>159</v>
      </c>
      <c r="L564" t="s">
        <v>153</v>
      </c>
    </row>
    <row r="565" spans="1:12" x14ac:dyDescent="0.25">
      <c r="A565" t="s">
        <v>1076</v>
      </c>
      <c r="B565" t="s">
        <v>162</v>
      </c>
      <c r="C565">
        <f>IFERROR(IF(VLOOKUP($A565,'[1]CDS-D'!$A:$L,3,FALSE)="","",(VLOOKUP($A565,'[1]CDS-D'!$A:$L,3,FALSE))),"")</f>
        <v>0</v>
      </c>
      <c r="D565" t="s">
        <v>1058</v>
      </c>
      <c r="E565" t="s">
        <v>1059</v>
      </c>
      <c r="F565" t="s">
        <v>520</v>
      </c>
      <c r="G565" t="s">
        <v>149</v>
      </c>
      <c r="H565" t="s">
        <v>1060</v>
      </c>
      <c r="I565" t="s">
        <v>17</v>
      </c>
      <c r="J565" t="s">
        <v>17</v>
      </c>
      <c r="K565" t="s">
        <v>162</v>
      </c>
      <c r="L565" t="s">
        <v>153</v>
      </c>
    </row>
    <row r="566" spans="1:12" x14ac:dyDescent="0.25">
      <c r="A566" t="s">
        <v>1077</v>
      </c>
      <c r="B566" t="s">
        <v>183</v>
      </c>
      <c r="C566">
        <f>IFERROR(IF(VLOOKUP($A566,'[1]CDS-D'!$A:$L,3,FALSE)="","",(VLOOKUP($A566,'[1]CDS-D'!$A:$L,3,FALSE))),"")</f>
        <v>204</v>
      </c>
      <c r="D566" t="s">
        <v>1058</v>
      </c>
      <c r="E566" t="s">
        <v>1059</v>
      </c>
      <c r="F566" t="s">
        <v>520</v>
      </c>
      <c r="G566" t="s">
        <v>149</v>
      </c>
      <c r="H566" t="s">
        <v>1060</v>
      </c>
      <c r="I566" t="s">
        <v>17</v>
      </c>
      <c r="J566" t="s">
        <v>17</v>
      </c>
      <c r="K566" t="s">
        <v>17</v>
      </c>
      <c r="L566" t="s">
        <v>153</v>
      </c>
    </row>
    <row r="567" spans="1:12" x14ac:dyDescent="0.25">
      <c r="A567" t="s">
        <v>1078</v>
      </c>
      <c r="B567" t="s">
        <v>1079</v>
      </c>
      <c r="C567" t="str">
        <f>IFERROR(IF(VLOOKUP($A567,'[1]CDS-D'!$A:$L,3,FALSE)="","",(VLOOKUP($A567,'[1]CDS-D'!$A:$L,3,FALSE))),"")</f>
        <v>X</v>
      </c>
      <c r="D567" t="s">
        <v>1058</v>
      </c>
      <c r="E567" t="s">
        <v>1080</v>
      </c>
      <c r="F567" t="s">
        <v>1079</v>
      </c>
      <c r="G567" t="s">
        <v>149</v>
      </c>
      <c r="H567" t="s">
        <v>1060</v>
      </c>
      <c r="I567" t="s">
        <v>17</v>
      </c>
      <c r="J567" t="s">
        <v>17</v>
      </c>
      <c r="K567" t="s">
        <v>17</v>
      </c>
      <c r="L567" t="s">
        <v>88</v>
      </c>
    </row>
    <row r="568" spans="1:12" x14ac:dyDescent="0.25">
      <c r="A568" t="s">
        <v>1081</v>
      </c>
      <c r="B568" t="s">
        <v>1082</v>
      </c>
      <c r="C568" t="str">
        <f>IFERROR(IF(VLOOKUP($A568,'[1]CDS-D'!$A:$L,3,FALSE)="","",(VLOOKUP($A568,'[1]CDS-D'!$A:$L,3,FALSE))),"")</f>
        <v>X</v>
      </c>
      <c r="D568" t="s">
        <v>1058</v>
      </c>
      <c r="E568" t="s">
        <v>1080</v>
      </c>
      <c r="F568" t="s">
        <v>1082</v>
      </c>
      <c r="G568" t="s">
        <v>149</v>
      </c>
      <c r="H568" t="s">
        <v>1060</v>
      </c>
      <c r="I568" t="s">
        <v>17</v>
      </c>
      <c r="J568" t="s">
        <v>17</v>
      </c>
      <c r="K568" t="s">
        <v>17</v>
      </c>
      <c r="L568" t="s">
        <v>88</v>
      </c>
    </row>
    <row r="569" spans="1:12" x14ac:dyDescent="0.25">
      <c r="A569" t="s">
        <v>1083</v>
      </c>
      <c r="B569" t="s">
        <v>1084</v>
      </c>
      <c r="C569" t="str">
        <f>IFERROR(IF(VLOOKUP($A569,'[1]CDS-D'!$A:$L,3,FALSE)="","",(VLOOKUP($A569,'[1]CDS-D'!$A:$L,3,FALSE))),"")</f>
        <v>X</v>
      </c>
      <c r="D569" t="s">
        <v>1058</v>
      </c>
      <c r="E569" t="s">
        <v>1080</v>
      </c>
      <c r="F569" t="s">
        <v>1084</v>
      </c>
      <c r="G569" t="s">
        <v>149</v>
      </c>
      <c r="H569" t="s">
        <v>1060</v>
      </c>
      <c r="I569" t="s">
        <v>17</v>
      </c>
      <c r="J569" t="s">
        <v>17</v>
      </c>
      <c r="K569" t="s">
        <v>17</v>
      </c>
      <c r="L569" t="s">
        <v>88</v>
      </c>
    </row>
    <row r="570" spans="1:12" x14ac:dyDescent="0.25">
      <c r="A570" t="s">
        <v>1085</v>
      </c>
      <c r="B570" t="s">
        <v>1086</v>
      </c>
      <c r="C570" t="str">
        <f>IFERROR(IF(VLOOKUP($A570,'[1]CDS-D'!$A:$L,3,FALSE)="","",(VLOOKUP($A570,'[1]CDS-D'!$A:$L,3,FALSE))),"")</f>
        <v>X</v>
      </c>
      <c r="D570" t="s">
        <v>1058</v>
      </c>
      <c r="E570" t="s">
        <v>1080</v>
      </c>
      <c r="F570" t="s">
        <v>1086</v>
      </c>
      <c r="G570" t="s">
        <v>149</v>
      </c>
      <c r="H570" t="s">
        <v>1060</v>
      </c>
      <c r="I570" t="s">
        <v>17</v>
      </c>
      <c r="J570" t="s">
        <v>17</v>
      </c>
      <c r="K570" t="s">
        <v>17</v>
      </c>
      <c r="L570" t="s">
        <v>88</v>
      </c>
    </row>
    <row r="571" spans="1:12" x14ac:dyDescent="0.25">
      <c r="A571" t="s">
        <v>1087</v>
      </c>
      <c r="B571" t="s">
        <v>1088</v>
      </c>
      <c r="C571" t="str">
        <f>IFERROR(IF(VLOOKUP($A571,'[1]CDS-D'!$A:$L,3,FALSE)="","",(VLOOKUP($A571,'[1]CDS-D'!$A:$L,3,FALSE))),"")</f>
        <v>Y</v>
      </c>
      <c r="D571" t="s">
        <v>1058</v>
      </c>
      <c r="E571" t="s">
        <v>1080</v>
      </c>
      <c r="F571" t="s">
        <v>1089</v>
      </c>
      <c r="G571" t="s">
        <v>149</v>
      </c>
      <c r="H571" t="s">
        <v>1060</v>
      </c>
      <c r="I571" t="s">
        <v>17</v>
      </c>
      <c r="J571" t="s">
        <v>17</v>
      </c>
      <c r="K571" t="s">
        <v>17</v>
      </c>
      <c r="L571" t="s">
        <v>43</v>
      </c>
    </row>
    <row r="572" spans="1:12" x14ac:dyDescent="0.25">
      <c r="A572" t="s">
        <v>1090</v>
      </c>
      <c r="B572" t="s">
        <v>153</v>
      </c>
      <c r="C572">
        <f>IFERROR(IF(VLOOKUP($A572,'[1]CDS-D'!$A:$L,3,FALSE)="","",(VLOOKUP($A572,'[1]CDS-D'!$A:$L,3,FALSE))),"")</f>
        <v>24</v>
      </c>
      <c r="D572" t="s">
        <v>1058</v>
      </c>
      <c r="E572" t="s">
        <v>1091</v>
      </c>
      <c r="F572" t="s">
        <v>1089</v>
      </c>
      <c r="G572" t="s">
        <v>149</v>
      </c>
      <c r="H572" t="s">
        <v>1060</v>
      </c>
      <c r="I572" t="s">
        <v>17</v>
      </c>
      <c r="J572" t="s">
        <v>17</v>
      </c>
      <c r="K572" t="s">
        <v>17</v>
      </c>
      <c r="L572" t="s">
        <v>153</v>
      </c>
    </row>
    <row r="573" spans="1:12" x14ac:dyDescent="0.25">
      <c r="A573" t="s">
        <v>1092</v>
      </c>
      <c r="B573" t="s">
        <v>1093</v>
      </c>
      <c r="C573" t="str">
        <f>IFERROR(IF(VLOOKUP($A573,'[1]CDS-D'!$A:$L,3,FALSE)="","",(VLOOKUP($A573,'[1]CDS-D'!$A:$L,3,FALSE))),"")</f>
        <v>Credits</v>
      </c>
      <c r="D573" t="s">
        <v>1058</v>
      </c>
      <c r="E573" t="s">
        <v>1091</v>
      </c>
      <c r="F573" t="s">
        <v>1089</v>
      </c>
      <c r="G573" t="s">
        <v>149</v>
      </c>
      <c r="H573" t="s">
        <v>1060</v>
      </c>
      <c r="I573" t="s">
        <v>17</v>
      </c>
      <c r="J573" t="s">
        <v>17</v>
      </c>
      <c r="K573" t="s">
        <v>17</v>
      </c>
      <c r="L573" t="s">
        <v>1093</v>
      </c>
    </row>
    <row r="574" spans="1:12" x14ac:dyDescent="0.25">
      <c r="A574" t="s">
        <v>1100</v>
      </c>
      <c r="B574" t="s">
        <v>1101</v>
      </c>
      <c r="C574" t="str">
        <f>IFERROR(IF(VLOOKUP($A574,'[1]CDS-D'!$A:$L,3,FALSE)="","",(VLOOKUP($A574,'[1]CDS-D'!$A:$L,3,FALSE))),"")</f>
        <v>Recommended of Some</v>
      </c>
      <c r="D574" t="s">
        <v>1058</v>
      </c>
      <c r="E574" t="s">
        <v>1080</v>
      </c>
      <c r="F574" t="s">
        <v>1102</v>
      </c>
      <c r="G574" t="s">
        <v>149</v>
      </c>
      <c r="H574" t="s">
        <v>1060</v>
      </c>
      <c r="I574" t="s">
        <v>17</v>
      </c>
      <c r="J574" t="s">
        <v>17</v>
      </c>
      <c r="K574" t="s">
        <v>17</v>
      </c>
      <c r="L574" t="s">
        <v>18</v>
      </c>
    </row>
    <row r="575" spans="1:12" x14ac:dyDescent="0.25">
      <c r="A575" t="s">
        <v>1103</v>
      </c>
      <c r="B575" t="s">
        <v>1104</v>
      </c>
      <c r="C575" t="str">
        <f>IFERROR(IF(VLOOKUP($A575,'[1]CDS-D'!$A:$L,3,FALSE)="","",(VLOOKUP($A575,'[1]CDS-D'!$A:$L,3,FALSE))),"")</f>
        <v>Required of All</v>
      </c>
      <c r="D575" t="s">
        <v>1058</v>
      </c>
      <c r="E575" t="s">
        <v>1080</v>
      </c>
      <c r="F575" t="s">
        <v>1102</v>
      </c>
      <c r="G575" t="s">
        <v>149</v>
      </c>
      <c r="H575" t="s">
        <v>1060</v>
      </c>
      <c r="I575" t="s">
        <v>17</v>
      </c>
      <c r="J575" t="s">
        <v>17</v>
      </c>
      <c r="K575" t="s">
        <v>17</v>
      </c>
      <c r="L575" t="s">
        <v>18</v>
      </c>
    </row>
    <row r="576" spans="1:12" x14ac:dyDescent="0.25">
      <c r="A576" t="s">
        <v>1105</v>
      </c>
      <c r="B576" t="s">
        <v>1106</v>
      </c>
      <c r="C576" t="str">
        <f>IFERROR(IF(VLOOKUP($A576,'[1]CDS-D'!$A:$L,3,FALSE)="","",(VLOOKUP($A576,'[1]CDS-D'!$A:$L,3,FALSE))),"")</f>
        <v>Not Required</v>
      </c>
      <c r="D576" t="s">
        <v>1058</v>
      </c>
      <c r="E576" t="s">
        <v>1080</v>
      </c>
      <c r="F576" t="s">
        <v>1102</v>
      </c>
      <c r="G576" t="s">
        <v>149</v>
      </c>
      <c r="H576" t="s">
        <v>1060</v>
      </c>
      <c r="I576" t="s">
        <v>17</v>
      </c>
      <c r="J576" t="s">
        <v>17</v>
      </c>
      <c r="K576" t="s">
        <v>17</v>
      </c>
      <c r="L576" t="s">
        <v>18</v>
      </c>
    </row>
    <row r="577" spans="1:12" x14ac:dyDescent="0.25">
      <c r="A577" t="s">
        <v>1107</v>
      </c>
      <c r="B577" t="s">
        <v>658</v>
      </c>
      <c r="C577" t="str">
        <f>IFERROR(IF(VLOOKUP($A577,'[1]CDS-D'!$A:$L,3,FALSE)="","",(VLOOKUP($A577,'[1]CDS-D'!$A:$L,3,FALSE))),"")</f>
        <v>Not Required</v>
      </c>
      <c r="D577" t="s">
        <v>1058</v>
      </c>
      <c r="E577" t="s">
        <v>1080</v>
      </c>
      <c r="F577" t="s">
        <v>1102</v>
      </c>
      <c r="G577" t="s">
        <v>149</v>
      </c>
      <c r="H577" t="s">
        <v>1060</v>
      </c>
      <c r="I577" t="s">
        <v>17</v>
      </c>
      <c r="J577" t="s">
        <v>17</v>
      </c>
      <c r="K577" t="s">
        <v>17</v>
      </c>
      <c r="L577" t="s">
        <v>18</v>
      </c>
    </row>
    <row r="578" spans="1:12" x14ac:dyDescent="0.25">
      <c r="A578" t="s">
        <v>1108</v>
      </c>
      <c r="B578" t="s">
        <v>652</v>
      </c>
      <c r="C578" t="str">
        <f>IFERROR(IF(VLOOKUP($A578,'[1]CDS-D'!$A:$L,3,FALSE)="","",(VLOOKUP($A578,'[1]CDS-D'!$A:$L,3,FALSE))),"")</f>
        <v>Recommended of Some</v>
      </c>
      <c r="D578" t="s">
        <v>1058</v>
      </c>
      <c r="E578" t="s">
        <v>1080</v>
      </c>
      <c r="F578" t="s">
        <v>1102</v>
      </c>
      <c r="G578" t="s">
        <v>149</v>
      </c>
      <c r="H578" t="s">
        <v>1060</v>
      </c>
      <c r="I578" t="s">
        <v>17</v>
      </c>
      <c r="J578" t="s">
        <v>17</v>
      </c>
      <c r="K578" t="s">
        <v>17</v>
      </c>
      <c r="L578" t="s">
        <v>18</v>
      </c>
    </row>
    <row r="579" spans="1:12" x14ac:dyDescent="0.25">
      <c r="A579" t="s">
        <v>1109</v>
      </c>
      <c r="B579" t="s">
        <v>1110</v>
      </c>
      <c r="C579" t="str">
        <f>IFERROR(IF(VLOOKUP($A579,'[1]CDS-D'!$A:$L,3,FALSE)="","",(VLOOKUP($A579,'[1]CDS-D'!$A:$L,3,FALSE))),"")</f>
        <v>Required of All</v>
      </c>
      <c r="D579" t="s">
        <v>1058</v>
      </c>
      <c r="E579" t="s">
        <v>1080</v>
      </c>
      <c r="F579" t="s">
        <v>1102</v>
      </c>
      <c r="G579" t="s">
        <v>149</v>
      </c>
      <c r="H579" t="s">
        <v>1060</v>
      </c>
      <c r="I579" t="s">
        <v>17</v>
      </c>
      <c r="J579" t="s">
        <v>17</v>
      </c>
      <c r="K579" t="s">
        <v>17</v>
      </c>
      <c r="L579" t="s">
        <v>18</v>
      </c>
    </row>
    <row r="580" spans="1:12" x14ac:dyDescent="0.25">
      <c r="A580" t="s">
        <v>1111</v>
      </c>
      <c r="B580" t="s">
        <v>1112</v>
      </c>
      <c r="C580">
        <f>IFERROR(IF(VLOOKUP($A580,'[1]CDS-D'!$A:$L,3,FALSE)="","",(VLOOKUP($A580,'[1]CDS-D'!$A:$L,3,FALSE))),"")</f>
        <v>2.5</v>
      </c>
      <c r="D580" t="s">
        <v>1058</v>
      </c>
      <c r="E580" t="s">
        <v>1080</v>
      </c>
      <c r="F580" t="s">
        <v>1102</v>
      </c>
      <c r="G580" t="s">
        <v>149</v>
      </c>
      <c r="H580" t="s">
        <v>1060</v>
      </c>
      <c r="I580" t="s">
        <v>17</v>
      </c>
      <c r="J580" t="s">
        <v>17</v>
      </c>
      <c r="K580" t="s">
        <v>17</v>
      </c>
      <c r="L580" t="s">
        <v>1113</v>
      </c>
    </row>
    <row r="581" spans="1:12" x14ac:dyDescent="0.25">
      <c r="A581" t="s">
        <v>1114</v>
      </c>
      <c r="B581" t="s">
        <v>1115</v>
      </c>
      <c r="C581">
        <f>IFERROR(IF(VLOOKUP($A581,'[1]CDS-D'!$A:$L,3,FALSE)="","",(VLOOKUP($A581,'[1]CDS-D'!$A:$L,3,FALSE))),"")</f>
        <v>2.2999999999999998</v>
      </c>
      <c r="D581" t="s">
        <v>1058</v>
      </c>
      <c r="E581" t="s">
        <v>1080</v>
      </c>
      <c r="F581" t="s">
        <v>1102</v>
      </c>
      <c r="G581" t="s">
        <v>149</v>
      </c>
      <c r="H581" t="s">
        <v>1060</v>
      </c>
      <c r="I581" t="s">
        <v>17</v>
      </c>
      <c r="J581" t="s">
        <v>17</v>
      </c>
      <c r="K581" t="s">
        <v>17</v>
      </c>
      <c r="L581" t="s">
        <v>1113</v>
      </c>
    </row>
    <row r="582" spans="1:12" x14ac:dyDescent="0.25">
      <c r="A582" t="s">
        <v>1116</v>
      </c>
      <c r="B582" t="s">
        <v>1117</v>
      </c>
      <c r="C582" t="str">
        <f>IFERROR(IF(VLOOKUP($A582,'[1]CDS-D'!$A:$L,3,FALSE)="","",(VLOOKUP($A582,'[1]CDS-D'!$A:$L,3,FALSE))),"")</f>
        <v>Must not need remedial courses.  Requires same GPA as entering Freshman if transferring less than 24 credits.</v>
      </c>
      <c r="D582" t="s">
        <v>1058</v>
      </c>
      <c r="E582" t="s">
        <v>1080</v>
      </c>
      <c r="F582" t="s">
        <v>1102</v>
      </c>
      <c r="G582" t="s">
        <v>149</v>
      </c>
      <c r="H582" t="s">
        <v>1060</v>
      </c>
      <c r="I582" t="s">
        <v>17</v>
      </c>
      <c r="J582" t="s">
        <v>17</v>
      </c>
      <c r="K582" t="s">
        <v>17</v>
      </c>
      <c r="L582" t="s">
        <v>18</v>
      </c>
    </row>
    <row r="583" spans="1:12" x14ac:dyDescent="0.25">
      <c r="A583" t="s">
        <v>1119</v>
      </c>
      <c r="B583" t="s">
        <v>1079</v>
      </c>
      <c r="C583" t="str">
        <f>IFERROR(IF(VLOOKUP($A583,'[1]CDS-D'!$A:$L,3,FALSE)="","",(VLOOKUP($A583,'[1]CDS-D'!$A:$L,3,FALSE))),"")</f>
        <v/>
      </c>
      <c r="D583" t="s">
        <v>1058</v>
      </c>
      <c r="E583" t="s">
        <v>1080</v>
      </c>
      <c r="F583" t="s">
        <v>1120</v>
      </c>
      <c r="G583" t="s">
        <v>149</v>
      </c>
      <c r="H583" t="s">
        <v>1060</v>
      </c>
      <c r="I583" t="s">
        <v>17</v>
      </c>
      <c r="J583" t="s">
        <v>17</v>
      </c>
      <c r="K583" t="s">
        <v>17</v>
      </c>
      <c r="L583" t="s">
        <v>992</v>
      </c>
    </row>
    <row r="584" spans="1:12" x14ac:dyDescent="0.25">
      <c r="A584" t="s">
        <v>1121</v>
      </c>
      <c r="B584" t="s">
        <v>1082</v>
      </c>
      <c r="C584" t="str">
        <f>IFERROR(IF(VLOOKUP($A584,'[1]CDS-D'!$A:$L,3,FALSE)="","",(VLOOKUP($A584,'[1]CDS-D'!$A:$L,3,FALSE))),"")</f>
        <v/>
      </c>
      <c r="D584" t="s">
        <v>1058</v>
      </c>
      <c r="E584" t="s">
        <v>1080</v>
      </c>
      <c r="F584" t="s">
        <v>1120</v>
      </c>
      <c r="G584" t="s">
        <v>149</v>
      </c>
      <c r="H584" t="s">
        <v>1060</v>
      </c>
      <c r="I584" t="s">
        <v>17</v>
      </c>
      <c r="J584" t="s">
        <v>17</v>
      </c>
      <c r="K584" t="s">
        <v>17</v>
      </c>
      <c r="L584" t="s">
        <v>992</v>
      </c>
    </row>
    <row r="585" spans="1:12" x14ac:dyDescent="0.25">
      <c r="A585" t="s">
        <v>1122</v>
      </c>
      <c r="B585" t="s">
        <v>1084</v>
      </c>
      <c r="C585" t="str">
        <f>IFERROR(IF(VLOOKUP($A585,'[1]CDS-D'!$A:$L,3,FALSE)="","",(VLOOKUP($A585,'[1]CDS-D'!$A:$L,3,FALSE))),"")</f>
        <v/>
      </c>
      <c r="D585" t="s">
        <v>1058</v>
      </c>
      <c r="E585" t="s">
        <v>1080</v>
      </c>
      <c r="F585" t="s">
        <v>1120</v>
      </c>
      <c r="G585" t="s">
        <v>149</v>
      </c>
      <c r="H585" t="s">
        <v>1060</v>
      </c>
      <c r="I585" t="s">
        <v>17</v>
      </c>
      <c r="J585" t="s">
        <v>17</v>
      </c>
      <c r="K585" t="s">
        <v>17</v>
      </c>
      <c r="L585" t="s">
        <v>992</v>
      </c>
    </row>
    <row r="586" spans="1:12" x14ac:dyDescent="0.25">
      <c r="A586" t="s">
        <v>1123</v>
      </c>
      <c r="B586" t="s">
        <v>1086</v>
      </c>
      <c r="C586" t="str">
        <f>IFERROR(IF(VLOOKUP($A586,'[1]CDS-D'!$A:$L,3,FALSE)="","",(VLOOKUP($A586,'[1]CDS-D'!$A:$L,3,FALSE))),"")</f>
        <v/>
      </c>
      <c r="D586" t="s">
        <v>1058</v>
      </c>
      <c r="E586" t="s">
        <v>1080</v>
      </c>
      <c r="F586" t="s">
        <v>1120</v>
      </c>
      <c r="G586" t="s">
        <v>149</v>
      </c>
      <c r="H586" t="s">
        <v>1060</v>
      </c>
      <c r="I586" t="s">
        <v>17</v>
      </c>
      <c r="J586" t="s">
        <v>17</v>
      </c>
      <c r="K586" t="s">
        <v>17</v>
      </c>
      <c r="L586" t="s">
        <v>992</v>
      </c>
    </row>
    <row r="587" spans="1:12" x14ac:dyDescent="0.25">
      <c r="A587" t="s">
        <v>1124</v>
      </c>
      <c r="B587" t="s">
        <v>1079</v>
      </c>
      <c r="C587" t="str">
        <f>IFERROR(IF(VLOOKUP($A587,'[1]CDS-D'!$A:$L,3,FALSE)="","",(VLOOKUP($A587,'[1]CDS-D'!$A:$L,3,FALSE))),"")</f>
        <v/>
      </c>
      <c r="D587" t="s">
        <v>1058</v>
      </c>
      <c r="E587" t="s">
        <v>1080</v>
      </c>
      <c r="F587" t="s">
        <v>1120</v>
      </c>
      <c r="G587" t="s">
        <v>149</v>
      </c>
      <c r="H587" t="s">
        <v>1060</v>
      </c>
      <c r="I587" t="s">
        <v>17</v>
      </c>
      <c r="J587" t="s">
        <v>17</v>
      </c>
      <c r="K587" t="s">
        <v>17</v>
      </c>
      <c r="L587" t="s">
        <v>992</v>
      </c>
    </row>
    <row r="588" spans="1:12" x14ac:dyDescent="0.25">
      <c r="A588" t="s">
        <v>1125</v>
      </c>
      <c r="B588" t="s">
        <v>1082</v>
      </c>
      <c r="C588" t="str">
        <f>IFERROR(IF(VLOOKUP($A588,'[1]CDS-D'!$A:$L,3,FALSE)="","",(VLOOKUP($A588,'[1]CDS-D'!$A:$L,3,FALSE))),"")</f>
        <v/>
      </c>
      <c r="D588" t="s">
        <v>1058</v>
      </c>
      <c r="E588" t="s">
        <v>1080</v>
      </c>
      <c r="F588" t="s">
        <v>1120</v>
      </c>
      <c r="G588" t="s">
        <v>149</v>
      </c>
      <c r="H588" t="s">
        <v>1060</v>
      </c>
      <c r="I588" t="s">
        <v>17</v>
      </c>
      <c r="J588" t="s">
        <v>17</v>
      </c>
      <c r="K588" t="s">
        <v>17</v>
      </c>
      <c r="L588" t="s">
        <v>992</v>
      </c>
    </row>
    <row r="589" spans="1:12" x14ac:dyDescent="0.25">
      <c r="A589" t="s">
        <v>1126</v>
      </c>
      <c r="B589" t="s">
        <v>1084</v>
      </c>
      <c r="C589" t="str">
        <f>IFERROR(IF(VLOOKUP($A589,'[1]CDS-D'!$A:$L,3,FALSE)="","",(VLOOKUP($A589,'[1]CDS-D'!$A:$L,3,FALSE))),"")</f>
        <v/>
      </c>
      <c r="D589" t="s">
        <v>1058</v>
      </c>
      <c r="E589" t="s">
        <v>1080</v>
      </c>
      <c r="F589" t="s">
        <v>1120</v>
      </c>
      <c r="G589" t="s">
        <v>149</v>
      </c>
      <c r="H589" t="s">
        <v>1060</v>
      </c>
      <c r="I589" t="s">
        <v>17</v>
      </c>
      <c r="J589" t="s">
        <v>17</v>
      </c>
      <c r="K589" t="s">
        <v>17</v>
      </c>
      <c r="L589" t="s">
        <v>992</v>
      </c>
    </row>
    <row r="590" spans="1:12" x14ac:dyDescent="0.25">
      <c r="A590" t="s">
        <v>1127</v>
      </c>
      <c r="B590" t="s">
        <v>1086</v>
      </c>
      <c r="C590" t="str">
        <f>IFERROR(IF(VLOOKUP($A590,'[1]CDS-D'!$A:$L,3,FALSE)="","",(VLOOKUP($A590,'[1]CDS-D'!$A:$L,3,FALSE))),"")</f>
        <v/>
      </c>
      <c r="D590" t="s">
        <v>1058</v>
      </c>
      <c r="E590" t="s">
        <v>1080</v>
      </c>
      <c r="F590" t="s">
        <v>1120</v>
      </c>
      <c r="G590" t="s">
        <v>149</v>
      </c>
      <c r="H590" t="s">
        <v>1060</v>
      </c>
      <c r="I590" t="s">
        <v>17</v>
      </c>
      <c r="J590" t="s">
        <v>17</v>
      </c>
      <c r="K590" t="s">
        <v>17</v>
      </c>
      <c r="L590" t="s">
        <v>992</v>
      </c>
    </row>
    <row r="591" spans="1:12" x14ac:dyDescent="0.25">
      <c r="A591" t="s">
        <v>1128</v>
      </c>
      <c r="B591" t="s">
        <v>1079</v>
      </c>
      <c r="C591" t="str">
        <f>IFERROR(IF(VLOOKUP($A591,'[1]CDS-D'!$A:$L,3,FALSE)="","",(VLOOKUP($A591,'[1]CDS-D'!$A:$L,3,FALSE))),"")</f>
        <v/>
      </c>
      <c r="D591" t="s">
        <v>1058</v>
      </c>
      <c r="E591" t="s">
        <v>1080</v>
      </c>
      <c r="F591" t="s">
        <v>1120</v>
      </c>
      <c r="G591" t="s">
        <v>149</v>
      </c>
      <c r="H591" t="s">
        <v>1060</v>
      </c>
      <c r="I591" t="s">
        <v>17</v>
      </c>
      <c r="J591" t="s">
        <v>17</v>
      </c>
      <c r="K591" t="s">
        <v>17</v>
      </c>
      <c r="L591" t="s">
        <v>992</v>
      </c>
    </row>
    <row r="592" spans="1:12" x14ac:dyDescent="0.25">
      <c r="A592" t="s">
        <v>1129</v>
      </c>
      <c r="B592" t="s">
        <v>1082</v>
      </c>
      <c r="C592" t="str">
        <f>IFERROR(IF(VLOOKUP($A592,'[1]CDS-D'!$A:$L,3,FALSE)="","",(VLOOKUP($A592,'[1]CDS-D'!$A:$L,3,FALSE))),"")</f>
        <v/>
      </c>
      <c r="D592" t="s">
        <v>1058</v>
      </c>
      <c r="E592" t="s">
        <v>1080</v>
      </c>
      <c r="F592" t="s">
        <v>1120</v>
      </c>
      <c r="G592" t="s">
        <v>149</v>
      </c>
      <c r="H592" t="s">
        <v>1060</v>
      </c>
      <c r="I592" t="s">
        <v>17</v>
      </c>
      <c r="J592" t="s">
        <v>17</v>
      </c>
      <c r="K592" t="s">
        <v>17</v>
      </c>
      <c r="L592" t="s">
        <v>992</v>
      </c>
    </row>
    <row r="593" spans="1:12" x14ac:dyDescent="0.25">
      <c r="A593" t="s">
        <v>1130</v>
      </c>
      <c r="B593" t="s">
        <v>1084</v>
      </c>
      <c r="C593" t="str">
        <f>IFERROR(IF(VLOOKUP($A593,'[1]CDS-D'!$A:$L,3,FALSE)="","",(VLOOKUP($A593,'[1]CDS-D'!$A:$L,3,FALSE))),"")</f>
        <v/>
      </c>
      <c r="D593" t="s">
        <v>1058</v>
      </c>
      <c r="E593" t="s">
        <v>1080</v>
      </c>
      <c r="F593" t="s">
        <v>1120</v>
      </c>
      <c r="G593" t="s">
        <v>149</v>
      </c>
      <c r="H593" t="s">
        <v>1060</v>
      </c>
      <c r="I593" t="s">
        <v>17</v>
      </c>
      <c r="J593" t="s">
        <v>17</v>
      </c>
      <c r="K593" t="s">
        <v>17</v>
      </c>
      <c r="L593" t="s">
        <v>992</v>
      </c>
    </row>
    <row r="594" spans="1:12" x14ac:dyDescent="0.25">
      <c r="A594" t="s">
        <v>1131</v>
      </c>
      <c r="B594" t="s">
        <v>1086</v>
      </c>
      <c r="C594" t="str">
        <f>IFERROR(IF(VLOOKUP($A594,'[1]CDS-D'!$A:$L,3,FALSE)="","",(VLOOKUP($A594,'[1]CDS-D'!$A:$L,3,FALSE))),"")</f>
        <v/>
      </c>
      <c r="D594" t="s">
        <v>1058</v>
      </c>
      <c r="E594" t="s">
        <v>1080</v>
      </c>
      <c r="F594" t="s">
        <v>1120</v>
      </c>
      <c r="G594" t="s">
        <v>149</v>
      </c>
      <c r="H594" t="s">
        <v>1060</v>
      </c>
      <c r="I594" t="s">
        <v>17</v>
      </c>
      <c r="J594" t="s">
        <v>17</v>
      </c>
      <c r="K594" t="s">
        <v>17</v>
      </c>
      <c r="L594" t="s">
        <v>992</v>
      </c>
    </row>
    <row r="595" spans="1:12" x14ac:dyDescent="0.25">
      <c r="A595" t="s">
        <v>1132</v>
      </c>
      <c r="B595" t="s">
        <v>1079</v>
      </c>
      <c r="C595" t="str">
        <f>IFERROR(IF(VLOOKUP($A595,'[1]CDS-D'!$A:$L,3,FALSE)="","",(VLOOKUP($A595,'[1]CDS-D'!$A:$L,3,FALSE))),"")</f>
        <v/>
      </c>
      <c r="D595" t="s">
        <v>1058</v>
      </c>
      <c r="E595" t="s">
        <v>1080</v>
      </c>
      <c r="F595" t="s">
        <v>1120</v>
      </c>
      <c r="G595" t="s">
        <v>149</v>
      </c>
      <c r="H595" t="s">
        <v>1060</v>
      </c>
      <c r="I595" t="s">
        <v>17</v>
      </c>
      <c r="J595" t="s">
        <v>17</v>
      </c>
      <c r="K595" t="s">
        <v>17</v>
      </c>
      <c r="L595" t="s">
        <v>992</v>
      </c>
    </row>
    <row r="596" spans="1:12" x14ac:dyDescent="0.25">
      <c r="A596" t="s">
        <v>1133</v>
      </c>
      <c r="B596" t="s">
        <v>1082</v>
      </c>
      <c r="C596" t="str">
        <f>IFERROR(IF(VLOOKUP($A596,'[1]CDS-D'!$A:$L,3,FALSE)="","",(VLOOKUP($A596,'[1]CDS-D'!$A:$L,3,FALSE))),"")</f>
        <v/>
      </c>
      <c r="D596" t="s">
        <v>1058</v>
      </c>
      <c r="E596" t="s">
        <v>1080</v>
      </c>
      <c r="F596" t="s">
        <v>1120</v>
      </c>
      <c r="G596" t="s">
        <v>149</v>
      </c>
      <c r="H596" t="s">
        <v>1060</v>
      </c>
      <c r="I596" t="s">
        <v>17</v>
      </c>
      <c r="J596" t="s">
        <v>17</v>
      </c>
      <c r="K596" t="s">
        <v>17</v>
      </c>
      <c r="L596" t="s">
        <v>992</v>
      </c>
    </row>
    <row r="597" spans="1:12" x14ac:dyDescent="0.25">
      <c r="A597" t="s">
        <v>1134</v>
      </c>
      <c r="B597" t="s">
        <v>1084</v>
      </c>
      <c r="C597" t="str">
        <f>IFERROR(IF(VLOOKUP($A597,'[1]CDS-D'!$A:$L,3,FALSE)="","",(VLOOKUP($A597,'[1]CDS-D'!$A:$L,3,FALSE))),"")</f>
        <v/>
      </c>
      <c r="D597" t="s">
        <v>1058</v>
      </c>
      <c r="E597" t="s">
        <v>1080</v>
      </c>
      <c r="F597" t="s">
        <v>1120</v>
      </c>
      <c r="G597" t="s">
        <v>149</v>
      </c>
      <c r="H597" t="s">
        <v>1060</v>
      </c>
      <c r="I597" t="s">
        <v>17</v>
      </c>
      <c r="J597" t="s">
        <v>17</v>
      </c>
      <c r="K597" t="s">
        <v>17</v>
      </c>
      <c r="L597" t="s">
        <v>992</v>
      </c>
    </row>
    <row r="598" spans="1:12" x14ac:dyDescent="0.25">
      <c r="A598" t="s">
        <v>1135</v>
      </c>
      <c r="B598" t="s">
        <v>1086</v>
      </c>
      <c r="C598" t="str">
        <f>IFERROR(IF(VLOOKUP($A598,'[1]CDS-D'!$A:$L,3,FALSE)="","",(VLOOKUP($A598,'[1]CDS-D'!$A:$L,3,FALSE))),"")</f>
        <v/>
      </c>
      <c r="D598" t="s">
        <v>1058</v>
      </c>
      <c r="E598" t="s">
        <v>1080</v>
      </c>
      <c r="F598" t="s">
        <v>1120</v>
      </c>
      <c r="G598" t="s">
        <v>149</v>
      </c>
      <c r="H598" t="s">
        <v>1060</v>
      </c>
      <c r="I598" t="s">
        <v>17</v>
      </c>
      <c r="J598" t="s">
        <v>17</v>
      </c>
      <c r="K598" t="s">
        <v>17</v>
      </c>
      <c r="L598" t="s">
        <v>992</v>
      </c>
    </row>
    <row r="599" spans="1:12" x14ac:dyDescent="0.25">
      <c r="A599" t="s">
        <v>1136</v>
      </c>
      <c r="B599" t="s">
        <v>1079</v>
      </c>
      <c r="C599" t="str">
        <f>IFERROR(IF(VLOOKUP($A599,'[1]CDS-D'!$A:$L,3,FALSE)="","",(VLOOKUP($A599,'[1]CDS-D'!$A:$L,3,FALSE))),"")</f>
        <v>X</v>
      </c>
      <c r="D599" t="s">
        <v>1058</v>
      </c>
      <c r="E599" t="s">
        <v>1080</v>
      </c>
      <c r="F599" t="s">
        <v>1120</v>
      </c>
      <c r="G599" t="s">
        <v>149</v>
      </c>
      <c r="H599" t="s">
        <v>1060</v>
      </c>
      <c r="I599" t="s">
        <v>17</v>
      </c>
      <c r="J599" t="s">
        <v>17</v>
      </c>
      <c r="K599" t="s">
        <v>17</v>
      </c>
      <c r="L599" t="s">
        <v>992</v>
      </c>
    </row>
    <row r="600" spans="1:12" x14ac:dyDescent="0.25">
      <c r="A600" t="s">
        <v>1137</v>
      </c>
      <c r="B600" t="s">
        <v>1082</v>
      </c>
      <c r="C600" t="str">
        <f>IFERROR(IF(VLOOKUP($A600,'[1]CDS-D'!$A:$L,3,FALSE)="","",(VLOOKUP($A600,'[1]CDS-D'!$A:$L,3,FALSE))),"")</f>
        <v>X</v>
      </c>
      <c r="D600" t="s">
        <v>1058</v>
      </c>
      <c r="E600" t="s">
        <v>1080</v>
      </c>
      <c r="F600" t="s">
        <v>1120</v>
      </c>
      <c r="G600" t="s">
        <v>149</v>
      </c>
      <c r="H600" t="s">
        <v>1060</v>
      </c>
      <c r="I600" t="s">
        <v>17</v>
      </c>
      <c r="J600" t="s">
        <v>17</v>
      </c>
      <c r="K600" t="s">
        <v>17</v>
      </c>
      <c r="L600" t="s">
        <v>992</v>
      </c>
    </row>
    <row r="601" spans="1:12" x14ac:dyDescent="0.25">
      <c r="A601" t="s">
        <v>1138</v>
      </c>
      <c r="B601" t="s">
        <v>1084</v>
      </c>
      <c r="C601" t="str">
        <f>IFERROR(IF(VLOOKUP($A601,'[1]CDS-D'!$A:$L,3,FALSE)="","",(VLOOKUP($A601,'[1]CDS-D'!$A:$L,3,FALSE))),"")</f>
        <v>X</v>
      </c>
      <c r="D601" t="s">
        <v>1058</v>
      </c>
      <c r="E601" t="s">
        <v>1080</v>
      </c>
      <c r="F601" t="s">
        <v>1120</v>
      </c>
      <c r="G601" t="s">
        <v>149</v>
      </c>
      <c r="H601" t="s">
        <v>1060</v>
      </c>
      <c r="I601" t="s">
        <v>17</v>
      </c>
      <c r="J601" t="s">
        <v>17</v>
      </c>
      <c r="K601" t="s">
        <v>17</v>
      </c>
      <c r="L601" t="s">
        <v>992</v>
      </c>
    </row>
    <row r="602" spans="1:12" x14ac:dyDescent="0.25">
      <c r="A602" t="s">
        <v>1139</v>
      </c>
      <c r="B602" t="s">
        <v>1086</v>
      </c>
      <c r="C602" t="str">
        <f>IFERROR(IF(VLOOKUP($A602,'[1]CDS-D'!$A:$L,3,FALSE)="","",(VLOOKUP($A602,'[1]CDS-D'!$A:$L,3,FALSE))),"")</f>
        <v>X</v>
      </c>
      <c r="D602" t="s">
        <v>1058</v>
      </c>
      <c r="E602" t="s">
        <v>1080</v>
      </c>
      <c r="F602" t="s">
        <v>1120</v>
      </c>
      <c r="G602" t="s">
        <v>149</v>
      </c>
      <c r="H602" t="s">
        <v>1060</v>
      </c>
      <c r="I602" t="s">
        <v>17</v>
      </c>
      <c r="J602" t="s">
        <v>17</v>
      </c>
      <c r="K602" t="s">
        <v>17</v>
      </c>
      <c r="L602" t="s">
        <v>992</v>
      </c>
    </row>
    <row r="603" spans="1:12" x14ac:dyDescent="0.25">
      <c r="A603" t="s">
        <v>1140</v>
      </c>
      <c r="B603" t="s">
        <v>1141</v>
      </c>
      <c r="C603" t="str">
        <f>IFERROR(IF(VLOOKUP($A603,'[1]CDS-D'!$A:$L,3,FALSE)="","",(VLOOKUP($A603,'[1]CDS-D'!$A:$L,3,FALSE))),"")</f>
        <v>N</v>
      </c>
      <c r="D603" t="s">
        <v>1058</v>
      </c>
      <c r="E603" t="s">
        <v>1080</v>
      </c>
      <c r="F603" t="s">
        <v>1102</v>
      </c>
      <c r="G603" t="s">
        <v>149</v>
      </c>
      <c r="H603" t="s">
        <v>1060</v>
      </c>
      <c r="I603" t="s">
        <v>17</v>
      </c>
      <c r="J603" t="s">
        <v>17</v>
      </c>
      <c r="K603" t="s">
        <v>17</v>
      </c>
      <c r="L603" t="s">
        <v>43</v>
      </c>
    </row>
    <row r="604" spans="1:12" x14ac:dyDescent="0.25">
      <c r="A604" t="s">
        <v>1142</v>
      </c>
      <c r="B604" t="s">
        <v>1143</v>
      </c>
      <c r="C604" t="str">
        <f>IFERROR(IF(VLOOKUP($A604,'[1]CDS-D'!$A:$L,3,FALSE)="","",(VLOOKUP($A604,'[1]CDS-D'!$A:$L,3,FALSE))),"")</f>
        <v/>
      </c>
      <c r="D604" t="s">
        <v>1058</v>
      </c>
      <c r="E604" t="s">
        <v>1080</v>
      </c>
      <c r="F604" t="s">
        <v>1102</v>
      </c>
      <c r="G604" t="s">
        <v>149</v>
      </c>
      <c r="H604" t="s">
        <v>1060</v>
      </c>
      <c r="I604" t="s">
        <v>17</v>
      </c>
      <c r="J604" t="s">
        <v>17</v>
      </c>
      <c r="K604" t="s">
        <v>17</v>
      </c>
      <c r="L604" t="s">
        <v>18</v>
      </c>
    </row>
    <row r="605" spans="1:12" x14ac:dyDescent="0.25">
      <c r="A605" t="s">
        <v>1144</v>
      </c>
      <c r="B605" t="s">
        <v>1145</v>
      </c>
      <c r="C605" t="str">
        <f>IFERROR(IF(VLOOKUP($A605,'[1]CDS-D'!$A:$L,3,FALSE)="","",(VLOOKUP($A605,'[1]CDS-D'!$A:$L,3,FALSE))),"")</f>
        <v>D</v>
      </c>
      <c r="D605" t="s">
        <v>1058</v>
      </c>
      <c r="E605" t="s">
        <v>1091</v>
      </c>
      <c r="F605" t="s">
        <v>1147</v>
      </c>
      <c r="G605" t="s">
        <v>149</v>
      </c>
      <c r="H605" t="s">
        <v>1060</v>
      </c>
      <c r="I605" t="s">
        <v>17</v>
      </c>
      <c r="J605" t="s">
        <v>17</v>
      </c>
      <c r="K605" t="s">
        <v>17</v>
      </c>
      <c r="L605" t="s">
        <v>18</v>
      </c>
    </row>
    <row r="606" spans="1:12" x14ac:dyDescent="0.25">
      <c r="A606" t="s">
        <v>1148</v>
      </c>
      <c r="B606" t="s">
        <v>153</v>
      </c>
      <c r="C606">
        <f>IFERROR(IF(VLOOKUP($A606,'[1]CDS-D'!$A:$L,3,FALSE)="","",(VLOOKUP($A606,'[1]CDS-D'!$A:$L,3,FALSE))),"")</f>
        <v>60</v>
      </c>
      <c r="D606" t="s">
        <v>1058</v>
      </c>
      <c r="E606" t="s">
        <v>1091</v>
      </c>
      <c r="F606" t="s">
        <v>1149</v>
      </c>
      <c r="G606" t="s">
        <v>149</v>
      </c>
      <c r="H606" t="s">
        <v>1060</v>
      </c>
      <c r="I606" t="s">
        <v>17</v>
      </c>
      <c r="J606" t="s">
        <v>17</v>
      </c>
      <c r="K606" t="s">
        <v>17</v>
      </c>
      <c r="L606" t="s">
        <v>153</v>
      </c>
    </row>
    <row r="607" spans="1:12" x14ac:dyDescent="0.25">
      <c r="A607" t="s">
        <v>1150</v>
      </c>
      <c r="B607" t="s">
        <v>1093</v>
      </c>
      <c r="C607" t="str">
        <f>IFERROR(IF(VLOOKUP($A607,'[1]CDS-D'!$A:$L,3,FALSE)="","",(VLOOKUP($A607,'[1]CDS-D'!$A:$L,3,FALSE))),"")</f>
        <v>Credits</v>
      </c>
      <c r="D607" t="s">
        <v>1058</v>
      </c>
      <c r="E607" t="s">
        <v>1091</v>
      </c>
      <c r="F607" t="s">
        <v>1149</v>
      </c>
      <c r="G607" t="s">
        <v>149</v>
      </c>
      <c r="H607" t="s">
        <v>1060</v>
      </c>
      <c r="I607" t="s">
        <v>17</v>
      </c>
      <c r="J607" t="s">
        <v>17</v>
      </c>
      <c r="K607" t="s">
        <v>17</v>
      </c>
      <c r="L607" t="s">
        <v>1093</v>
      </c>
    </row>
    <row r="608" spans="1:12" x14ac:dyDescent="0.25">
      <c r="A608" t="s">
        <v>1151</v>
      </c>
      <c r="B608" t="s">
        <v>153</v>
      </c>
      <c r="C608">
        <f>IFERROR(IF(VLOOKUP($A608,'[1]CDS-D'!$A:$L,3,FALSE)="","",(VLOOKUP($A608,'[1]CDS-D'!$A:$L,3,FALSE))),"")</f>
        <v>90</v>
      </c>
      <c r="D608" t="s">
        <v>1058</v>
      </c>
      <c r="E608" t="s">
        <v>1091</v>
      </c>
      <c r="F608" t="s">
        <v>1152</v>
      </c>
      <c r="G608" t="s">
        <v>149</v>
      </c>
      <c r="H608" t="s">
        <v>1060</v>
      </c>
      <c r="I608" t="s">
        <v>17</v>
      </c>
      <c r="J608" t="s">
        <v>17</v>
      </c>
      <c r="K608" t="s">
        <v>17</v>
      </c>
      <c r="L608" t="s">
        <v>153</v>
      </c>
    </row>
    <row r="609" spans="1:12" x14ac:dyDescent="0.25">
      <c r="A609" t="s">
        <v>1153</v>
      </c>
      <c r="B609" t="s">
        <v>1093</v>
      </c>
      <c r="C609" t="str">
        <f>IFERROR(IF(VLOOKUP($A609,'[1]CDS-D'!$A:$L,3,FALSE)="","",(VLOOKUP($A609,'[1]CDS-D'!$A:$L,3,FALSE))),"")</f>
        <v>Credits</v>
      </c>
      <c r="D609" t="s">
        <v>1058</v>
      </c>
      <c r="E609" t="s">
        <v>1091</v>
      </c>
      <c r="F609" t="s">
        <v>1152</v>
      </c>
      <c r="G609" t="s">
        <v>149</v>
      </c>
      <c r="H609" t="s">
        <v>1060</v>
      </c>
      <c r="I609" t="s">
        <v>17</v>
      </c>
      <c r="J609" t="s">
        <v>17</v>
      </c>
      <c r="K609" t="s">
        <v>17</v>
      </c>
      <c r="L609" t="s">
        <v>1093</v>
      </c>
    </row>
    <row r="610" spans="1:12" x14ac:dyDescent="0.25">
      <c r="A610" t="s">
        <v>1154</v>
      </c>
      <c r="B610" t="s">
        <v>1155</v>
      </c>
      <c r="C610">
        <f>IFERROR(IF(VLOOKUP($A610,'[1]CDS-D'!$A:$L,3,FALSE)="","",(VLOOKUP($A610,'[1]CDS-D'!$A:$L,3,FALSE))),"")</f>
        <v>60</v>
      </c>
      <c r="D610" t="s">
        <v>1058</v>
      </c>
      <c r="E610" t="s">
        <v>1091</v>
      </c>
      <c r="F610" t="s">
        <v>1089</v>
      </c>
      <c r="G610" t="s">
        <v>149</v>
      </c>
      <c r="H610" t="s">
        <v>1060</v>
      </c>
      <c r="I610" t="s">
        <v>17</v>
      </c>
      <c r="J610" t="s">
        <v>17</v>
      </c>
      <c r="K610" t="s">
        <v>17</v>
      </c>
      <c r="L610" t="s">
        <v>153</v>
      </c>
    </row>
    <row r="611" spans="1:12" x14ac:dyDescent="0.25">
      <c r="A611" t="s">
        <v>1156</v>
      </c>
      <c r="B611" t="s">
        <v>1157</v>
      </c>
      <c r="C611">
        <f>IFERROR(IF(VLOOKUP($A611,'[1]CDS-D'!$A:$L,3,FALSE)="","",(VLOOKUP($A611,'[1]CDS-D'!$A:$L,3,FALSE))),"")</f>
        <v>120</v>
      </c>
      <c r="D611" t="s">
        <v>1058</v>
      </c>
      <c r="E611" t="s">
        <v>1091</v>
      </c>
      <c r="F611" t="s">
        <v>1089</v>
      </c>
      <c r="G611" t="s">
        <v>149</v>
      </c>
      <c r="H611" t="s">
        <v>1060</v>
      </c>
      <c r="I611" t="s">
        <v>17</v>
      </c>
      <c r="J611" t="s">
        <v>17</v>
      </c>
      <c r="K611" t="s">
        <v>17</v>
      </c>
      <c r="L611" t="s">
        <v>153</v>
      </c>
    </row>
    <row r="612" spans="1:12" x14ac:dyDescent="0.25">
      <c r="A612" t="s">
        <v>1158</v>
      </c>
      <c r="B612" t="s">
        <v>1159</v>
      </c>
      <c r="C612" t="str">
        <f>IFERROR(IF(VLOOKUP($A612,'[1]CDS-D'!$A:$L,3,FALSE)="","",(VLOOKUP($A612,'[1]CDS-D'!$A:$L,3,FALSE))),"")</f>
        <v/>
      </c>
      <c r="D612" t="s">
        <v>1058</v>
      </c>
      <c r="E612" t="s">
        <v>1091</v>
      </c>
      <c r="F612" t="s">
        <v>1160</v>
      </c>
      <c r="G612" t="s">
        <v>149</v>
      </c>
      <c r="H612" t="s">
        <v>1060</v>
      </c>
      <c r="I612" t="s">
        <v>17</v>
      </c>
      <c r="J612" t="s">
        <v>17</v>
      </c>
      <c r="K612" t="s">
        <v>17</v>
      </c>
      <c r="L612" t="s">
        <v>18</v>
      </c>
    </row>
    <row r="613" spans="1:12" x14ac:dyDescent="0.25">
      <c r="A613" t="s">
        <v>1161</v>
      </c>
      <c r="B613" t="s">
        <v>1162</v>
      </c>
      <c r="C613" t="str">
        <f>IFERROR(IF(VLOOKUP($A613,'[1]CDS-D'!$A:$L,3,FALSE)="","",(VLOOKUP($A613,'[1]CDS-D'!$A:$L,3,FALSE))),"")</f>
        <v>Y</v>
      </c>
      <c r="D613" t="s">
        <v>1058</v>
      </c>
      <c r="E613" t="s">
        <v>1091</v>
      </c>
      <c r="F613" t="s">
        <v>1163</v>
      </c>
      <c r="G613" t="s">
        <v>149</v>
      </c>
      <c r="H613" t="s">
        <v>1060</v>
      </c>
      <c r="I613" t="s">
        <v>17</v>
      </c>
      <c r="J613" t="s">
        <v>17</v>
      </c>
      <c r="K613" t="s">
        <v>17</v>
      </c>
      <c r="L613" t="s">
        <v>43</v>
      </c>
    </row>
    <row r="614" spans="1:12" x14ac:dyDescent="0.25">
      <c r="A614" t="s">
        <v>1164</v>
      </c>
      <c r="B614" t="s">
        <v>1165</v>
      </c>
      <c r="C614" t="str">
        <f>IFERROR(IF(VLOOKUP($A614,'[1]CDS-D'!$A:$L,3,FALSE)="","",(VLOOKUP($A614,'[1]CDS-D'!$A:$L,3,FALSE))),"")</f>
        <v>Y</v>
      </c>
      <c r="D614" t="s">
        <v>1058</v>
      </c>
      <c r="E614" t="s">
        <v>1091</v>
      </c>
      <c r="F614" t="s">
        <v>1163</v>
      </c>
      <c r="G614" t="s">
        <v>149</v>
      </c>
      <c r="H614" t="s">
        <v>1060</v>
      </c>
      <c r="I614" t="s">
        <v>17</v>
      </c>
      <c r="J614" t="s">
        <v>17</v>
      </c>
      <c r="K614" t="s">
        <v>17</v>
      </c>
      <c r="L614" t="s">
        <v>43</v>
      </c>
    </row>
    <row r="615" spans="1:12" x14ac:dyDescent="0.25">
      <c r="A615" t="s">
        <v>1166</v>
      </c>
      <c r="B615" t="s">
        <v>1167</v>
      </c>
      <c r="C615" t="str">
        <f>IFERROR(IF(VLOOKUP($A615,'[1]CDS-D'!$A:$L,3,FALSE)="","",(VLOOKUP($A615,'[1]CDS-D'!$A:$L,3,FALSE))),"")</f>
        <v>Y</v>
      </c>
      <c r="D615" t="s">
        <v>1058</v>
      </c>
      <c r="E615" t="s">
        <v>1091</v>
      </c>
      <c r="F615" t="s">
        <v>1163</v>
      </c>
      <c r="G615" t="s">
        <v>149</v>
      </c>
      <c r="H615" t="s">
        <v>1060</v>
      </c>
      <c r="I615" t="s">
        <v>17</v>
      </c>
      <c r="J615" t="s">
        <v>17</v>
      </c>
      <c r="K615" t="s">
        <v>17</v>
      </c>
      <c r="L615" t="s">
        <v>43</v>
      </c>
    </row>
    <row r="616" spans="1:12" x14ac:dyDescent="0.25">
      <c r="A616" t="s">
        <v>1168</v>
      </c>
      <c r="B616" t="s">
        <v>153</v>
      </c>
      <c r="C616">
        <f>IFERROR(IF(VLOOKUP($A616,'[1]CDS-D'!$A:$L,3,FALSE)="","",(VLOOKUP($A616,'[1]CDS-D'!$A:$L,3,FALSE))),"")</f>
        <v>60</v>
      </c>
      <c r="D616" t="s">
        <v>1058</v>
      </c>
      <c r="E616" t="s">
        <v>1091</v>
      </c>
      <c r="F616" t="s">
        <v>1169</v>
      </c>
      <c r="G616" t="s">
        <v>149</v>
      </c>
      <c r="H616" t="s">
        <v>1060</v>
      </c>
      <c r="I616" t="s">
        <v>17</v>
      </c>
      <c r="J616" t="s">
        <v>17</v>
      </c>
      <c r="K616" t="s">
        <v>17</v>
      </c>
      <c r="L616" t="s">
        <v>153</v>
      </c>
    </row>
    <row r="617" spans="1:12" x14ac:dyDescent="0.25">
      <c r="A617" t="s">
        <v>1170</v>
      </c>
      <c r="B617" t="s">
        <v>1093</v>
      </c>
      <c r="C617" t="str">
        <f>IFERROR(IF(VLOOKUP($A617,'[1]CDS-D'!$A:$L,3,FALSE)="","",(VLOOKUP($A617,'[1]CDS-D'!$A:$L,3,FALSE))),"")</f>
        <v>Credits</v>
      </c>
      <c r="D617" t="s">
        <v>1058</v>
      </c>
      <c r="E617" t="s">
        <v>1091</v>
      </c>
      <c r="F617" t="s">
        <v>1169</v>
      </c>
      <c r="G617" t="s">
        <v>149</v>
      </c>
      <c r="H617" t="s">
        <v>1060</v>
      </c>
      <c r="I617" t="s">
        <v>17</v>
      </c>
      <c r="J617" t="s">
        <v>17</v>
      </c>
      <c r="K617" t="s">
        <v>17</v>
      </c>
      <c r="L617" t="s">
        <v>1093</v>
      </c>
    </row>
    <row r="618" spans="1:12" x14ac:dyDescent="0.25">
      <c r="A618" t="s">
        <v>1171</v>
      </c>
      <c r="B618" t="s">
        <v>153</v>
      </c>
      <c r="C618">
        <f>IFERROR(IF(VLOOKUP($A618,'[1]CDS-D'!$A:$L,3,FALSE)="","",(VLOOKUP($A618,'[1]CDS-D'!$A:$L,3,FALSE))),"")</f>
        <v>30</v>
      </c>
      <c r="D618" t="s">
        <v>1058</v>
      </c>
      <c r="E618" t="s">
        <v>1091</v>
      </c>
      <c r="F618" t="s">
        <v>1172</v>
      </c>
      <c r="G618" t="s">
        <v>149</v>
      </c>
      <c r="H618" t="s">
        <v>1060</v>
      </c>
      <c r="I618" t="s">
        <v>17</v>
      </c>
      <c r="J618" t="s">
        <v>17</v>
      </c>
      <c r="K618" t="s">
        <v>17</v>
      </c>
      <c r="L618" t="s">
        <v>153</v>
      </c>
    </row>
    <row r="619" spans="1:12" x14ac:dyDescent="0.25">
      <c r="A619" t="s">
        <v>1173</v>
      </c>
      <c r="B619" t="s">
        <v>1093</v>
      </c>
      <c r="C619" t="str">
        <f>IFERROR(IF(VLOOKUP($A619,'[1]CDS-D'!$A:$L,3,FALSE)="","",(VLOOKUP($A619,'[1]CDS-D'!$A:$L,3,FALSE))),"")</f>
        <v>Credits</v>
      </c>
      <c r="D619" t="s">
        <v>1058</v>
      </c>
      <c r="E619" t="s">
        <v>1091</v>
      </c>
      <c r="F619" t="s">
        <v>1172</v>
      </c>
      <c r="G619" t="s">
        <v>149</v>
      </c>
      <c r="H619" t="s">
        <v>1060</v>
      </c>
      <c r="I619" t="s">
        <v>17</v>
      </c>
      <c r="J619" t="s">
        <v>17</v>
      </c>
      <c r="K619" t="s">
        <v>17</v>
      </c>
      <c r="L619" t="s">
        <v>1093</v>
      </c>
    </row>
    <row r="620" spans="1:12" x14ac:dyDescent="0.25">
      <c r="A620" t="s">
        <v>1174</v>
      </c>
      <c r="B620" t="s">
        <v>1175</v>
      </c>
      <c r="C620" t="str">
        <f>IFERROR(IF(VLOOKUP($A620,'[1]CDS-D'!$A:$L,3,FALSE)="","",(VLOOKUP($A620,'[1]CDS-D'!$A:$L,3,FALSE))),"")</f>
        <v>Y</v>
      </c>
      <c r="D620" t="s">
        <v>1058</v>
      </c>
      <c r="E620" t="s">
        <v>1091</v>
      </c>
      <c r="F620" t="s">
        <v>1176</v>
      </c>
      <c r="G620" t="s">
        <v>149</v>
      </c>
      <c r="H620" t="s">
        <v>1060</v>
      </c>
      <c r="I620" t="s">
        <v>17</v>
      </c>
      <c r="J620" t="s">
        <v>17</v>
      </c>
      <c r="K620" t="s">
        <v>17</v>
      </c>
      <c r="L620" t="s">
        <v>43</v>
      </c>
    </row>
    <row r="621" spans="1:12" x14ac:dyDescent="0.25">
      <c r="A621" t="s">
        <v>1177</v>
      </c>
      <c r="B621" t="s">
        <v>1178</v>
      </c>
      <c r="C621" t="str">
        <f>IFERROR(IF(VLOOKUP($A621,'[1]CDS-D'!$A:$L,3,FALSE)="","",(VLOOKUP($A621,'[1]CDS-D'!$A:$L,3,FALSE))),"")</f>
        <v>https://catalog.latech.edu/content.php?catoid=14&amp;navoid=490&amp;hl=military+transfer&amp;returnto=search</v>
      </c>
      <c r="D621" t="s">
        <v>1058</v>
      </c>
      <c r="E621" t="s">
        <v>1091</v>
      </c>
      <c r="F621" t="s">
        <v>1176</v>
      </c>
      <c r="G621" t="s">
        <v>149</v>
      </c>
      <c r="H621" t="s">
        <v>1060</v>
      </c>
      <c r="I621" t="s">
        <v>17</v>
      </c>
      <c r="J621" t="s">
        <v>17</v>
      </c>
      <c r="K621" t="s">
        <v>17</v>
      </c>
      <c r="L621" t="s">
        <v>47</v>
      </c>
    </row>
    <row r="622" spans="1:12" x14ac:dyDescent="0.25">
      <c r="A622" t="s">
        <v>1180</v>
      </c>
      <c r="B622" t="s">
        <v>1181</v>
      </c>
      <c r="C622" t="str">
        <f>IFERROR(IF(VLOOKUP($A622,'[1]CDS-D'!$A:$L,3,FALSE)="","",(VLOOKUP($A622,'[1]CDS-D'!$A:$L,3,FALSE))),"")</f>
        <v>https://catalog.latech.edu/content.php?catoid=14&amp;navoid=490&amp;hl=military+transfer&amp;returnto=search</v>
      </c>
      <c r="D622" t="s">
        <v>1058</v>
      </c>
      <c r="E622" t="s">
        <v>1091</v>
      </c>
      <c r="F622" t="s">
        <v>1176</v>
      </c>
      <c r="G622" t="s">
        <v>149</v>
      </c>
      <c r="H622" t="s">
        <v>1060</v>
      </c>
      <c r="I622" t="s">
        <v>17</v>
      </c>
      <c r="J622" t="s">
        <v>17</v>
      </c>
      <c r="K622" t="s">
        <v>17</v>
      </c>
      <c r="L622" t="s">
        <v>18</v>
      </c>
    </row>
    <row r="623" spans="1:12" x14ac:dyDescent="0.25">
      <c r="A623" t="s">
        <v>1182</v>
      </c>
      <c r="B623" t="s">
        <v>1183</v>
      </c>
      <c r="C623" t="str">
        <f>IFERROR(IF(VLOOKUP($A623,'[1]CDS-E'!$A:$L,3,FALSE)="","",(VLOOKUP($A623,'[1]CDS-E'!$A:$L,3,FALSE))),"")</f>
        <v/>
      </c>
      <c r="D623" t="s">
        <v>1184</v>
      </c>
      <c r="E623" t="s">
        <v>1185</v>
      </c>
      <c r="F623" t="s">
        <v>17</v>
      </c>
      <c r="G623" t="s">
        <v>17</v>
      </c>
      <c r="H623" t="s">
        <v>17</v>
      </c>
      <c r="I623" t="s">
        <v>17</v>
      </c>
      <c r="J623" t="s">
        <v>17</v>
      </c>
      <c r="K623" t="s">
        <v>17</v>
      </c>
      <c r="L623" t="s">
        <v>88</v>
      </c>
    </row>
    <row r="624" spans="1:12" x14ac:dyDescent="0.25">
      <c r="A624" t="s">
        <v>1186</v>
      </c>
      <c r="B624" t="s">
        <v>1187</v>
      </c>
      <c r="C624" t="str">
        <f>IFERROR(IF(VLOOKUP($A624,'[1]CDS-E'!$A:$L,3,FALSE)="","",(VLOOKUP($A624,'[1]CDS-E'!$A:$L,3,FALSE))),"")</f>
        <v/>
      </c>
      <c r="D624" t="s">
        <v>1184</v>
      </c>
      <c r="E624" t="s">
        <v>1185</v>
      </c>
      <c r="F624" t="s">
        <v>17</v>
      </c>
      <c r="G624" t="s">
        <v>17</v>
      </c>
      <c r="H624" t="s">
        <v>17</v>
      </c>
      <c r="I624" t="s">
        <v>17</v>
      </c>
      <c r="J624" t="s">
        <v>17</v>
      </c>
      <c r="K624" t="s">
        <v>17</v>
      </c>
      <c r="L624" t="s">
        <v>88</v>
      </c>
    </row>
    <row r="625" spans="1:12" x14ac:dyDescent="0.25">
      <c r="A625" t="s">
        <v>1188</v>
      </c>
      <c r="B625" t="s">
        <v>1189</v>
      </c>
      <c r="C625" t="str">
        <f>IFERROR(IF(VLOOKUP($A625,'[1]CDS-E'!$A:$L,3,FALSE)="","",(VLOOKUP($A625,'[1]CDS-E'!$A:$L,3,FALSE))),"")</f>
        <v/>
      </c>
      <c r="D625" t="s">
        <v>1184</v>
      </c>
      <c r="E625" t="s">
        <v>1185</v>
      </c>
      <c r="F625" t="s">
        <v>17</v>
      </c>
      <c r="G625" t="s">
        <v>17</v>
      </c>
      <c r="H625" t="s">
        <v>17</v>
      </c>
      <c r="I625" t="s">
        <v>17</v>
      </c>
      <c r="J625" t="s">
        <v>17</v>
      </c>
      <c r="K625" t="s">
        <v>17</v>
      </c>
      <c r="L625" t="s">
        <v>88</v>
      </c>
    </row>
    <row r="626" spans="1:12" x14ac:dyDescent="0.25">
      <c r="A626" t="s">
        <v>1190</v>
      </c>
      <c r="B626" t="s">
        <v>1191</v>
      </c>
      <c r="C626" t="str">
        <f>IFERROR(IF(VLOOKUP($A626,'[1]CDS-E'!$A:$L,3,FALSE)="","",(VLOOKUP($A626,'[1]CDS-E'!$A:$L,3,FALSE))),"")</f>
        <v>X</v>
      </c>
      <c r="D626" t="s">
        <v>1184</v>
      </c>
      <c r="E626" t="s">
        <v>1185</v>
      </c>
      <c r="F626" t="s">
        <v>17</v>
      </c>
      <c r="G626" t="s">
        <v>17</v>
      </c>
      <c r="H626" t="s">
        <v>17</v>
      </c>
      <c r="I626" t="s">
        <v>17</v>
      </c>
      <c r="J626" t="s">
        <v>17</v>
      </c>
      <c r="K626" t="s">
        <v>17</v>
      </c>
      <c r="L626" t="s">
        <v>88</v>
      </c>
    </row>
    <row r="627" spans="1:12" x14ac:dyDescent="0.25">
      <c r="A627" t="s">
        <v>1192</v>
      </c>
      <c r="B627" t="s">
        <v>1193</v>
      </c>
      <c r="C627" t="str">
        <f>IFERROR(IF(VLOOKUP($A627,'[1]CDS-E'!$A:$L,3,FALSE)="","",(VLOOKUP($A627,'[1]CDS-E'!$A:$L,3,FALSE))),"")</f>
        <v>X</v>
      </c>
      <c r="D627" t="s">
        <v>1184</v>
      </c>
      <c r="E627" t="s">
        <v>1185</v>
      </c>
      <c r="F627" t="s">
        <v>17</v>
      </c>
      <c r="G627" t="s">
        <v>17</v>
      </c>
      <c r="H627" t="s">
        <v>17</v>
      </c>
      <c r="I627" t="s">
        <v>17</v>
      </c>
      <c r="J627" t="s">
        <v>17</v>
      </c>
      <c r="K627" t="s">
        <v>17</v>
      </c>
      <c r="L627" t="s">
        <v>88</v>
      </c>
    </row>
    <row r="628" spans="1:12" x14ac:dyDescent="0.25">
      <c r="A628" t="s">
        <v>1194</v>
      </c>
      <c r="B628" t="s">
        <v>1195</v>
      </c>
      <c r="C628" t="str">
        <f>IFERROR(IF(VLOOKUP($A628,'[1]CDS-E'!$A:$L,3,FALSE)="","",(VLOOKUP($A628,'[1]CDS-E'!$A:$L,3,FALSE))),"")</f>
        <v>X</v>
      </c>
      <c r="D628" t="s">
        <v>1184</v>
      </c>
      <c r="E628" t="s">
        <v>1185</v>
      </c>
      <c r="F628" t="s">
        <v>17</v>
      </c>
      <c r="G628" t="s">
        <v>17</v>
      </c>
      <c r="H628" t="s">
        <v>17</v>
      </c>
      <c r="I628" t="s">
        <v>17</v>
      </c>
      <c r="J628" t="s">
        <v>17</v>
      </c>
      <c r="K628" t="s">
        <v>17</v>
      </c>
      <c r="L628" t="s">
        <v>88</v>
      </c>
    </row>
    <row r="629" spans="1:12" x14ac:dyDescent="0.25">
      <c r="A629" t="s">
        <v>1196</v>
      </c>
      <c r="B629" t="s">
        <v>1197</v>
      </c>
      <c r="C629" t="str">
        <f>IFERROR(IF(VLOOKUP($A629,'[1]CDS-E'!$A:$L,3,FALSE)="","",(VLOOKUP($A629,'[1]CDS-E'!$A:$L,3,FALSE))),"")</f>
        <v/>
      </c>
      <c r="D629" t="s">
        <v>1184</v>
      </c>
      <c r="E629" t="s">
        <v>1185</v>
      </c>
      <c r="F629" t="s">
        <v>17</v>
      </c>
      <c r="G629" t="s">
        <v>17</v>
      </c>
      <c r="H629" t="s">
        <v>17</v>
      </c>
      <c r="I629" t="s">
        <v>17</v>
      </c>
      <c r="J629" t="s">
        <v>17</v>
      </c>
      <c r="K629" t="s">
        <v>17</v>
      </c>
      <c r="L629" t="s">
        <v>88</v>
      </c>
    </row>
    <row r="630" spans="1:12" x14ac:dyDescent="0.25">
      <c r="A630" t="s">
        <v>1198</v>
      </c>
      <c r="B630" t="s">
        <v>1199</v>
      </c>
      <c r="C630" t="str">
        <f>IFERROR(IF(VLOOKUP($A630,'[1]CDS-E'!$A:$L,3,FALSE)="","",(VLOOKUP($A630,'[1]CDS-E'!$A:$L,3,FALSE))),"")</f>
        <v/>
      </c>
      <c r="D630" t="s">
        <v>1184</v>
      </c>
      <c r="E630" t="s">
        <v>1185</v>
      </c>
      <c r="F630" t="s">
        <v>17</v>
      </c>
      <c r="G630" t="s">
        <v>17</v>
      </c>
      <c r="H630" t="s">
        <v>17</v>
      </c>
      <c r="I630" t="s">
        <v>17</v>
      </c>
      <c r="J630" t="s">
        <v>17</v>
      </c>
      <c r="K630" t="s">
        <v>17</v>
      </c>
      <c r="L630" t="s">
        <v>88</v>
      </c>
    </row>
    <row r="631" spans="1:12" x14ac:dyDescent="0.25">
      <c r="A631" t="s">
        <v>1200</v>
      </c>
      <c r="B631" t="s">
        <v>1201</v>
      </c>
      <c r="C631" t="str">
        <f>IFERROR(IF(VLOOKUP($A631,'[1]CDS-E'!$A:$L,3,FALSE)="","",(VLOOKUP($A631,'[1]CDS-E'!$A:$L,3,FALSE))),"")</f>
        <v/>
      </c>
      <c r="D631" t="s">
        <v>1184</v>
      </c>
      <c r="E631" t="s">
        <v>1185</v>
      </c>
      <c r="F631" t="s">
        <v>17</v>
      </c>
      <c r="G631" t="s">
        <v>17</v>
      </c>
      <c r="H631" t="s">
        <v>17</v>
      </c>
      <c r="I631" t="s">
        <v>17</v>
      </c>
      <c r="J631" t="s">
        <v>17</v>
      </c>
      <c r="K631" t="s">
        <v>17</v>
      </c>
      <c r="L631" t="s">
        <v>88</v>
      </c>
    </row>
    <row r="632" spans="1:12" x14ac:dyDescent="0.25">
      <c r="A632" t="s">
        <v>1202</v>
      </c>
      <c r="B632" t="s">
        <v>1203</v>
      </c>
      <c r="C632" t="str">
        <f>IFERROR(IF(VLOOKUP($A632,'[1]CDS-E'!$A:$L,3,FALSE)="","",(VLOOKUP($A632,'[1]CDS-E'!$A:$L,3,FALSE))),"")</f>
        <v>X</v>
      </c>
      <c r="D632" t="s">
        <v>1184</v>
      </c>
      <c r="E632" t="s">
        <v>1185</v>
      </c>
      <c r="F632" t="s">
        <v>17</v>
      </c>
      <c r="G632" t="s">
        <v>17</v>
      </c>
      <c r="H632" t="s">
        <v>17</v>
      </c>
      <c r="I632" t="s">
        <v>17</v>
      </c>
      <c r="J632" t="s">
        <v>17</v>
      </c>
      <c r="K632" t="s">
        <v>17</v>
      </c>
      <c r="L632" t="s">
        <v>88</v>
      </c>
    </row>
    <row r="633" spans="1:12" x14ac:dyDescent="0.25">
      <c r="A633" t="s">
        <v>1204</v>
      </c>
      <c r="B633" t="s">
        <v>1205</v>
      </c>
      <c r="C633" t="str">
        <f>IFERROR(IF(VLOOKUP($A633,'[1]CDS-E'!$A:$L,3,FALSE)="","",(VLOOKUP($A633,'[1]CDS-E'!$A:$L,3,FALSE))),"")</f>
        <v>X</v>
      </c>
      <c r="D633" t="s">
        <v>1184</v>
      </c>
      <c r="E633" t="s">
        <v>1185</v>
      </c>
      <c r="F633" t="s">
        <v>17</v>
      </c>
      <c r="G633" t="s">
        <v>17</v>
      </c>
      <c r="H633" t="s">
        <v>17</v>
      </c>
      <c r="I633" t="s">
        <v>17</v>
      </c>
      <c r="J633" t="s">
        <v>17</v>
      </c>
      <c r="K633" t="s">
        <v>17</v>
      </c>
      <c r="L633" t="s">
        <v>88</v>
      </c>
    </row>
    <row r="634" spans="1:12" x14ac:dyDescent="0.25">
      <c r="A634" t="s">
        <v>1206</v>
      </c>
      <c r="B634" t="s">
        <v>1207</v>
      </c>
      <c r="C634" t="str">
        <f>IFERROR(IF(VLOOKUP($A634,'[1]CDS-E'!$A:$L,3,FALSE)="","",(VLOOKUP($A634,'[1]CDS-E'!$A:$L,3,FALSE))),"")</f>
        <v>X</v>
      </c>
      <c r="D634" t="s">
        <v>1184</v>
      </c>
      <c r="E634" t="s">
        <v>1185</v>
      </c>
      <c r="F634" t="s">
        <v>17</v>
      </c>
      <c r="G634" t="s">
        <v>17</v>
      </c>
      <c r="H634" t="s">
        <v>17</v>
      </c>
      <c r="I634" t="s">
        <v>17</v>
      </c>
      <c r="J634" t="s">
        <v>17</v>
      </c>
      <c r="K634" t="s">
        <v>17</v>
      </c>
      <c r="L634" t="s">
        <v>88</v>
      </c>
    </row>
    <row r="635" spans="1:12" x14ac:dyDescent="0.25">
      <c r="A635" t="s">
        <v>1208</v>
      </c>
      <c r="B635" t="s">
        <v>1209</v>
      </c>
      <c r="C635" t="str">
        <f>IFERROR(IF(VLOOKUP($A635,'[1]CDS-E'!$A:$L,3,FALSE)="","",(VLOOKUP($A635,'[1]CDS-E'!$A:$L,3,FALSE))),"")</f>
        <v/>
      </c>
      <c r="D635" t="s">
        <v>1184</v>
      </c>
      <c r="E635" t="s">
        <v>1185</v>
      </c>
      <c r="F635" t="s">
        <v>17</v>
      </c>
      <c r="G635" t="s">
        <v>17</v>
      </c>
      <c r="H635" t="s">
        <v>17</v>
      </c>
      <c r="I635" t="s">
        <v>17</v>
      </c>
      <c r="J635" t="s">
        <v>17</v>
      </c>
      <c r="K635" t="s">
        <v>17</v>
      </c>
      <c r="L635" t="s">
        <v>88</v>
      </c>
    </row>
    <row r="636" spans="1:12" x14ac:dyDescent="0.25">
      <c r="A636" t="s">
        <v>1210</v>
      </c>
      <c r="B636" t="s">
        <v>1211</v>
      </c>
      <c r="C636" t="str">
        <f>IFERROR(IF(VLOOKUP($A636,'[1]CDS-E'!$A:$L,3,FALSE)="","",(VLOOKUP($A636,'[1]CDS-E'!$A:$L,3,FALSE))),"")</f>
        <v/>
      </c>
      <c r="D636" t="s">
        <v>1184</v>
      </c>
      <c r="E636" t="s">
        <v>1185</v>
      </c>
      <c r="F636" t="s">
        <v>17</v>
      </c>
      <c r="G636" t="s">
        <v>17</v>
      </c>
      <c r="H636" t="s">
        <v>17</v>
      </c>
      <c r="I636" t="s">
        <v>17</v>
      </c>
      <c r="J636" t="s">
        <v>17</v>
      </c>
      <c r="K636" t="s">
        <v>17</v>
      </c>
      <c r="L636" t="s">
        <v>88</v>
      </c>
    </row>
    <row r="637" spans="1:12" x14ac:dyDescent="0.25">
      <c r="A637" t="s">
        <v>1212</v>
      </c>
      <c r="B637" t="s">
        <v>1213</v>
      </c>
      <c r="C637" t="str">
        <f>IFERROR(IF(VLOOKUP($A637,'[1]CDS-E'!$A:$L,3,FALSE)="","",(VLOOKUP($A637,'[1]CDS-E'!$A:$L,3,FALSE))),"")</f>
        <v>X</v>
      </c>
      <c r="D637" t="s">
        <v>1184</v>
      </c>
      <c r="E637" t="s">
        <v>1185</v>
      </c>
      <c r="F637" t="s">
        <v>17</v>
      </c>
      <c r="G637" t="s">
        <v>17</v>
      </c>
      <c r="H637" t="s">
        <v>17</v>
      </c>
      <c r="I637" t="s">
        <v>17</v>
      </c>
      <c r="J637" t="s">
        <v>17</v>
      </c>
      <c r="K637" t="s">
        <v>17</v>
      </c>
      <c r="L637" t="s">
        <v>88</v>
      </c>
    </row>
    <row r="638" spans="1:12" x14ac:dyDescent="0.25">
      <c r="A638" t="s">
        <v>1214</v>
      </c>
      <c r="B638" t="s">
        <v>1215</v>
      </c>
      <c r="C638" t="str">
        <f>IFERROR(IF(VLOOKUP($A638,'[1]CDS-E'!$A:$L,3,FALSE)="","",(VLOOKUP($A638,'[1]CDS-E'!$A:$L,3,FALSE))),"")</f>
        <v>X</v>
      </c>
      <c r="D638" t="s">
        <v>1184</v>
      </c>
      <c r="E638" t="s">
        <v>1185</v>
      </c>
      <c r="F638" t="s">
        <v>17</v>
      </c>
      <c r="G638" t="s">
        <v>17</v>
      </c>
      <c r="H638" t="s">
        <v>17</v>
      </c>
      <c r="I638" t="s">
        <v>17</v>
      </c>
      <c r="J638" t="s">
        <v>17</v>
      </c>
      <c r="K638" t="s">
        <v>17</v>
      </c>
      <c r="L638" t="s">
        <v>88</v>
      </c>
    </row>
    <row r="639" spans="1:12" x14ac:dyDescent="0.25">
      <c r="A639" t="s">
        <v>1216</v>
      </c>
      <c r="B639" t="s">
        <v>1217</v>
      </c>
      <c r="C639" t="str">
        <f>IFERROR(IF(VLOOKUP($A639,'[1]CDS-E'!$A:$L,3,FALSE)="","",(VLOOKUP($A639,'[1]CDS-E'!$A:$L,3,FALSE))),"")</f>
        <v/>
      </c>
      <c r="D639" t="s">
        <v>1184</v>
      </c>
      <c r="E639" t="s">
        <v>1185</v>
      </c>
      <c r="F639" t="s">
        <v>17</v>
      </c>
      <c r="G639" t="s">
        <v>17</v>
      </c>
      <c r="H639" t="s">
        <v>17</v>
      </c>
      <c r="I639" t="s">
        <v>17</v>
      </c>
      <c r="J639" t="s">
        <v>17</v>
      </c>
      <c r="K639" t="s">
        <v>17</v>
      </c>
      <c r="L639" t="s">
        <v>88</v>
      </c>
    </row>
    <row r="640" spans="1:12" x14ac:dyDescent="0.25">
      <c r="A640" t="s">
        <v>1218</v>
      </c>
      <c r="B640" t="s">
        <v>1219</v>
      </c>
      <c r="C640" t="str">
        <f>IFERROR(IF(VLOOKUP($A640,'[1]CDS-E'!$A:$L,3,FALSE)="","",(VLOOKUP($A640,'[1]CDS-E'!$A:$L,3,FALSE))),"")</f>
        <v/>
      </c>
      <c r="D640" t="s">
        <v>1184</v>
      </c>
      <c r="E640" t="s">
        <v>1185</v>
      </c>
      <c r="F640" t="s">
        <v>17</v>
      </c>
      <c r="G640" t="s">
        <v>17</v>
      </c>
      <c r="H640" t="s">
        <v>17</v>
      </c>
      <c r="I640" t="s">
        <v>17</v>
      </c>
      <c r="J640" t="s">
        <v>17</v>
      </c>
      <c r="K640" t="s">
        <v>17</v>
      </c>
      <c r="L640" t="s">
        <v>88</v>
      </c>
    </row>
    <row r="641" spans="1:12" x14ac:dyDescent="0.25">
      <c r="A641" t="s">
        <v>1220</v>
      </c>
      <c r="B641" t="s">
        <v>1221</v>
      </c>
      <c r="C641" t="str">
        <f>IFERROR(IF(VLOOKUP($A641,'[1]CDS-E'!$A:$L,3,FALSE)="","",(VLOOKUP($A641,'[1]CDS-E'!$A:$L,3,FALSE))),"")</f>
        <v/>
      </c>
      <c r="D641" t="s">
        <v>1184</v>
      </c>
      <c r="E641" t="s">
        <v>1185</v>
      </c>
      <c r="F641" t="s">
        <v>17</v>
      </c>
      <c r="G641" t="s">
        <v>17</v>
      </c>
      <c r="H641" t="s">
        <v>17</v>
      </c>
      <c r="I641" t="s">
        <v>17</v>
      </c>
      <c r="J641" t="s">
        <v>17</v>
      </c>
      <c r="K641" t="s">
        <v>17</v>
      </c>
      <c r="L641" t="s">
        <v>18</v>
      </c>
    </row>
    <row r="642" spans="1:12" x14ac:dyDescent="0.25">
      <c r="A642" t="s">
        <v>1222</v>
      </c>
      <c r="B642" t="s">
        <v>1223</v>
      </c>
      <c r="C642" t="str">
        <f>IFERROR(IF(VLOOKUP($A642,'[1]CDS-E'!$A:$L,3,FALSE)="","",(VLOOKUP($A642,'[1]CDS-E'!$A:$L,3,FALSE))),"")</f>
        <v>X</v>
      </c>
      <c r="D642" t="s">
        <v>1184</v>
      </c>
      <c r="E642" t="s">
        <v>1224</v>
      </c>
      <c r="F642" t="s">
        <v>17</v>
      </c>
      <c r="G642" t="s">
        <v>17</v>
      </c>
      <c r="H642" t="s">
        <v>17</v>
      </c>
      <c r="I642" t="s">
        <v>17</v>
      </c>
      <c r="J642" t="s">
        <v>17</v>
      </c>
      <c r="K642" t="s">
        <v>17</v>
      </c>
      <c r="L642" t="s">
        <v>88</v>
      </c>
    </row>
    <row r="643" spans="1:12" x14ac:dyDescent="0.25">
      <c r="A643" t="s">
        <v>1225</v>
      </c>
      <c r="B643" t="s">
        <v>1226</v>
      </c>
      <c r="C643" t="str">
        <f>IFERROR(IF(VLOOKUP($A643,'[1]CDS-E'!$A:$L,3,FALSE)="","",(VLOOKUP($A643,'[1]CDS-E'!$A:$L,3,FALSE))),"")</f>
        <v/>
      </c>
      <c r="D643" t="s">
        <v>1184</v>
      </c>
      <c r="E643" t="s">
        <v>1224</v>
      </c>
      <c r="F643" t="s">
        <v>17</v>
      </c>
      <c r="G643" t="s">
        <v>17</v>
      </c>
      <c r="H643" t="s">
        <v>17</v>
      </c>
      <c r="I643" t="s">
        <v>17</v>
      </c>
      <c r="J643" t="s">
        <v>17</v>
      </c>
      <c r="K643" t="s">
        <v>17</v>
      </c>
      <c r="L643" t="s">
        <v>88</v>
      </c>
    </row>
    <row r="644" spans="1:12" x14ac:dyDescent="0.25">
      <c r="A644" t="s">
        <v>1227</v>
      </c>
      <c r="B644" t="s">
        <v>1228</v>
      </c>
      <c r="C644" t="str">
        <f>IFERROR(IF(VLOOKUP($A644,'[1]CDS-E'!$A:$L,3,FALSE)="","",(VLOOKUP($A644,'[1]CDS-E'!$A:$L,3,FALSE))),"")</f>
        <v>X</v>
      </c>
      <c r="D644" t="s">
        <v>1184</v>
      </c>
      <c r="E644" t="s">
        <v>1224</v>
      </c>
      <c r="F644" t="s">
        <v>17</v>
      </c>
      <c r="G644" t="s">
        <v>17</v>
      </c>
      <c r="H644" t="s">
        <v>17</v>
      </c>
      <c r="I644" t="s">
        <v>17</v>
      </c>
      <c r="J644" t="s">
        <v>17</v>
      </c>
      <c r="K644" t="s">
        <v>17</v>
      </c>
      <c r="L644" t="s">
        <v>88</v>
      </c>
    </row>
    <row r="645" spans="1:12" x14ac:dyDescent="0.25">
      <c r="A645" t="s">
        <v>1229</v>
      </c>
      <c r="B645" t="s">
        <v>1230</v>
      </c>
      <c r="C645" t="str">
        <f>IFERROR(IF(VLOOKUP($A645,'[1]CDS-E'!$A:$L,3,FALSE)="","",(VLOOKUP($A645,'[1]CDS-E'!$A:$L,3,FALSE))),"")</f>
        <v/>
      </c>
      <c r="D645" t="s">
        <v>1184</v>
      </c>
      <c r="E645" t="s">
        <v>1224</v>
      </c>
      <c r="F645" t="s">
        <v>17</v>
      </c>
      <c r="G645" t="s">
        <v>17</v>
      </c>
      <c r="H645" t="s">
        <v>17</v>
      </c>
      <c r="I645" t="s">
        <v>17</v>
      </c>
      <c r="J645" t="s">
        <v>17</v>
      </c>
      <c r="K645" t="s">
        <v>17</v>
      </c>
      <c r="L645" t="s">
        <v>88</v>
      </c>
    </row>
    <row r="646" spans="1:12" x14ac:dyDescent="0.25">
      <c r="A646" t="s">
        <v>1231</v>
      </c>
      <c r="B646" t="s">
        <v>608</v>
      </c>
      <c r="C646" t="str">
        <f>IFERROR(IF(VLOOKUP($A646,'[1]CDS-E'!$A:$L,3,FALSE)="","",(VLOOKUP($A646,'[1]CDS-E'!$A:$L,3,FALSE))),"")</f>
        <v>X</v>
      </c>
      <c r="D646" t="s">
        <v>1184</v>
      </c>
      <c r="E646" t="s">
        <v>1224</v>
      </c>
      <c r="F646" t="s">
        <v>17</v>
      </c>
      <c r="G646" t="s">
        <v>17</v>
      </c>
      <c r="H646" t="s">
        <v>17</v>
      </c>
      <c r="I646" t="s">
        <v>17</v>
      </c>
      <c r="J646" t="s">
        <v>17</v>
      </c>
      <c r="K646" t="s">
        <v>17</v>
      </c>
      <c r="L646" t="s">
        <v>88</v>
      </c>
    </row>
    <row r="647" spans="1:12" x14ac:dyDescent="0.25">
      <c r="A647" t="s">
        <v>1232</v>
      </c>
      <c r="B647" t="s">
        <v>1233</v>
      </c>
      <c r="C647" t="str">
        <f>IFERROR(IF(VLOOKUP($A647,'[1]CDS-E'!$A:$L,3,FALSE)="","",(VLOOKUP($A647,'[1]CDS-E'!$A:$L,3,FALSE))),"")</f>
        <v/>
      </c>
      <c r="D647" t="s">
        <v>1184</v>
      </c>
      <c r="E647" t="s">
        <v>1224</v>
      </c>
      <c r="F647" t="s">
        <v>17</v>
      </c>
      <c r="G647" t="s">
        <v>17</v>
      </c>
      <c r="H647" t="s">
        <v>17</v>
      </c>
      <c r="I647" t="s">
        <v>17</v>
      </c>
      <c r="J647" t="s">
        <v>17</v>
      </c>
      <c r="K647" t="s">
        <v>17</v>
      </c>
      <c r="L647" t="s">
        <v>88</v>
      </c>
    </row>
    <row r="648" spans="1:12" x14ac:dyDescent="0.25">
      <c r="A648" t="s">
        <v>1234</v>
      </c>
      <c r="B648" t="s">
        <v>1235</v>
      </c>
      <c r="C648" t="str">
        <f>IFERROR(IF(VLOOKUP($A648,'[1]CDS-E'!$A:$L,3,FALSE)="","",(VLOOKUP($A648,'[1]CDS-E'!$A:$L,3,FALSE))),"")</f>
        <v>X</v>
      </c>
      <c r="D648" t="s">
        <v>1184</v>
      </c>
      <c r="E648" t="s">
        <v>1224</v>
      </c>
      <c r="F648" t="s">
        <v>17</v>
      </c>
      <c r="G648" t="s">
        <v>17</v>
      </c>
      <c r="H648" t="s">
        <v>17</v>
      </c>
      <c r="I648" t="s">
        <v>17</v>
      </c>
      <c r="J648" t="s">
        <v>17</v>
      </c>
      <c r="K648" t="s">
        <v>17</v>
      </c>
      <c r="L648" t="s">
        <v>88</v>
      </c>
    </row>
    <row r="649" spans="1:12" x14ac:dyDescent="0.25">
      <c r="A649" t="s">
        <v>1236</v>
      </c>
      <c r="B649" t="s">
        <v>1237</v>
      </c>
      <c r="C649" t="str">
        <f>IFERROR(IF(VLOOKUP($A649,'[1]CDS-E'!$A:$L,3,FALSE)="","",(VLOOKUP($A649,'[1]CDS-E'!$A:$L,3,FALSE))),"")</f>
        <v/>
      </c>
      <c r="D649" t="s">
        <v>1184</v>
      </c>
      <c r="E649" t="s">
        <v>1224</v>
      </c>
      <c r="F649" t="s">
        <v>17</v>
      </c>
      <c r="G649" t="s">
        <v>17</v>
      </c>
      <c r="H649" t="s">
        <v>17</v>
      </c>
      <c r="I649" t="s">
        <v>17</v>
      </c>
      <c r="J649" t="s">
        <v>17</v>
      </c>
      <c r="K649" t="s">
        <v>17</v>
      </c>
      <c r="L649" t="s">
        <v>88</v>
      </c>
    </row>
    <row r="650" spans="1:12" x14ac:dyDescent="0.25">
      <c r="A650" t="s">
        <v>1238</v>
      </c>
      <c r="B650" t="s">
        <v>598</v>
      </c>
      <c r="C650" t="str">
        <f>IFERROR(IF(VLOOKUP($A650,'[1]CDS-E'!$A:$L,3,FALSE)="","",(VLOOKUP($A650,'[1]CDS-E'!$A:$L,3,FALSE))),"")</f>
        <v>X</v>
      </c>
      <c r="D650" t="s">
        <v>1184</v>
      </c>
      <c r="E650" t="s">
        <v>1224</v>
      </c>
      <c r="F650" t="s">
        <v>17</v>
      </c>
      <c r="G650" t="s">
        <v>17</v>
      </c>
      <c r="H650" t="s">
        <v>17</v>
      </c>
      <c r="I650" t="s">
        <v>17</v>
      </c>
      <c r="J650" t="s">
        <v>17</v>
      </c>
      <c r="K650" t="s">
        <v>17</v>
      </c>
      <c r="L650" t="s">
        <v>88</v>
      </c>
    </row>
    <row r="651" spans="1:12" x14ac:dyDescent="0.25">
      <c r="A651" t="s">
        <v>1239</v>
      </c>
      <c r="B651" t="s">
        <v>1240</v>
      </c>
      <c r="C651" t="str">
        <f>IFERROR(IF(VLOOKUP($A651,'[1]CDS-E'!$A:$L,3,FALSE)="","",(VLOOKUP($A651,'[1]CDS-E'!$A:$L,3,FALSE))),"")</f>
        <v/>
      </c>
      <c r="D651" t="s">
        <v>1184</v>
      </c>
      <c r="E651" t="s">
        <v>1224</v>
      </c>
      <c r="F651" t="s">
        <v>17</v>
      </c>
      <c r="G651" t="s">
        <v>17</v>
      </c>
      <c r="H651" t="s">
        <v>17</v>
      </c>
      <c r="I651" t="s">
        <v>17</v>
      </c>
      <c r="J651" t="s">
        <v>17</v>
      </c>
      <c r="K651" t="s">
        <v>17</v>
      </c>
      <c r="L651" t="s">
        <v>88</v>
      </c>
    </row>
    <row r="652" spans="1:12" x14ac:dyDescent="0.25">
      <c r="A652" t="s">
        <v>1241</v>
      </c>
      <c r="B652" t="s">
        <v>1242</v>
      </c>
      <c r="C652" t="str">
        <f>IFERROR(IF(VLOOKUP($A652,'[1]CDS-E'!$A:$L,3,FALSE)="","",(VLOOKUP($A652,'[1]CDS-E'!$A:$L,3,FALSE))),"")</f>
        <v>X</v>
      </c>
      <c r="D652" t="s">
        <v>1184</v>
      </c>
      <c r="E652" t="s">
        <v>1224</v>
      </c>
      <c r="F652" t="s">
        <v>17</v>
      </c>
      <c r="G652" t="s">
        <v>17</v>
      </c>
      <c r="H652" t="s">
        <v>17</v>
      </c>
      <c r="I652" t="s">
        <v>17</v>
      </c>
      <c r="J652" t="s">
        <v>17</v>
      </c>
      <c r="K652" t="s">
        <v>17</v>
      </c>
      <c r="L652" t="s">
        <v>88</v>
      </c>
    </row>
    <row r="653" spans="1:12" x14ac:dyDescent="0.25">
      <c r="A653" t="s">
        <v>1243</v>
      </c>
      <c r="B653" t="s">
        <v>1244</v>
      </c>
      <c r="C653" t="str">
        <f>IFERROR(IF(VLOOKUP($A653,'[1]CDS-E'!$A:$L,3,FALSE)="","",(VLOOKUP($A653,'[1]CDS-E'!$A:$L,3,FALSE))),"")</f>
        <v>X</v>
      </c>
      <c r="D653" t="s">
        <v>1184</v>
      </c>
      <c r="E653" t="s">
        <v>1224</v>
      </c>
      <c r="F653" t="s">
        <v>17</v>
      </c>
      <c r="G653" t="s">
        <v>17</v>
      </c>
      <c r="H653" t="s">
        <v>17</v>
      </c>
      <c r="I653" t="s">
        <v>17</v>
      </c>
      <c r="J653" t="s">
        <v>17</v>
      </c>
      <c r="K653" t="s">
        <v>17</v>
      </c>
      <c r="L653" t="s">
        <v>88</v>
      </c>
    </row>
    <row r="654" spans="1:12" x14ac:dyDescent="0.25">
      <c r="A654" t="s">
        <v>1245</v>
      </c>
      <c r="B654" t="s">
        <v>1246</v>
      </c>
      <c r="C654" t="str">
        <f>IFERROR(IF(VLOOKUP($A654,'[1]CDS-E'!$A:$L,3,FALSE)="","",(VLOOKUP($A654,'[1]CDS-E'!$A:$L,3,FALSE))),"")</f>
        <v/>
      </c>
      <c r="D654" t="s">
        <v>1184</v>
      </c>
      <c r="E654" t="s">
        <v>1224</v>
      </c>
      <c r="F654" t="s">
        <v>17</v>
      </c>
      <c r="G654" t="s">
        <v>17</v>
      </c>
      <c r="H654" t="s">
        <v>17</v>
      </c>
      <c r="I654" t="s">
        <v>17</v>
      </c>
      <c r="J654" t="s">
        <v>17</v>
      </c>
      <c r="K654" t="s">
        <v>17</v>
      </c>
      <c r="L654" t="s">
        <v>18</v>
      </c>
    </row>
    <row r="655" spans="1:12" x14ac:dyDescent="0.25">
      <c r="A655" t="s">
        <v>1247</v>
      </c>
      <c r="B655" t="s">
        <v>1248</v>
      </c>
      <c r="C655">
        <f>IFERROR(IF(VLOOKUP($A655,'[1]CDS-F'!$A:$L,3,FALSE)="","",(VLOOKUP($A655,'[1]CDS-F'!$A:$L,3,FALSE))),"")</f>
        <v>0.1305</v>
      </c>
      <c r="D655" t="s">
        <v>1249</v>
      </c>
      <c r="E655" t="s">
        <v>1250</v>
      </c>
      <c r="F655" t="s">
        <v>1251</v>
      </c>
      <c r="G655" t="s">
        <v>149</v>
      </c>
      <c r="H655" t="s">
        <v>150</v>
      </c>
      <c r="I655" t="s">
        <v>17</v>
      </c>
      <c r="J655" t="s">
        <v>17</v>
      </c>
      <c r="K655" t="s">
        <v>17</v>
      </c>
      <c r="L655" t="s">
        <v>1252</v>
      </c>
    </row>
    <row r="656" spans="1:12" x14ac:dyDescent="0.25">
      <c r="A656" t="s">
        <v>1253</v>
      </c>
      <c r="B656" t="s">
        <v>1254</v>
      </c>
      <c r="C656" t="str">
        <f>IFERROR(IF(VLOOKUP($A656,'[1]CDS-F'!$A:$L,3,FALSE)="","",(VLOOKUP($A656,'[1]CDS-F'!$A:$L,3,FALSE))),"")</f>
        <v/>
      </c>
      <c r="D656" t="s">
        <v>1249</v>
      </c>
      <c r="E656" t="s">
        <v>1250</v>
      </c>
      <c r="F656" t="s">
        <v>1251</v>
      </c>
      <c r="G656" t="s">
        <v>149</v>
      </c>
      <c r="H656" t="s">
        <v>150</v>
      </c>
      <c r="I656" t="s">
        <v>17</v>
      </c>
      <c r="J656" t="s">
        <v>17</v>
      </c>
      <c r="K656" t="s">
        <v>17</v>
      </c>
      <c r="L656" t="s">
        <v>1252</v>
      </c>
    </row>
    <row r="657" spans="1:12" x14ac:dyDescent="0.25">
      <c r="A657" t="s">
        <v>1255</v>
      </c>
      <c r="B657" t="s">
        <v>1256</v>
      </c>
      <c r="C657" t="str">
        <f>IFERROR(IF(VLOOKUP($A657,'[1]CDS-F'!$A:$L,3,FALSE)="","",(VLOOKUP($A657,'[1]CDS-F'!$A:$L,3,FALSE))),"")</f>
        <v/>
      </c>
      <c r="D657" t="s">
        <v>1249</v>
      </c>
      <c r="E657" t="s">
        <v>1250</v>
      </c>
      <c r="F657" t="s">
        <v>1251</v>
      </c>
      <c r="G657" t="s">
        <v>149</v>
      </c>
      <c r="H657" t="s">
        <v>150</v>
      </c>
      <c r="I657" t="s">
        <v>17</v>
      </c>
      <c r="J657" t="s">
        <v>17</v>
      </c>
      <c r="K657" t="s">
        <v>17</v>
      </c>
      <c r="L657" t="s">
        <v>1252</v>
      </c>
    </row>
    <row r="658" spans="1:12" x14ac:dyDescent="0.25">
      <c r="A658" t="s">
        <v>1257</v>
      </c>
      <c r="B658" t="s">
        <v>1258</v>
      </c>
      <c r="C658">
        <f>IFERROR(IF(VLOOKUP($A658,'[1]CDS-F'!$A:$L,3,FALSE)="","",(VLOOKUP($A658,'[1]CDS-F'!$A:$L,3,FALSE))),"")</f>
        <v>0.74519999999999997</v>
      </c>
      <c r="D658" t="s">
        <v>1249</v>
      </c>
      <c r="E658" t="s">
        <v>1250</v>
      </c>
      <c r="F658" t="s">
        <v>1251</v>
      </c>
      <c r="G658" t="s">
        <v>149</v>
      </c>
      <c r="H658" t="s">
        <v>150</v>
      </c>
      <c r="I658" t="s">
        <v>17</v>
      </c>
      <c r="J658" t="s">
        <v>17</v>
      </c>
      <c r="K658" t="s">
        <v>17</v>
      </c>
      <c r="L658" t="s">
        <v>1252</v>
      </c>
    </row>
    <row r="659" spans="1:12" x14ac:dyDescent="0.25">
      <c r="A659" t="s">
        <v>1259</v>
      </c>
      <c r="B659" t="s">
        <v>1260</v>
      </c>
      <c r="C659">
        <f>IFERROR(IF(VLOOKUP($A659,'[1]CDS-F'!$A:$L,3,FALSE)="","",(VLOOKUP($A659,'[1]CDS-F'!$A:$L,3,FALSE))),"")</f>
        <v>0.25480000000000003</v>
      </c>
      <c r="D659" t="s">
        <v>1249</v>
      </c>
      <c r="E659" t="s">
        <v>1250</v>
      </c>
      <c r="F659" t="s">
        <v>1251</v>
      </c>
      <c r="G659" t="s">
        <v>149</v>
      </c>
      <c r="H659" t="s">
        <v>150</v>
      </c>
      <c r="I659" t="s">
        <v>17</v>
      </c>
      <c r="J659" t="s">
        <v>17</v>
      </c>
      <c r="K659" t="s">
        <v>17</v>
      </c>
      <c r="L659" t="s">
        <v>1252</v>
      </c>
    </row>
    <row r="660" spans="1:12" x14ac:dyDescent="0.25">
      <c r="A660" t="s">
        <v>1261</v>
      </c>
      <c r="B660" t="s">
        <v>1262</v>
      </c>
      <c r="C660">
        <f>IFERROR(IF(VLOOKUP($A660,'[1]CDS-F'!$A:$L,3,FALSE)="","",(VLOOKUP($A660,'[1]CDS-F'!$A:$L,3,FALSE))),"")</f>
        <v>2.7000000000000001E-3</v>
      </c>
      <c r="D660" t="s">
        <v>1249</v>
      </c>
      <c r="E660" t="s">
        <v>1250</v>
      </c>
      <c r="F660" t="s">
        <v>1251</v>
      </c>
      <c r="G660" t="s">
        <v>149</v>
      </c>
      <c r="H660" t="s">
        <v>150</v>
      </c>
      <c r="I660" t="s">
        <v>17</v>
      </c>
      <c r="J660" t="s">
        <v>17</v>
      </c>
      <c r="K660" t="s">
        <v>17</v>
      </c>
      <c r="L660" t="s">
        <v>1252</v>
      </c>
    </row>
    <row r="661" spans="1:12" x14ac:dyDescent="0.25">
      <c r="A661" t="s">
        <v>1263</v>
      </c>
      <c r="B661" t="s">
        <v>1264</v>
      </c>
      <c r="C661">
        <f>IFERROR(IF(VLOOKUP($A661,'[1]CDS-F'!$A:$L,3,FALSE)="","",(VLOOKUP($A661,'[1]CDS-F'!$A:$L,3,FALSE))),"")</f>
        <v>18</v>
      </c>
      <c r="D661" t="s">
        <v>1249</v>
      </c>
      <c r="E661" t="s">
        <v>1265</v>
      </c>
      <c r="F661" t="s">
        <v>1251</v>
      </c>
      <c r="G661" t="s">
        <v>149</v>
      </c>
      <c r="H661" t="s">
        <v>150</v>
      </c>
      <c r="I661" t="s">
        <v>17</v>
      </c>
      <c r="J661" t="s">
        <v>17</v>
      </c>
      <c r="K661" t="s">
        <v>17</v>
      </c>
      <c r="L661" t="s">
        <v>426</v>
      </c>
    </row>
    <row r="662" spans="1:12" x14ac:dyDescent="0.25">
      <c r="A662" t="s">
        <v>1266</v>
      </c>
      <c r="B662" t="s">
        <v>1267</v>
      </c>
      <c r="C662">
        <f>IFERROR(IF(VLOOKUP($A662,'[1]CDS-F'!$A:$L,3,FALSE)="","",(VLOOKUP($A662,'[1]CDS-F'!$A:$L,3,FALSE))),"")</f>
        <v>18</v>
      </c>
      <c r="D662" t="s">
        <v>1249</v>
      </c>
      <c r="E662" t="s">
        <v>1265</v>
      </c>
      <c r="F662" t="s">
        <v>1251</v>
      </c>
      <c r="G662" t="s">
        <v>149</v>
      </c>
      <c r="H662" t="s">
        <v>150</v>
      </c>
      <c r="I662" t="s">
        <v>17</v>
      </c>
      <c r="J662" t="s">
        <v>17</v>
      </c>
      <c r="K662" t="s">
        <v>17</v>
      </c>
      <c r="L662" t="s">
        <v>426</v>
      </c>
    </row>
    <row r="663" spans="1:12" x14ac:dyDescent="0.25">
      <c r="A663" t="s">
        <v>1268</v>
      </c>
      <c r="B663" t="s">
        <v>1248</v>
      </c>
      <c r="C663">
        <f>IFERROR(IF(VLOOKUP($A663,'[1]CDS-F'!$A:$L,3,FALSE)="","",(VLOOKUP($A663,'[1]CDS-F'!$A:$L,3,FALSE))),"")</f>
        <v>9.6799999999999997E-2</v>
      </c>
      <c r="D663" t="s">
        <v>1249</v>
      </c>
      <c r="E663" t="s">
        <v>1250</v>
      </c>
      <c r="F663" t="s">
        <v>1251</v>
      </c>
      <c r="G663" t="s">
        <v>149</v>
      </c>
      <c r="H663" t="s">
        <v>149</v>
      </c>
      <c r="I663" t="s">
        <v>17</v>
      </c>
      <c r="J663" t="s">
        <v>17</v>
      </c>
      <c r="K663" t="s">
        <v>17</v>
      </c>
      <c r="L663" t="s">
        <v>1252</v>
      </c>
    </row>
    <row r="664" spans="1:12" x14ac:dyDescent="0.25">
      <c r="A664" t="s">
        <v>1269</v>
      </c>
      <c r="B664" t="s">
        <v>1254</v>
      </c>
      <c r="C664" t="str">
        <f>IFERROR(IF(VLOOKUP($A664,'[1]CDS-F'!$A:$L,3,FALSE)="","",(VLOOKUP($A664,'[1]CDS-F'!$A:$L,3,FALSE))),"")</f>
        <v/>
      </c>
      <c r="D664" t="s">
        <v>1249</v>
      </c>
      <c r="E664" t="s">
        <v>1250</v>
      </c>
      <c r="F664" t="s">
        <v>1251</v>
      </c>
      <c r="G664" t="s">
        <v>149</v>
      </c>
      <c r="H664" t="s">
        <v>149</v>
      </c>
      <c r="I664" t="s">
        <v>17</v>
      </c>
      <c r="J664" t="s">
        <v>17</v>
      </c>
      <c r="K664" t="s">
        <v>17</v>
      </c>
      <c r="L664" t="s">
        <v>1252</v>
      </c>
    </row>
    <row r="665" spans="1:12" x14ac:dyDescent="0.25">
      <c r="A665" t="s">
        <v>1270</v>
      </c>
      <c r="B665" t="s">
        <v>1256</v>
      </c>
      <c r="C665" t="str">
        <f>IFERROR(IF(VLOOKUP($A665,'[1]CDS-F'!$A:$L,3,FALSE)="","",(VLOOKUP($A665,'[1]CDS-F'!$A:$L,3,FALSE))),"")</f>
        <v/>
      </c>
      <c r="D665" t="s">
        <v>1249</v>
      </c>
      <c r="E665" t="s">
        <v>1250</v>
      </c>
      <c r="F665" t="s">
        <v>1251</v>
      </c>
      <c r="G665" t="s">
        <v>149</v>
      </c>
      <c r="H665" t="s">
        <v>149</v>
      </c>
      <c r="I665" t="s">
        <v>17</v>
      </c>
      <c r="J665" t="s">
        <v>17</v>
      </c>
      <c r="K665" t="s">
        <v>17</v>
      </c>
      <c r="L665" t="s">
        <v>1252</v>
      </c>
    </row>
    <row r="666" spans="1:12" x14ac:dyDescent="0.25">
      <c r="A666" t="s">
        <v>1271</v>
      </c>
      <c r="B666" t="s">
        <v>1258</v>
      </c>
      <c r="C666">
        <f>IFERROR(IF(VLOOKUP($A666,'[1]CDS-F'!$A:$L,3,FALSE)="","",(VLOOKUP($A666,'[1]CDS-F'!$A:$L,3,FALSE))),"")</f>
        <v>0.2225</v>
      </c>
      <c r="D666" t="s">
        <v>1249</v>
      </c>
      <c r="E666" t="s">
        <v>1250</v>
      </c>
      <c r="F666" t="s">
        <v>1251</v>
      </c>
      <c r="G666" t="s">
        <v>149</v>
      </c>
      <c r="H666" t="s">
        <v>149</v>
      </c>
      <c r="I666" t="s">
        <v>17</v>
      </c>
      <c r="J666" t="s">
        <v>17</v>
      </c>
      <c r="K666" t="s">
        <v>17</v>
      </c>
      <c r="L666" t="s">
        <v>1252</v>
      </c>
    </row>
    <row r="667" spans="1:12" x14ac:dyDescent="0.25">
      <c r="A667" t="s">
        <v>1272</v>
      </c>
      <c r="B667" t="s">
        <v>1260</v>
      </c>
      <c r="C667">
        <f>IFERROR(IF(VLOOKUP($A667,'[1]CDS-F'!$A:$L,3,FALSE)="","",(VLOOKUP($A667,'[1]CDS-F'!$A:$L,3,FALSE))),"")</f>
        <v>0.77749999999999997</v>
      </c>
      <c r="D667" t="s">
        <v>1249</v>
      </c>
      <c r="E667" t="s">
        <v>1250</v>
      </c>
      <c r="F667" t="s">
        <v>1251</v>
      </c>
      <c r="G667" t="s">
        <v>149</v>
      </c>
      <c r="H667" t="s">
        <v>149</v>
      </c>
      <c r="I667" t="s">
        <v>17</v>
      </c>
      <c r="J667" t="s">
        <v>17</v>
      </c>
      <c r="K667" t="s">
        <v>17</v>
      </c>
      <c r="L667" t="s">
        <v>1252</v>
      </c>
    </row>
    <row r="668" spans="1:12" x14ac:dyDescent="0.25">
      <c r="A668" t="s">
        <v>1273</v>
      </c>
      <c r="B668" t="s">
        <v>1262</v>
      </c>
      <c r="C668">
        <f>IFERROR(IF(VLOOKUP($A668,'[1]CDS-F'!$A:$L,3,FALSE)="","",(VLOOKUP($A668,'[1]CDS-F'!$A:$L,3,FALSE))),"")</f>
        <v>4.1500000000000002E-2</v>
      </c>
      <c r="D668" t="s">
        <v>1249</v>
      </c>
      <c r="E668" t="s">
        <v>1250</v>
      </c>
      <c r="F668" t="s">
        <v>1251</v>
      </c>
      <c r="G668" t="s">
        <v>149</v>
      </c>
      <c r="H668" t="s">
        <v>149</v>
      </c>
      <c r="I668" t="s">
        <v>17</v>
      </c>
      <c r="J668" t="s">
        <v>17</v>
      </c>
      <c r="K668" t="s">
        <v>17</v>
      </c>
      <c r="L668" t="s">
        <v>1252</v>
      </c>
    </row>
    <row r="669" spans="1:12" x14ac:dyDescent="0.25">
      <c r="A669" t="s">
        <v>1274</v>
      </c>
      <c r="B669" t="s">
        <v>1264</v>
      </c>
      <c r="C669">
        <f>IFERROR(IF(VLOOKUP($A669,'[1]CDS-F'!$A:$L,3,FALSE)="","",(VLOOKUP($A669,'[1]CDS-F'!$A:$L,3,FALSE))),"")</f>
        <v>20</v>
      </c>
      <c r="D669" t="s">
        <v>1249</v>
      </c>
      <c r="E669" t="s">
        <v>1265</v>
      </c>
      <c r="F669" t="s">
        <v>1251</v>
      </c>
      <c r="G669" t="s">
        <v>149</v>
      </c>
      <c r="H669" t="s">
        <v>149</v>
      </c>
      <c r="I669" t="s">
        <v>17</v>
      </c>
      <c r="J669" t="s">
        <v>17</v>
      </c>
      <c r="K669" t="s">
        <v>17</v>
      </c>
      <c r="L669" t="s">
        <v>426</v>
      </c>
    </row>
    <row r="670" spans="1:12" x14ac:dyDescent="0.25">
      <c r="A670" t="s">
        <v>1275</v>
      </c>
      <c r="B670" t="s">
        <v>1267</v>
      </c>
      <c r="C670">
        <f>IFERROR(IF(VLOOKUP($A670,'[1]CDS-F'!$A:$L,3,FALSE)="","",(VLOOKUP($A670,'[1]CDS-F'!$A:$L,3,FALSE))),"")</f>
        <v>20</v>
      </c>
      <c r="D670" t="s">
        <v>1249</v>
      </c>
      <c r="E670" t="s">
        <v>1265</v>
      </c>
      <c r="F670" t="s">
        <v>1251</v>
      </c>
      <c r="G670" t="s">
        <v>149</v>
      </c>
      <c r="H670" t="s">
        <v>149</v>
      </c>
      <c r="I670" t="s">
        <v>17</v>
      </c>
      <c r="J670" t="s">
        <v>17</v>
      </c>
      <c r="K670" t="s">
        <v>17</v>
      </c>
      <c r="L670" t="s">
        <v>426</v>
      </c>
    </row>
    <row r="671" spans="1:12" x14ac:dyDescent="0.25">
      <c r="A671" t="s">
        <v>1276</v>
      </c>
      <c r="B671" t="s">
        <v>1277</v>
      </c>
      <c r="C671" t="str">
        <f>IFERROR(IF(VLOOKUP($A671,'[1]CDS-F'!$A:$L,3,FALSE)="","",(VLOOKUP($A671,'[1]CDS-F'!$A:$L,3,FALSE))),"")</f>
        <v>X</v>
      </c>
      <c r="D671" t="s">
        <v>1249</v>
      </c>
      <c r="E671" t="s">
        <v>1278</v>
      </c>
      <c r="F671" t="s">
        <v>17</v>
      </c>
      <c r="G671" t="s">
        <v>17</v>
      </c>
      <c r="H671" t="s">
        <v>17</v>
      </c>
      <c r="I671" t="s">
        <v>17</v>
      </c>
      <c r="J671" t="s">
        <v>17</v>
      </c>
      <c r="K671" t="s">
        <v>17</v>
      </c>
      <c r="L671" t="s">
        <v>88</v>
      </c>
    </row>
    <row r="672" spans="1:12" x14ac:dyDescent="0.25">
      <c r="A672" t="s">
        <v>1279</v>
      </c>
      <c r="B672" t="s">
        <v>1280</v>
      </c>
      <c r="C672" t="str">
        <f>IFERROR(IF(VLOOKUP($A672,'[1]CDS-F'!$A:$L,3,FALSE)="","",(VLOOKUP($A672,'[1]CDS-F'!$A:$L,3,FALSE))),"")</f>
        <v>X</v>
      </c>
      <c r="D672" t="s">
        <v>1249</v>
      </c>
      <c r="E672" t="s">
        <v>1278</v>
      </c>
      <c r="F672" t="s">
        <v>17</v>
      </c>
      <c r="G672" t="s">
        <v>17</v>
      </c>
      <c r="H672" t="s">
        <v>17</v>
      </c>
      <c r="I672" t="s">
        <v>17</v>
      </c>
      <c r="J672" t="s">
        <v>17</v>
      </c>
      <c r="K672" t="s">
        <v>17</v>
      </c>
      <c r="L672" t="s">
        <v>88</v>
      </c>
    </row>
    <row r="673" spans="1:12" x14ac:dyDescent="0.25">
      <c r="A673" t="s">
        <v>1281</v>
      </c>
      <c r="B673" t="s">
        <v>1282</v>
      </c>
      <c r="C673" t="str">
        <f>IFERROR(IF(VLOOKUP($A673,'[1]CDS-F'!$A:$L,3,FALSE)="","",(VLOOKUP($A673,'[1]CDS-F'!$A:$L,3,FALSE))),"")</f>
        <v>X</v>
      </c>
      <c r="D673" t="s">
        <v>1249</v>
      </c>
      <c r="E673" t="s">
        <v>1278</v>
      </c>
      <c r="F673" t="s">
        <v>17</v>
      </c>
      <c r="G673" t="s">
        <v>17</v>
      </c>
      <c r="H673" t="s">
        <v>17</v>
      </c>
      <c r="I673" t="s">
        <v>17</v>
      </c>
      <c r="J673" t="s">
        <v>17</v>
      </c>
      <c r="K673" t="s">
        <v>17</v>
      </c>
      <c r="L673" t="s">
        <v>88</v>
      </c>
    </row>
    <row r="674" spans="1:12" x14ac:dyDescent="0.25">
      <c r="A674" t="s">
        <v>1283</v>
      </c>
      <c r="B674" t="s">
        <v>1284</v>
      </c>
      <c r="C674" t="str">
        <f>IFERROR(IF(VLOOKUP($A674,'[1]CDS-F'!$A:$L,3,FALSE)="","",(VLOOKUP($A674,'[1]CDS-F'!$A:$L,3,FALSE))),"")</f>
        <v>X</v>
      </c>
      <c r="D674" t="s">
        <v>1249</v>
      </c>
      <c r="E674" t="s">
        <v>1278</v>
      </c>
      <c r="F674" t="s">
        <v>17</v>
      </c>
      <c r="G674" t="s">
        <v>17</v>
      </c>
      <c r="H674" t="s">
        <v>17</v>
      </c>
      <c r="I674" t="s">
        <v>17</v>
      </c>
      <c r="J674" t="s">
        <v>17</v>
      </c>
      <c r="K674" t="s">
        <v>17</v>
      </c>
      <c r="L674" t="s">
        <v>88</v>
      </c>
    </row>
    <row r="675" spans="1:12" x14ac:dyDescent="0.25">
      <c r="A675" t="s">
        <v>1285</v>
      </c>
      <c r="B675" t="s">
        <v>1286</v>
      </c>
      <c r="C675" t="str">
        <f>IFERROR(IF(VLOOKUP($A675,'[1]CDS-F'!$A:$L,3,FALSE)="","",(VLOOKUP($A675,'[1]CDS-F'!$A:$L,3,FALSE))),"")</f>
        <v>X</v>
      </c>
      <c r="D675" t="s">
        <v>1249</v>
      </c>
      <c r="E675" t="s">
        <v>1278</v>
      </c>
      <c r="F675" t="s">
        <v>17</v>
      </c>
      <c r="G675" t="s">
        <v>17</v>
      </c>
      <c r="H675" t="s">
        <v>17</v>
      </c>
      <c r="I675" t="s">
        <v>17</v>
      </c>
      <c r="J675" t="s">
        <v>17</v>
      </c>
      <c r="K675" t="s">
        <v>17</v>
      </c>
      <c r="L675" t="s">
        <v>88</v>
      </c>
    </row>
    <row r="676" spans="1:12" x14ac:dyDescent="0.25">
      <c r="A676" t="s">
        <v>1287</v>
      </c>
      <c r="B676" t="s">
        <v>1288</v>
      </c>
      <c r="C676" t="str">
        <f>IFERROR(IF(VLOOKUP($A676,'[1]CDS-F'!$A:$L,3,FALSE)="","",(VLOOKUP($A676,'[1]CDS-F'!$A:$L,3,FALSE))),"")</f>
        <v>X</v>
      </c>
      <c r="D676" t="s">
        <v>1249</v>
      </c>
      <c r="E676" t="s">
        <v>1278</v>
      </c>
      <c r="F676" t="s">
        <v>17</v>
      </c>
      <c r="G676" t="s">
        <v>17</v>
      </c>
      <c r="H676" t="s">
        <v>17</v>
      </c>
      <c r="I676" t="s">
        <v>17</v>
      </c>
      <c r="J676" t="s">
        <v>17</v>
      </c>
      <c r="K676" t="s">
        <v>17</v>
      </c>
      <c r="L676" t="s">
        <v>88</v>
      </c>
    </row>
    <row r="677" spans="1:12" x14ac:dyDescent="0.25">
      <c r="A677" t="s">
        <v>1289</v>
      </c>
      <c r="B677" t="s">
        <v>1290</v>
      </c>
      <c r="C677" t="str">
        <f>IFERROR(IF(VLOOKUP($A677,'[1]CDS-F'!$A:$L,3,FALSE)="","",(VLOOKUP($A677,'[1]CDS-F'!$A:$L,3,FALSE))),"")</f>
        <v>X</v>
      </c>
      <c r="D677" t="s">
        <v>1249</v>
      </c>
      <c r="E677" t="s">
        <v>1278</v>
      </c>
      <c r="F677" t="s">
        <v>17</v>
      </c>
      <c r="G677" t="s">
        <v>17</v>
      </c>
      <c r="H677" t="s">
        <v>17</v>
      </c>
      <c r="I677" t="s">
        <v>17</v>
      </c>
      <c r="J677" t="s">
        <v>17</v>
      </c>
      <c r="K677" t="s">
        <v>17</v>
      </c>
      <c r="L677" t="s">
        <v>88</v>
      </c>
    </row>
    <row r="678" spans="1:12" x14ac:dyDescent="0.25">
      <c r="A678" t="s">
        <v>1291</v>
      </c>
      <c r="B678" t="s">
        <v>1292</v>
      </c>
      <c r="C678" t="str">
        <f>IFERROR(IF(VLOOKUP($A678,'[1]CDS-F'!$A:$L,3,FALSE)="","",(VLOOKUP($A678,'[1]CDS-F'!$A:$L,3,FALSE))),"")</f>
        <v/>
      </c>
      <c r="D678" t="s">
        <v>1249</v>
      </c>
      <c r="E678" t="s">
        <v>1278</v>
      </c>
      <c r="F678" t="s">
        <v>17</v>
      </c>
      <c r="G678" t="s">
        <v>17</v>
      </c>
      <c r="H678" t="s">
        <v>17</v>
      </c>
      <c r="I678" t="s">
        <v>17</v>
      </c>
      <c r="J678" t="s">
        <v>17</v>
      </c>
      <c r="K678" t="s">
        <v>17</v>
      </c>
      <c r="L678" t="s">
        <v>88</v>
      </c>
    </row>
    <row r="679" spans="1:12" x14ac:dyDescent="0.25">
      <c r="A679" t="s">
        <v>1293</v>
      </c>
      <c r="B679" t="s">
        <v>1294</v>
      </c>
      <c r="C679" t="str">
        <f>IFERROR(IF(VLOOKUP($A679,'[1]CDS-F'!$A:$L,3,FALSE)="","",(VLOOKUP($A679,'[1]CDS-F'!$A:$L,3,FALSE))),"")</f>
        <v>X</v>
      </c>
      <c r="D679" t="s">
        <v>1249</v>
      </c>
      <c r="E679" t="s">
        <v>1278</v>
      </c>
      <c r="F679" t="s">
        <v>17</v>
      </c>
      <c r="G679" t="s">
        <v>17</v>
      </c>
      <c r="H679" t="s">
        <v>17</v>
      </c>
      <c r="I679" t="s">
        <v>17</v>
      </c>
      <c r="J679" t="s">
        <v>17</v>
      </c>
      <c r="K679" t="s">
        <v>17</v>
      </c>
      <c r="L679" t="s">
        <v>88</v>
      </c>
    </row>
    <row r="680" spans="1:12" x14ac:dyDescent="0.25">
      <c r="A680" t="s">
        <v>1295</v>
      </c>
      <c r="B680" t="s">
        <v>1296</v>
      </c>
      <c r="C680" t="str">
        <f>IFERROR(IF(VLOOKUP($A680,'[1]CDS-F'!$A:$L,3,FALSE)="","",(VLOOKUP($A680,'[1]CDS-F'!$A:$L,3,FALSE))),"")</f>
        <v/>
      </c>
      <c r="D680" t="s">
        <v>1249</v>
      </c>
      <c r="E680" t="s">
        <v>1278</v>
      </c>
      <c r="F680" t="s">
        <v>17</v>
      </c>
      <c r="G680" t="s">
        <v>17</v>
      </c>
      <c r="H680" t="s">
        <v>17</v>
      </c>
      <c r="I680" t="s">
        <v>17</v>
      </c>
      <c r="J680" t="s">
        <v>17</v>
      </c>
      <c r="K680" t="s">
        <v>17</v>
      </c>
      <c r="L680" t="s">
        <v>88</v>
      </c>
    </row>
    <row r="681" spans="1:12" x14ac:dyDescent="0.25">
      <c r="A681" t="s">
        <v>1297</v>
      </c>
      <c r="B681" t="s">
        <v>1298</v>
      </c>
      <c r="C681" t="str">
        <f>IFERROR(IF(VLOOKUP($A681,'[1]CDS-F'!$A:$L,3,FALSE)="","",(VLOOKUP($A681,'[1]CDS-F'!$A:$L,3,FALSE))),"")</f>
        <v>X</v>
      </c>
      <c r="D681" t="s">
        <v>1249</v>
      </c>
      <c r="E681" t="s">
        <v>1278</v>
      </c>
      <c r="F681" t="s">
        <v>17</v>
      </c>
      <c r="G681" t="s">
        <v>17</v>
      </c>
      <c r="H681" t="s">
        <v>17</v>
      </c>
      <c r="I681" t="s">
        <v>17</v>
      </c>
      <c r="J681" t="s">
        <v>17</v>
      </c>
      <c r="K681" t="s">
        <v>17</v>
      </c>
      <c r="L681" t="s">
        <v>88</v>
      </c>
    </row>
    <row r="682" spans="1:12" x14ac:dyDescent="0.25">
      <c r="A682" t="s">
        <v>1299</v>
      </c>
      <c r="B682" t="s">
        <v>1300</v>
      </c>
      <c r="C682" t="str">
        <f>IFERROR(IF(VLOOKUP($A682,'[1]CDS-F'!$A:$L,3,FALSE)="","",(VLOOKUP($A682,'[1]CDS-F'!$A:$L,3,FALSE))),"")</f>
        <v/>
      </c>
      <c r="D682" t="s">
        <v>1249</v>
      </c>
      <c r="E682" t="s">
        <v>1278</v>
      </c>
      <c r="F682" t="s">
        <v>17</v>
      </c>
      <c r="G682" t="s">
        <v>17</v>
      </c>
      <c r="H682" t="s">
        <v>17</v>
      </c>
      <c r="I682" t="s">
        <v>17</v>
      </c>
      <c r="J682" t="s">
        <v>17</v>
      </c>
      <c r="K682" t="s">
        <v>17</v>
      </c>
      <c r="L682" t="s">
        <v>88</v>
      </c>
    </row>
    <row r="683" spans="1:12" x14ac:dyDescent="0.25">
      <c r="A683" t="s">
        <v>1301</v>
      </c>
      <c r="B683" t="s">
        <v>1302</v>
      </c>
      <c r="C683" t="str">
        <f>IFERROR(IF(VLOOKUP($A683,'[1]CDS-F'!$A:$L,3,FALSE)="","",(VLOOKUP($A683,'[1]CDS-F'!$A:$L,3,FALSE))),"")</f>
        <v>X</v>
      </c>
      <c r="D683" t="s">
        <v>1249</v>
      </c>
      <c r="E683" t="s">
        <v>1278</v>
      </c>
      <c r="F683" t="s">
        <v>17</v>
      </c>
      <c r="G683" t="s">
        <v>17</v>
      </c>
      <c r="H683" t="s">
        <v>17</v>
      </c>
      <c r="I683" t="s">
        <v>17</v>
      </c>
      <c r="J683" t="s">
        <v>17</v>
      </c>
      <c r="K683" t="s">
        <v>17</v>
      </c>
      <c r="L683" t="s">
        <v>88</v>
      </c>
    </row>
    <row r="684" spans="1:12" x14ac:dyDescent="0.25">
      <c r="A684" t="s">
        <v>1303</v>
      </c>
      <c r="B684" t="s">
        <v>1304</v>
      </c>
      <c r="C684" t="str">
        <f>IFERROR(IF(VLOOKUP($A684,'[1]CDS-F'!$A:$L,3,FALSE)="","",(VLOOKUP($A684,'[1]CDS-F'!$A:$L,3,FALSE))),"")</f>
        <v>X</v>
      </c>
      <c r="D684" t="s">
        <v>1249</v>
      </c>
      <c r="E684" t="s">
        <v>1278</v>
      </c>
      <c r="F684" t="s">
        <v>17</v>
      </c>
      <c r="G684" t="s">
        <v>17</v>
      </c>
      <c r="H684" t="s">
        <v>17</v>
      </c>
      <c r="I684" t="s">
        <v>17</v>
      </c>
      <c r="J684" t="s">
        <v>17</v>
      </c>
      <c r="K684" t="s">
        <v>17</v>
      </c>
      <c r="L684" t="s">
        <v>88</v>
      </c>
    </row>
    <row r="685" spans="1:12" x14ac:dyDescent="0.25">
      <c r="A685" t="s">
        <v>1305</v>
      </c>
      <c r="B685" t="s">
        <v>1306</v>
      </c>
      <c r="C685" t="str">
        <f>IFERROR(IF(VLOOKUP($A685,'[1]CDS-F'!$A:$L,3,FALSE)="","",(VLOOKUP($A685,'[1]CDS-F'!$A:$L,3,FALSE))),"")</f>
        <v>X</v>
      </c>
      <c r="D685" t="s">
        <v>1249</v>
      </c>
      <c r="E685" t="s">
        <v>1278</v>
      </c>
      <c r="F685" t="s">
        <v>17</v>
      </c>
      <c r="G685" t="s">
        <v>17</v>
      </c>
      <c r="H685" t="s">
        <v>17</v>
      </c>
      <c r="I685" t="s">
        <v>17</v>
      </c>
      <c r="J685" t="s">
        <v>17</v>
      </c>
      <c r="K685" t="s">
        <v>17</v>
      </c>
      <c r="L685" t="s">
        <v>88</v>
      </c>
    </row>
    <row r="686" spans="1:12" x14ac:dyDescent="0.25">
      <c r="A686" t="s">
        <v>1307</v>
      </c>
      <c r="B686" t="s">
        <v>1308</v>
      </c>
      <c r="C686" t="str">
        <f>IFERROR(IF(VLOOKUP($A686,'[1]CDS-F'!$A:$L,3,FALSE)="","",(VLOOKUP($A686,'[1]CDS-F'!$A:$L,3,FALSE))),"")</f>
        <v>X</v>
      </c>
      <c r="D686" t="s">
        <v>1249</v>
      </c>
      <c r="E686" t="s">
        <v>1278</v>
      </c>
      <c r="F686" t="s">
        <v>17</v>
      </c>
      <c r="G686" t="s">
        <v>17</v>
      </c>
      <c r="H686" t="s">
        <v>17</v>
      </c>
      <c r="I686" t="s">
        <v>17</v>
      </c>
      <c r="J686" t="s">
        <v>17</v>
      </c>
      <c r="K686" t="s">
        <v>17</v>
      </c>
      <c r="L686" t="s">
        <v>88</v>
      </c>
    </row>
    <row r="687" spans="1:12" x14ac:dyDescent="0.25">
      <c r="A687" t="s">
        <v>1309</v>
      </c>
      <c r="B687" t="s">
        <v>1310</v>
      </c>
      <c r="C687" t="str">
        <f>IFERROR(IF(VLOOKUP($A687,'[1]CDS-F'!$A:$L,3,FALSE)="","",(VLOOKUP($A687,'[1]CDS-F'!$A:$L,3,FALSE))),"")</f>
        <v/>
      </c>
      <c r="D687" t="s">
        <v>1249</v>
      </c>
      <c r="E687" t="s">
        <v>1278</v>
      </c>
      <c r="F687" t="s">
        <v>17</v>
      </c>
      <c r="G687" t="s">
        <v>17</v>
      </c>
      <c r="H687" t="s">
        <v>17</v>
      </c>
      <c r="I687" t="s">
        <v>17</v>
      </c>
      <c r="J687" t="s">
        <v>17</v>
      </c>
      <c r="K687" t="s">
        <v>17</v>
      </c>
      <c r="L687" t="s">
        <v>88</v>
      </c>
    </row>
    <row r="688" spans="1:12" x14ac:dyDescent="0.25">
      <c r="A688" t="s">
        <v>1311</v>
      </c>
      <c r="B688" t="s">
        <v>1312</v>
      </c>
      <c r="C688" t="str">
        <f>IFERROR(IF(VLOOKUP($A688,'[1]CDS-F'!$A:$L,3,FALSE)="","",(VLOOKUP($A688,'[1]CDS-F'!$A:$L,3,FALSE))),"")</f>
        <v>X</v>
      </c>
      <c r="D688" t="s">
        <v>1249</v>
      </c>
      <c r="E688" t="s">
        <v>1278</v>
      </c>
      <c r="F688" t="s">
        <v>17</v>
      </c>
      <c r="G688" t="s">
        <v>17</v>
      </c>
      <c r="H688" t="s">
        <v>17</v>
      </c>
      <c r="I688" t="s">
        <v>17</v>
      </c>
      <c r="J688" t="s">
        <v>17</v>
      </c>
      <c r="K688" t="s">
        <v>17</v>
      </c>
      <c r="L688" t="s">
        <v>88</v>
      </c>
    </row>
    <row r="689" spans="1:12" x14ac:dyDescent="0.25">
      <c r="A689" t="s">
        <v>1313</v>
      </c>
      <c r="B689" t="s">
        <v>1314</v>
      </c>
      <c r="C689" t="str">
        <f>IFERROR(IF(VLOOKUP($A689,'[1]CDS-F'!$A:$L,3,FALSE)="","",(VLOOKUP($A689,'[1]CDS-F'!$A:$L,3,FALSE))),"")</f>
        <v/>
      </c>
      <c r="D689" t="s">
        <v>1249</v>
      </c>
      <c r="E689" t="s">
        <v>1278</v>
      </c>
      <c r="F689" t="s">
        <v>17</v>
      </c>
      <c r="G689" t="s">
        <v>17</v>
      </c>
      <c r="H689" t="s">
        <v>17</v>
      </c>
      <c r="I689" t="s">
        <v>17</v>
      </c>
      <c r="J689" t="s">
        <v>17</v>
      </c>
      <c r="K689" t="s">
        <v>17</v>
      </c>
      <c r="L689" t="s">
        <v>88</v>
      </c>
    </row>
    <row r="690" spans="1:12" x14ac:dyDescent="0.25">
      <c r="A690" t="s">
        <v>1315</v>
      </c>
      <c r="B690" t="s">
        <v>1316</v>
      </c>
      <c r="C690" t="str">
        <f>IFERROR(IF(VLOOKUP($A690,'[1]CDS-F'!$A:$L,3,FALSE)="","",(VLOOKUP($A690,'[1]CDS-F'!$A:$L,3,FALSE))),"")</f>
        <v/>
      </c>
      <c r="D690" t="s">
        <v>1249</v>
      </c>
      <c r="E690" t="s">
        <v>1278</v>
      </c>
      <c r="F690" t="s">
        <v>17</v>
      </c>
      <c r="G690" t="s">
        <v>17</v>
      </c>
      <c r="H690" t="s">
        <v>17</v>
      </c>
      <c r="I690" t="s">
        <v>17</v>
      </c>
      <c r="J690" t="s">
        <v>17</v>
      </c>
      <c r="K690" t="s">
        <v>17</v>
      </c>
      <c r="L690" t="s">
        <v>88</v>
      </c>
    </row>
    <row r="691" spans="1:12" x14ac:dyDescent="0.25">
      <c r="A691" t="s">
        <v>1317</v>
      </c>
      <c r="B691" t="s">
        <v>1318</v>
      </c>
      <c r="C691" t="str">
        <f>IFERROR(IF(VLOOKUP($A691,'[1]CDS-F'!$A:$L,3,FALSE)="","",(VLOOKUP($A691,'[1]CDS-F'!$A:$L,3,FALSE))),"")</f>
        <v>X</v>
      </c>
      <c r="D691" t="s">
        <v>1249</v>
      </c>
      <c r="E691" t="s">
        <v>1278</v>
      </c>
      <c r="F691" t="s">
        <v>17</v>
      </c>
      <c r="G691" t="s">
        <v>17</v>
      </c>
      <c r="H691" t="s">
        <v>17</v>
      </c>
      <c r="I691" t="s">
        <v>17</v>
      </c>
      <c r="J691" t="s">
        <v>17</v>
      </c>
      <c r="K691" t="s">
        <v>17</v>
      </c>
      <c r="L691" t="s">
        <v>88</v>
      </c>
    </row>
    <row r="692" spans="1:12" x14ac:dyDescent="0.25">
      <c r="A692" t="s">
        <v>1319</v>
      </c>
      <c r="B692" t="s">
        <v>1320</v>
      </c>
      <c r="C692" t="str">
        <f>IFERROR(IF(VLOOKUP($A692,'[1]CDS-F'!$A:$L,3,FALSE)="","",(VLOOKUP($A692,'[1]CDS-F'!$A:$L,3,FALSE))),"")</f>
        <v/>
      </c>
      <c r="D692" t="s">
        <v>1249</v>
      </c>
      <c r="E692" t="s">
        <v>1321</v>
      </c>
      <c r="F692" t="s">
        <v>1322</v>
      </c>
      <c r="G692" t="s">
        <v>17</v>
      </c>
      <c r="H692" t="s">
        <v>17</v>
      </c>
      <c r="I692" t="s">
        <v>17</v>
      </c>
      <c r="J692" t="s">
        <v>17</v>
      </c>
      <c r="K692" t="s">
        <v>17</v>
      </c>
      <c r="L692" t="s">
        <v>88</v>
      </c>
    </row>
    <row r="693" spans="1:12" x14ac:dyDescent="0.25">
      <c r="A693" t="s">
        <v>1323</v>
      </c>
      <c r="B693" t="s">
        <v>1324</v>
      </c>
      <c r="C693" t="str">
        <f>IFERROR(IF(VLOOKUP($A693,'[1]CDS-F'!$A:$L,3,FALSE)="","",(VLOOKUP($A693,'[1]CDS-F'!$A:$L,3,FALSE))),"")</f>
        <v>X</v>
      </c>
      <c r="D693" t="s">
        <v>1249</v>
      </c>
      <c r="E693" t="s">
        <v>1321</v>
      </c>
      <c r="F693" t="s">
        <v>1322</v>
      </c>
      <c r="G693" t="s">
        <v>17</v>
      </c>
      <c r="H693" t="s">
        <v>17</v>
      </c>
      <c r="I693" t="s">
        <v>17</v>
      </c>
      <c r="J693" t="s">
        <v>17</v>
      </c>
      <c r="K693" t="s">
        <v>17</v>
      </c>
      <c r="L693" t="s">
        <v>88</v>
      </c>
    </row>
    <row r="694" spans="1:12" x14ac:dyDescent="0.25">
      <c r="A694" t="s">
        <v>1325</v>
      </c>
      <c r="B694" t="s">
        <v>1326</v>
      </c>
      <c r="C694" t="str">
        <f>IFERROR(IF(VLOOKUP($A694,'[1]CDS-F'!$A:$L,3,FALSE)="","",(VLOOKUP($A694,'[1]CDS-F'!$A:$L,3,FALSE))),"")</f>
        <v>Grambling State University</v>
      </c>
      <c r="D694" t="s">
        <v>1249</v>
      </c>
      <c r="E694" t="s">
        <v>1321</v>
      </c>
      <c r="F694" t="s">
        <v>1322</v>
      </c>
      <c r="G694" t="s">
        <v>17</v>
      </c>
      <c r="H694" t="s">
        <v>17</v>
      </c>
      <c r="I694" t="s">
        <v>17</v>
      </c>
      <c r="J694" t="s">
        <v>17</v>
      </c>
      <c r="K694" t="s">
        <v>17</v>
      </c>
      <c r="L694" t="s">
        <v>18</v>
      </c>
    </row>
    <row r="695" spans="1:12" x14ac:dyDescent="0.25">
      <c r="A695" t="s">
        <v>1328</v>
      </c>
      <c r="B695" t="s">
        <v>1329</v>
      </c>
      <c r="C695" t="str">
        <f>IFERROR(IF(VLOOKUP($A695,'[1]CDS-F'!$A:$L,3,FALSE)="","",(VLOOKUP($A695,'[1]CDS-F'!$A:$L,3,FALSE))),"")</f>
        <v/>
      </c>
      <c r="D695" t="s">
        <v>1249</v>
      </c>
      <c r="E695" t="s">
        <v>1321</v>
      </c>
      <c r="F695" t="s">
        <v>1322</v>
      </c>
      <c r="G695" t="s">
        <v>17</v>
      </c>
      <c r="H695" t="s">
        <v>17</v>
      </c>
      <c r="I695" t="s">
        <v>17</v>
      </c>
      <c r="J695" t="s">
        <v>17</v>
      </c>
      <c r="K695" t="s">
        <v>17</v>
      </c>
      <c r="L695" t="s">
        <v>88</v>
      </c>
    </row>
    <row r="696" spans="1:12" x14ac:dyDescent="0.25">
      <c r="A696" t="s">
        <v>1330</v>
      </c>
      <c r="B696" t="s">
        <v>1320</v>
      </c>
      <c r="C696" t="str">
        <f>IFERROR(IF(VLOOKUP($A696,'[1]CDS-F'!$A:$L,3,FALSE)="","",(VLOOKUP($A696,'[1]CDS-F'!$A:$L,3,FALSE))),"")</f>
        <v/>
      </c>
      <c r="D696" t="s">
        <v>1249</v>
      </c>
      <c r="E696" t="s">
        <v>1321</v>
      </c>
      <c r="F696" t="s">
        <v>1322</v>
      </c>
      <c r="G696" t="s">
        <v>17</v>
      </c>
      <c r="H696" t="s">
        <v>17</v>
      </c>
      <c r="I696" t="s">
        <v>17</v>
      </c>
      <c r="J696" t="s">
        <v>17</v>
      </c>
      <c r="K696" t="s">
        <v>17</v>
      </c>
      <c r="L696" t="s">
        <v>88</v>
      </c>
    </row>
    <row r="697" spans="1:12" x14ac:dyDescent="0.25">
      <c r="A697" t="s">
        <v>1331</v>
      </c>
      <c r="B697" t="s">
        <v>1324</v>
      </c>
      <c r="C697" t="str">
        <f>IFERROR(IF(VLOOKUP($A697,'[1]CDS-F'!$A:$L,3,FALSE)="","",(VLOOKUP($A697,'[1]CDS-F'!$A:$L,3,FALSE))),"")</f>
        <v/>
      </c>
      <c r="D697" t="s">
        <v>1249</v>
      </c>
      <c r="E697" t="s">
        <v>1321</v>
      </c>
      <c r="F697" t="s">
        <v>1322</v>
      </c>
      <c r="G697" t="s">
        <v>17</v>
      </c>
      <c r="H697" t="s">
        <v>17</v>
      </c>
      <c r="I697" t="s">
        <v>17</v>
      </c>
      <c r="J697" t="s">
        <v>17</v>
      </c>
      <c r="K697" t="s">
        <v>17</v>
      </c>
      <c r="L697" t="s">
        <v>88</v>
      </c>
    </row>
    <row r="698" spans="1:12" x14ac:dyDescent="0.25">
      <c r="A698" t="s">
        <v>1332</v>
      </c>
      <c r="B698" t="s">
        <v>1326</v>
      </c>
      <c r="C698" t="str">
        <f>IFERROR(IF(VLOOKUP($A698,'[1]CDS-F'!$A:$L,3,FALSE)="","",(VLOOKUP($A698,'[1]CDS-F'!$A:$L,3,FALSE))),"")</f>
        <v/>
      </c>
      <c r="D698" t="s">
        <v>1249</v>
      </c>
      <c r="E698" t="s">
        <v>1321</v>
      </c>
      <c r="F698" t="s">
        <v>1322</v>
      </c>
      <c r="G698" t="s">
        <v>17</v>
      </c>
      <c r="H698" t="s">
        <v>17</v>
      </c>
      <c r="I698" t="s">
        <v>17</v>
      </c>
      <c r="J698" t="s">
        <v>17</v>
      </c>
      <c r="K698" t="s">
        <v>17</v>
      </c>
      <c r="L698" t="s">
        <v>18</v>
      </c>
    </row>
    <row r="699" spans="1:12" x14ac:dyDescent="0.25">
      <c r="A699" t="s">
        <v>1333</v>
      </c>
      <c r="B699" t="s">
        <v>1320</v>
      </c>
      <c r="C699" t="str">
        <f>IFERROR(IF(VLOOKUP($A699,'[1]CDS-F'!$A:$L,3,FALSE)="","",(VLOOKUP($A699,'[1]CDS-F'!$A:$L,3,FALSE))),"")</f>
        <v>X</v>
      </c>
      <c r="D699" t="s">
        <v>1249</v>
      </c>
      <c r="E699" t="s">
        <v>1321</v>
      </c>
      <c r="F699" t="s">
        <v>1322</v>
      </c>
      <c r="G699" t="s">
        <v>17</v>
      </c>
      <c r="H699" t="s">
        <v>17</v>
      </c>
      <c r="I699" t="s">
        <v>17</v>
      </c>
      <c r="J699" t="s">
        <v>17</v>
      </c>
      <c r="K699" t="s">
        <v>17</v>
      </c>
      <c r="L699" t="s">
        <v>88</v>
      </c>
    </row>
    <row r="700" spans="1:12" x14ac:dyDescent="0.25">
      <c r="A700" t="s">
        <v>1334</v>
      </c>
      <c r="B700" t="s">
        <v>1324</v>
      </c>
      <c r="C700" t="str">
        <f>IFERROR(IF(VLOOKUP($A700,'[1]CDS-F'!$A:$L,3,FALSE)="","",(VLOOKUP($A700,'[1]CDS-F'!$A:$L,3,FALSE))),"")</f>
        <v/>
      </c>
      <c r="D700" t="s">
        <v>1249</v>
      </c>
      <c r="E700" t="s">
        <v>1321</v>
      </c>
      <c r="F700" t="s">
        <v>1322</v>
      </c>
      <c r="G700" t="s">
        <v>17</v>
      </c>
      <c r="H700" t="s">
        <v>17</v>
      </c>
      <c r="I700" t="s">
        <v>17</v>
      </c>
      <c r="J700" t="s">
        <v>17</v>
      </c>
      <c r="K700" t="s">
        <v>17</v>
      </c>
      <c r="L700" t="s">
        <v>88</v>
      </c>
    </row>
    <row r="701" spans="1:12" x14ac:dyDescent="0.25">
      <c r="A701" t="s">
        <v>1335</v>
      </c>
      <c r="B701" t="s">
        <v>1326</v>
      </c>
      <c r="C701" t="str">
        <f>IFERROR(IF(VLOOKUP($A701,'[1]CDS-F'!$A:$L,3,FALSE)="","",(VLOOKUP($A701,'[1]CDS-F'!$A:$L,3,FALSE))),"")</f>
        <v/>
      </c>
      <c r="D701" t="s">
        <v>1249</v>
      </c>
      <c r="E701" t="s">
        <v>1321</v>
      </c>
      <c r="F701" t="s">
        <v>1322</v>
      </c>
      <c r="G701" t="s">
        <v>17</v>
      </c>
      <c r="H701" t="s">
        <v>17</v>
      </c>
      <c r="I701" t="s">
        <v>17</v>
      </c>
      <c r="J701" t="s">
        <v>17</v>
      </c>
      <c r="K701" t="s">
        <v>17</v>
      </c>
      <c r="L701" t="s">
        <v>18</v>
      </c>
    </row>
    <row r="702" spans="1:12" x14ac:dyDescent="0.25">
      <c r="A702" t="s">
        <v>1336</v>
      </c>
      <c r="B702" t="s">
        <v>1337</v>
      </c>
      <c r="C702" t="str">
        <f>IFERROR(IF(VLOOKUP($A702,'[1]CDS-F'!$A:$L,3,FALSE)="","",(VLOOKUP($A702,'[1]CDS-F'!$A:$L,3,FALSE))),"")</f>
        <v>X</v>
      </c>
      <c r="D702" t="s">
        <v>1249</v>
      </c>
      <c r="E702" t="s">
        <v>1338</v>
      </c>
      <c r="F702" t="s">
        <v>17</v>
      </c>
      <c r="G702" t="s">
        <v>17</v>
      </c>
      <c r="H702" t="s">
        <v>17</v>
      </c>
      <c r="I702" t="s">
        <v>17</v>
      </c>
      <c r="J702" t="s">
        <v>17</v>
      </c>
      <c r="K702" t="s">
        <v>17</v>
      </c>
      <c r="L702" t="s">
        <v>88</v>
      </c>
    </row>
    <row r="703" spans="1:12" x14ac:dyDescent="0.25">
      <c r="A703" t="s">
        <v>1339</v>
      </c>
      <c r="B703" t="s">
        <v>1340</v>
      </c>
      <c r="C703" t="str">
        <f>IFERROR(IF(VLOOKUP($A703,'[1]CDS-F'!$A:$L,3,FALSE)="","",(VLOOKUP($A703,'[1]CDS-F'!$A:$L,3,FALSE))),"")</f>
        <v>X</v>
      </c>
      <c r="D703" t="s">
        <v>1249</v>
      </c>
      <c r="E703" t="s">
        <v>1338</v>
      </c>
      <c r="F703" t="s">
        <v>17</v>
      </c>
      <c r="G703" t="s">
        <v>17</v>
      </c>
      <c r="H703" t="s">
        <v>17</v>
      </c>
      <c r="I703" t="s">
        <v>17</v>
      </c>
      <c r="J703" t="s">
        <v>17</v>
      </c>
      <c r="K703" t="s">
        <v>152</v>
      </c>
      <c r="L703" t="s">
        <v>88</v>
      </c>
    </row>
    <row r="704" spans="1:12" x14ac:dyDescent="0.25">
      <c r="A704" t="s">
        <v>1341</v>
      </c>
      <c r="B704" t="s">
        <v>1342</v>
      </c>
      <c r="C704" t="str">
        <f>IFERROR(IF(VLOOKUP($A704,'[1]CDS-F'!$A:$L,3,FALSE)="","",(VLOOKUP($A704,'[1]CDS-F'!$A:$L,3,FALSE))),"")</f>
        <v>X</v>
      </c>
      <c r="D704" t="s">
        <v>1249</v>
      </c>
      <c r="E704" t="s">
        <v>1338</v>
      </c>
      <c r="F704" t="s">
        <v>17</v>
      </c>
      <c r="G704" t="s">
        <v>17</v>
      </c>
      <c r="H704" t="s">
        <v>17</v>
      </c>
      <c r="I704" t="s">
        <v>17</v>
      </c>
      <c r="J704" t="s">
        <v>17</v>
      </c>
      <c r="K704" t="s">
        <v>156</v>
      </c>
      <c r="L704" t="s">
        <v>88</v>
      </c>
    </row>
    <row r="705" spans="1:12" x14ac:dyDescent="0.25">
      <c r="A705" t="s">
        <v>1343</v>
      </c>
      <c r="B705" t="s">
        <v>1344</v>
      </c>
      <c r="C705" t="str">
        <f>IFERROR(IF(VLOOKUP($A705,'[1]CDS-F'!$A:$L,3,FALSE)="","",(VLOOKUP($A705,'[1]CDS-F'!$A:$L,3,FALSE))),"")</f>
        <v>X</v>
      </c>
      <c r="D705" t="s">
        <v>1249</v>
      </c>
      <c r="E705" t="s">
        <v>1338</v>
      </c>
      <c r="F705" t="s">
        <v>17</v>
      </c>
      <c r="G705" t="s">
        <v>17</v>
      </c>
      <c r="H705" t="s">
        <v>17</v>
      </c>
      <c r="I705" t="s">
        <v>17</v>
      </c>
      <c r="J705" t="s">
        <v>17</v>
      </c>
      <c r="K705" t="s">
        <v>17</v>
      </c>
      <c r="L705" t="s">
        <v>88</v>
      </c>
    </row>
    <row r="706" spans="1:12" x14ac:dyDescent="0.25">
      <c r="A706" t="s">
        <v>1345</v>
      </c>
      <c r="B706" t="s">
        <v>1346</v>
      </c>
      <c r="C706" t="str">
        <f>IFERROR(IF(VLOOKUP($A706,'[1]CDS-F'!$A:$L,3,FALSE)="","",(VLOOKUP($A706,'[1]CDS-F'!$A:$L,3,FALSE))),"")</f>
        <v>X</v>
      </c>
      <c r="D706" t="s">
        <v>1249</v>
      </c>
      <c r="E706" t="s">
        <v>1338</v>
      </c>
      <c r="F706" t="s">
        <v>17</v>
      </c>
      <c r="G706" t="s">
        <v>17</v>
      </c>
      <c r="H706" t="s">
        <v>17</v>
      </c>
      <c r="I706" t="s">
        <v>17</v>
      </c>
      <c r="J706" t="s">
        <v>17</v>
      </c>
      <c r="K706" t="s">
        <v>17</v>
      </c>
      <c r="L706" t="s">
        <v>88</v>
      </c>
    </row>
    <row r="707" spans="1:12" x14ac:dyDescent="0.25">
      <c r="A707" t="s">
        <v>1347</v>
      </c>
      <c r="B707" t="s">
        <v>1348</v>
      </c>
      <c r="C707" t="str">
        <f>IFERROR(IF(VLOOKUP($A707,'[1]CDS-F'!$A:$L,3,FALSE)="","",(VLOOKUP($A707,'[1]CDS-F'!$A:$L,3,FALSE))),"")</f>
        <v>X</v>
      </c>
      <c r="D707" t="s">
        <v>1249</v>
      </c>
      <c r="E707" t="s">
        <v>1338</v>
      </c>
      <c r="F707" t="s">
        <v>17</v>
      </c>
      <c r="G707" t="s">
        <v>17</v>
      </c>
      <c r="H707" t="s">
        <v>17</v>
      </c>
      <c r="I707" t="s">
        <v>17</v>
      </c>
      <c r="J707" t="s">
        <v>17</v>
      </c>
      <c r="K707" t="s">
        <v>17</v>
      </c>
      <c r="L707" t="s">
        <v>88</v>
      </c>
    </row>
    <row r="708" spans="1:12" x14ac:dyDescent="0.25">
      <c r="A708" t="s">
        <v>1349</v>
      </c>
      <c r="B708" t="s">
        <v>1350</v>
      </c>
      <c r="C708" t="str">
        <f>IFERROR(IF(VLOOKUP($A708,'[1]CDS-F'!$A:$L,3,FALSE)="","",(VLOOKUP($A708,'[1]CDS-F'!$A:$L,3,FALSE))),"")</f>
        <v/>
      </c>
      <c r="D708" t="s">
        <v>1249</v>
      </c>
      <c r="E708" t="s">
        <v>1338</v>
      </c>
      <c r="F708" t="s">
        <v>17</v>
      </c>
      <c r="G708" t="s">
        <v>17</v>
      </c>
      <c r="H708" t="s">
        <v>17</v>
      </c>
      <c r="I708" t="s">
        <v>17</v>
      </c>
      <c r="J708" t="s">
        <v>17</v>
      </c>
      <c r="K708" t="s">
        <v>17</v>
      </c>
      <c r="L708" t="s">
        <v>88</v>
      </c>
    </row>
    <row r="709" spans="1:12" x14ac:dyDescent="0.25">
      <c r="A709" t="s">
        <v>1351</v>
      </c>
      <c r="B709" t="s">
        <v>1352</v>
      </c>
      <c r="C709" t="str">
        <f>IFERROR(IF(VLOOKUP($A709,'[1]CDS-F'!$A:$L,3,FALSE)="","",(VLOOKUP($A709,'[1]CDS-F'!$A:$L,3,FALSE))),"")</f>
        <v/>
      </c>
      <c r="D709" t="s">
        <v>1249</v>
      </c>
      <c r="E709" t="s">
        <v>1338</v>
      </c>
      <c r="F709" t="s">
        <v>17</v>
      </c>
      <c r="G709" t="s">
        <v>17</v>
      </c>
      <c r="H709" t="s">
        <v>17</v>
      </c>
      <c r="I709" t="s">
        <v>17</v>
      </c>
      <c r="J709" t="s">
        <v>17</v>
      </c>
      <c r="K709" t="s">
        <v>17</v>
      </c>
      <c r="L709" t="s">
        <v>88</v>
      </c>
    </row>
    <row r="710" spans="1:12" x14ac:dyDescent="0.25">
      <c r="A710" t="s">
        <v>1353</v>
      </c>
      <c r="B710" t="s">
        <v>1354</v>
      </c>
      <c r="C710" t="str">
        <f>IFERROR(IF(VLOOKUP($A710,'[1]CDS-F'!$A:$L,3,FALSE)="","",(VLOOKUP($A710,'[1]CDS-F'!$A:$L,3,FALSE))),"")</f>
        <v>X</v>
      </c>
      <c r="D710" t="s">
        <v>1249</v>
      </c>
      <c r="E710" t="s">
        <v>1338</v>
      </c>
      <c r="F710" t="s">
        <v>17</v>
      </c>
      <c r="G710" t="s">
        <v>17</v>
      </c>
      <c r="H710" t="s">
        <v>17</v>
      </c>
      <c r="I710" t="s">
        <v>17</v>
      </c>
      <c r="J710" t="s">
        <v>17</v>
      </c>
      <c r="K710" t="s">
        <v>17</v>
      </c>
      <c r="L710" t="s">
        <v>88</v>
      </c>
    </row>
    <row r="711" spans="1:12" x14ac:dyDescent="0.25">
      <c r="A711" t="s">
        <v>1355</v>
      </c>
      <c r="B711" t="s">
        <v>1356</v>
      </c>
      <c r="C711" t="str">
        <f>IFERROR(IF(VLOOKUP($A711,'[1]CDS-F'!$A:$L,3,FALSE)="","",(VLOOKUP($A711,'[1]CDS-F'!$A:$L,3,FALSE))),"")</f>
        <v>X</v>
      </c>
      <c r="D711" t="s">
        <v>1249</v>
      </c>
      <c r="E711" t="s">
        <v>1338</v>
      </c>
      <c r="F711" t="s">
        <v>17</v>
      </c>
      <c r="G711" t="s">
        <v>17</v>
      </c>
      <c r="H711" t="s">
        <v>17</v>
      </c>
      <c r="I711" t="s">
        <v>17</v>
      </c>
      <c r="J711" t="s">
        <v>17</v>
      </c>
      <c r="K711" t="s">
        <v>17</v>
      </c>
      <c r="L711" t="s">
        <v>88</v>
      </c>
    </row>
    <row r="712" spans="1:12" x14ac:dyDescent="0.25">
      <c r="A712" t="s">
        <v>1357</v>
      </c>
      <c r="B712" t="s">
        <v>1358</v>
      </c>
      <c r="C712" t="str">
        <f>IFERROR(IF(VLOOKUP($A712,'[1]CDS-F'!$A:$L,3,FALSE)="","",(VLOOKUP($A712,'[1]CDS-F'!$A:$L,3,FALSE))),"")</f>
        <v/>
      </c>
      <c r="D712" t="s">
        <v>1249</v>
      </c>
      <c r="E712" t="s">
        <v>1338</v>
      </c>
      <c r="F712" t="s">
        <v>17</v>
      </c>
      <c r="G712" t="s">
        <v>17</v>
      </c>
      <c r="H712" t="s">
        <v>17</v>
      </c>
      <c r="I712" t="s">
        <v>17</v>
      </c>
      <c r="J712" t="s">
        <v>17</v>
      </c>
      <c r="K712" t="s">
        <v>17</v>
      </c>
      <c r="L712" t="s">
        <v>88</v>
      </c>
    </row>
    <row r="713" spans="1:12" x14ac:dyDescent="0.25">
      <c r="A713" t="s">
        <v>1359</v>
      </c>
      <c r="B713" t="s">
        <v>1360</v>
      </c>
      <c r="C713" t="str">
        <f>IFERROR(IF(VLOOKUP($A713,'[1]CDS-F'!$A:$L,3,FALSE)="","",(VLOOKUP($A713,'[1]CDS-F'!$A:$L,3,FALSE))),"")</f>
        <v/>
      </c>
      <c r="D713" t="s">
        <v>1249</v>
      </c>
      <c r="E713" t="s">
        <v>1338</v>
      </c>
      <c r="F713" t="s">
        <v>17</v>
      </c>
      <c r="G713" t="s">
        <v>17</v>
      </c>
      <c r="H713" t="s">
        <v>17</v>
      </c>
      <c r="I713" t="s">
        <v>17</v>
      </c>
      <c r="J713" t="s">
        <v>17</v>
      </c>
      <c r="K713" t="s">
        <v>17</v>
      </c>
      <c r="L713" t="s">
        <v>88</v>
      </c>
    </row>
    <row r="714" spans="1:12" x14ac:dyDescent="0.25">
      <c r="A714" t="s">
        <v>1361</v>
      </c>
      <c r="B714" t="s">
        <v>1362</v>
      </c>
      <c r="C714" t="str">
        <f>IFERROR(IF(VLOOKUP($A714,'[1]CDS-F'!$A:$L,3,FALSE)="","",(VLOOKUP($A714,'[1]CDS-F'!$A:$L,3,FALSE))),"")</f>
        <v/>
      </c>
      <c r="D714" t="s">
        <v>1249</v>
      </c>
      <c r="E714" t="s">
        <v>1338</v>
      </c>
      <c r="F714" t="s">
        <v>17</v>
      </c>
      <c r="G714" t="s">
        <v>17</v>
      </c>
      <c r="H714" t="s">
        <v>17</v>
      </c>
      <c r="I714" t="s">
        <v>17</v>
      </c>
      <c r="J714" t="s">
        <v>17</v>
      </c>
      <c r="K714" t="s">
        <v>17</v>
      </c>
      <c r="L714" t="s">
        <v>18</v>
      </c>
    </row>
    <row r="715" spans="1:12" x14ac:dyDescent="0.25">
      <c r="A715" t="s">
        <v>1363</v>
      </c>
      <c r="B715" t="s">
        <v>1364</v>
      </c>
      <c r="C715" t="str">
        <f>IFERROR(IF(VLOOKUP($A715,'[1]CDS-G'!$A:$L,3,FALSE)="","",(VLOOKUP($A715,'[1]CDS-G'!$A:$L,3,FALSE))),"")</f>
        <v>https://www.latech.edu/current-students/financial-aid/resources/net-price-calculator/</v>
      </c>
      <c r="D715" t="s">
        <v>1366</v>
      </c>
      <c r="E715" t="s">
        <v>1367</v>
      </c>
      <c r="F715" t="s">
        <v>17</v>
      </c>
      <c r="G715" t="s">
        <v>17</v>
      </c>
      <c r="H715" t="s">
        <v>17</v>
      </c>
      <c r="I715" t="s">
        <v>17</v>
      </c>
      <c r="J715" t="s">
        <v>17</v>
      </c>
      <c r="K715" t="s">
        <v>17</v>
      </c>
      <c r="L715" t="s">
        <v>47</v>
      </c>
    </row>
    <row r="716" spans="1:12" x14ac:dyDescent="0.25">
      <c r="A716" t="s">
        <v>1368</v>
      </c>
      <c r="B716" t="s">
        <v>1369</v>
      </c>
      <c r="C716" t="str">
        <f>IFERROR(IF(VLOOKUP($A716,'[1]CDS-G'!$A:$L,3,FALSE)="","",(VLOOKUP($A716,'[1]CDS-G'!$A:$L,3,FALSE))),"")</f>
        <v>X</v>
      </c>
      <c r="D716" t="s">
        <v>1366</v>
      </c>
      <c r="E716" t="s">
        <v>1367</v>
      </c>
      <c r="F716" t="s">
        <v>17</v>
      </c>
      <c r="G716" t="s">
        <v>17</v>
      </c>
      <c r="H716" t="s">
        <v>17</v>
      </c>
      <c r="I716" t="s">
        <v>17</v>
      </c>
      <c r="J716" t="s">
        <v>17</v>
      </c>
      <c r="K716" t="s">
        <v>17</v>
      </c>
      <c r="L716" t="s">
        <v>88</v>
      </c>
    </row>
    <row r="717" spans="1:12" x14ac:dyDescent="0.25">
      <c r="A717" t="s">
        <v>1370</v>
      </c>
      <c r="B717" t="s">
        <v>1371</v>
      </c>
      <c r="C717" t="str">
        <f>IFERROR(IF(VLOOKUP($A717,'[1]CDS-G'!$A:$L,3,FALSE)="","",(VLOOKUP($A717,'[1]CDS-G'!$A:$L,3,FALSE))),"")</f>
        <v/>
      </c>
      <c r="D717" t="s">
        <v>1366</v>
      </c>
      <c r="E717" t="s">
        <v>1367</v>
      </c>
      <c r="F717" t="s">
        <v>17</v>
      </c>
      <c r="G717" t="s">
        <v>17</v>
      </c>
      <c r="H717" t="s">
        <v>17</v>
      </c>
      <c r="I717" t="s">
        <v>17</v>
      </c>
      <c r="J717" t="s">
        <v>17</v>
      </c>
      <c r="K717" t="s">
        <v>17</v>
      </c>
      <c r="L717" t="s">
        <v>992</v>
      </c>
    </row>
    <row r="718" spans="1:12" x14ac:dyDescent="0.25">
      <c r="A718" t="s">
        <v>1372</v>
      </c>
      <c r="B718" t="s">
        <v>1373</v>
      </c>
      <c r="C718" t="str">
        <f>IFERROR(IF(VLOOKUP($A718,'[1]CDS-G'!$A:$L,3,FALSE)="","",(VLOOKUP($A718,'[1]CDS-G'!$A:$L,3,FALSE))),"")</f>
        <v/>
      </c>
      <c r="D718" t="s">
        <v>1366</v>
      </c>
      <c r="E718" t="s">
        <v>1374</v>
      </c>
      <c r="F718" t="s">
        <v>271</v>
      </c>
      <c r="G718" t="s">
        <v>1375</v>
      </c>
      <c r="H718" t="s">
        <v>1376</v>
      </c>
      <c r="I718" t="s">
        <v>17</v>
      </c>
      <c r="J718" t="s">
        <v>17</v>
      </c>
      <c r="K718" t="s">
        <v>17</v>
      </c>
      <c r="L718" t="s">
        <v>1377</v>
      </c>
    </row>
    <row r="719" spans="1:12" x14ac:dyDescent="0.25">
      <c r="A719" t="s">
        <v>1378</v>
      </c>
      <c r="B719" t="s">
        <v>1373</v>
      </c>
      <c r="C719" t="str">
        <f>IFERROR(IF(VLOOKUP($A719,'[1]CDS-G'!$A:$L,3,FALSE)="","",(VLOOKUP($A719,'[1]CDS-G'!$A:$L,3,FALSE))),"")</f>
        <v/>
      </c>
      <c r="D719" t="s">
        <v>1366</v>
      </c>
      <c r="E719" t="s">
        <v>1374</v>
      </c>
      <c r="F719" t="s">
        <v>271</v>
      </c>
      <c r="G719" t="s">
        <v>1375</v>
      </c>
      <c r="H719" t="s">
        <v>149</v>
      </c>
      <c r="I719" t="s">
        <v>17</v>
      </c>
      <c r="J719" t="s">
        <v>17</v>
      </c>
      <c r="K719" t="s">
        <v>17</v>
      </c>
      <c r="L719" t="s">
        <v>1377</v>
      </c>
    </row>
    <row r="720" spans="1:12" x14ac:dyDescent="0.25">
      <c r="A720" t="s">
        <v>1379</v>
      </c>
      <c r="B720" t="s">
        <v>1380</v>
      </c>
      <c r="C720">
        <f>IFERROR(IF(VLOOKUP($A720,'[1]CDS-G'!$A:$L,3,FALSE)="","",(VLOOKUP($A720,'[1]CDS-G'!$A:$L,3,FALSE))),"")</f>
        <v>5553</v>
      </c>
      <c r="D720" t="s">
        <v>1366</v>
      </c>
      <c r="E720" t="s">
        <v>1381</v>
      </c>
      <c r="F720" t="s">
        <v>271</v>
      </c>
      <c r="G720" t="s">
        <v>1375</v>
      </c>
      <c r="H720" t="s">
        <v>1376</v>
      </c>
      <c r="I720" t="s">
        <v>17</v>
      </c>
      <c r="J720" t="s">
        <v>17</v>
      </c>
      <c r="K720" t="s">
        <v>17</v>
      </c>
      <c r="L720" t="s">
        <v>1377</v>
      </c>
    </row>
    <row r="721" spans="1:12" x14ac:dyDescent="0.25">
      <c r="A721" t="s">
        <v>1382</v>
      </c>
      <c r="B721" t="s">
        <v>1383</v>
      </c>
      <c r="C721">
        <f>IFERROR(IF(VLOOKUP($A721,'[1]CDS-G'!$A:$L,3,FALSE)="","",(VLOOKUP($A721,'[1]CDS-G'!$A:$L,3,FALSE))),"")</f>
        <v>5553</v>
      </c>
      <c r="D721" t="s">
        <v>1366</v>
      </c>
      <c r="E721" t="s">
        <v>1381</v>
      </c>
      <c r="F721" t="s">
        <v>271</v>
      </c>
      <c r="G721" t="s">
        <v>1375</v>
      </c>
      <c r="H721" t="s">
        <v>1376</v>
      </c>
      <c r="I721" t="s">
        <v>17</v>
      </c>
      <c r="J721" t="s">
        <v>17</v>
      </c>
      <c r="K721" t="s">
        <v>17</v>
      </c>
      <c r="L721" t="s">
        <v>1377</v>
      </c>
    </row>
    <row r="722" spans="1:12" x14ac:dyDescent="0.25">
      <c r="A722" t="s">
        <v>1384</v>
      </c>
      <c r="B722" t="s">
        <v>1385</v>
      </c>
      <c r="C722">
        <f>IFERROR(IF(VLOOKUP($A722,'[1]CDS-G'!$A:$L,3,FALSE)="","",(VLOOKUP($A722,'[1]CDS-G'!$A:$L,3,FALSE))),"")</f>
        <v>14466</v>
      </c>
      <c r="D722" t="s">
        <v>1366</v>
      </c>
      <c r="E722" t="s">
        <v>1381</v>
      </c>
      <c r="F722" t="s">
        <v>271</v>
      </c>
      <c r="G722" t="s">
        <v>1375</v>
      </c>
      <c r="H722" t="s">
        <v>1376</v>
      </c>
      <c r="I722" t="s">
        <v>17</v>
      </c>
      <c r="J722" t="s">
        <v>17</v>
      </c>
      <c r="K722" t="s">
        <v>17</v>
      </c>
      <c r="L722" t="s">
        <v>1377</v>
      </c>
    </row>
    <row r="723" spans="1:12" x14ac:dyDescent="0.25">
      <c r="A723" t="s">
        <v>1386</v>
      </c>
      <c r="B723" t="s">
        <v>1387</v>
      </c>
      <c r="C723">
        <f>IFERROR(IF(VLOOKUP($A723,'[1]CDS-G'!$A:$L,3,FALSE)="","",(VLOOKUP($A723,'[1]CDS-G'!$A:$L,3,FALSE))),"")</f>
        <v>14586</v>
      </c>
      <c r="D723" t="s">
        <v>1366</v>
      </c>
      <c r="E723" t="s">
        <v>1381</v>
      </c>
      <c r="F723" t="s">
        <v>271</v>
      </c>
      <c r="G723" t="s">
        <v>1375</v>
      </c>
      <c r="H723" t="s">
        <v>1376</v>
      </c>
      <c r="I723" t="s">
        <v>17</v>
      </c>
      <c r="J723" t="s">
        <v>17</v>
      </c>
      <c r="K723" t="s">
        <v>17</v>
      </c>
      <c r="L723" t="s">
        <v>1377</v>
      </c>
    </row>
    <row r="724" spans="1:12" x14ac:dyDescent="0.25">
      <c r="A724" t="s">
        <v>1388</v>
      </c>
      <c r="B724" t="s">
        <v>1380</v>
      </c>
      <c r="C724">
        <f>IFERROR(IF(VLOOKUP($A724,'[1]CDS-G'!$A:$L,3,FALSE)="","",(VLOOKUP($A724,'[1]CDS-G'!$A:$L,3,FALSE))),"")</f>
        <v>5553</v>
      </c>
      <c r="D724" t="s">
        <v>1366</v>
      </c>
      <c r="E724" t="s">
        <v>1381</v>
      </c>
      <c r="F724" t="s">
        <v>271</v>
      </c>
      <c r="G724" t="s">
        <v>1375</v>
      </c>
      <c r="H724" t="s">
        <v>149</v>
      </c>
      <c r="I724" t="s">
        <v>17</v>
      </c>
      <c r="J724" t="s">
        <v>17</v>
      </c>
      <c r="K724" t="s">
        <v>17</v>
      </c>
      <c r="L724" t="s">
        <v>1377</v>
      </c>
    </row>
    <row r="725" spans="1:12" x14ac:dyDescent="0.25">
      <c r="A725" t="s">
        <v>1389</v>
      </c>
      <c r="B725" t="s">
        <v>1383</v>
      </c>
      <c r="C725">
        <f>IFERROR(IF(VLOOKUP($A725,'[1]CDS-G'!$A:$L,3,FALSE)="","",(VLOOKUP($A725,'[1]CDS-G'!$A:$L,3,FALSE))),"")</f>
        <v>5553</v>
      </c>
      <c r="D725" t="s">
        <v>1366</v>
      </c>
      <c r="E725" t="s">
        <v>1381</v>
      </c>
      <c r="F725" t="s">
        <v>271</v>
      </c>
      <c r="G725" t="s">
        <v>1375</v>
      </c>
      <c r="H725" t="s">
        <v>149</v>
      </c>
      <c r="I725" t="s">
        <v>17</v>
      </c>
      <c r="J725" t="s">
        <v>17</v>
      </c>
      <c r="K725" t="s">
        <v>17</v>
      </c>
      <c r="L725" t="s">
        <v>1377</v>
      </c>
    </row>
    <row r="726" spans="1:12" x14ac:dyDescent="0.25">
      <c r="A726" t="s">
        <v>1390</v>
      </c>
      <c r="B726" t="s">
        <v>1385</v>
      </c>
      <c r="C726">
        <f>IFERROR(IF(VLOOKUP($A726,'[1]CDS-G'!$A:$L,3,FALSE)="","",(VLOOKUP($A726,'[1]CDS-G'!$A:$L,3,FALSE))),"")</f>
        <v>14466</v>
      </c>
      <c r="D726" t="s">
        <v>1366</v>
      </c>
      <c r="E726" t="s">
        <v>1381</v>
      </c>
      <c r="F726" t="s">
        <v>271</v>
      </c>
      <c r="G726" t="s">
        <v>1375</v>
      </c>
      <c r="H726" t="s">
        <v>149</v>
      </c>
      <c r="I726" t="s">
        <v>17</v>
      </c>
      <c r="J726" t="s">
        <v>17</v>
      </c>
      <c r="K726" t="s">
        <v>17</v>
      </c>
      <c r="L726" t="s">
        <v>1377</v>
      </c>
    </row>
    <row r="727" spans="1:12" x14ac:dyDescent="0.25">
      <c r="A727" t="s">
        <v>1391</v>
      </c>
      <c r="B727" t="s">
        <v>1387</v>
      </c>
      <c r="C727">
        <f>IFERROR(IF(VLOOKUP($A727,'[1]CDS-G'!$A:$L,3,FALSE)="","",(VLOOKUP($A727,'[1]CDS-G'!$A:$L,3,FALSE))),"")</f>
        <v>14586</v>
      </c>
      <c r="D727" t="s">
        <v>1366</v>
      </c>
      <c r="E727" t="s">
        <v>1381</v>
      </c>
      <c r="F727" t="s">
        <v>271</v>
      </c>
      <c r="G727" t="s">
        <v>1375</v>
      </c>
      <c r="H727" t="s">
        <v>149</v>
      </c>
      <c r="I727" t="s">
        <v>17</v>
      </c>
      <c r="J727" t="s">
        <v>17</v>
      </c>
      <c r="K727" t="s">
        <v>17</v>
      </c>
      <c r="L727" t="s">
        <v>1377</v>
      </c>
    </row>
    <row r="728" spans="1:12" x14ac:dyDescent="0.25">
      <c r="A728" t="s">
        <v>1392</v>
      </c>
      <c r="B728" t="s">
        <v>1393</v>
      </c>
      <c r="C728">
        <f>IFERROR(IF(VLOOKUP($A728,'[1]CDS-G'!$A:$L,3,FALSE)="","",(VLOOKUP($A728,'[1]CDS-G'!$A:$L,3,FALSE))),"")</f>
        <v>5202</v>
      </c>
      <c r="D728" t="s">
        <v>1366</v>
      </c>
      <c r="E728" t="s">
        <v>1394</v>
      </c>
      <c r="F728" t="s">
        <v>271</v>
      </c>
      <c r="G728" t="s">
        <v>1375</v>
      </c>
      <c r="H728" t="s">
        <v>1376</v>
      </c>
      <c r="I728" t="s">
        <v>17</v>
      </c>
      <c r="J728" t="s">
        <v>17</v>
      </c>
      <c r="K728" t="s">
        <v>17</v>
      </c>
      <c r="L728" t="s">
        <v>1377</v>
      </c>
    </row>
    <row r="729" spans="1:12" x14ac:dyDescent="0.25">
      <c r="A729" t="s">
        <v>1395</v>
      </c>
      <c r="B729" t="s">
        <v>1396</v>
      </c>
      <c r="C729">
        <f>IFERROR(IF(VLOOKUP($A729,'[1]CDS-G'!$A:$L,3,FALSE)="","",(VLOOKUP($A729,'[1]CDS-G'!$A:$L,3,FALSE))),"")</f>
        <v>11487</v>
      </c>
      <c r="D729" t="s">
        <v>1366</v>
      </c>
      <c r="E729" t="s">
        <v>1394</v>
      </c>
      <c r="F729" t="s">
        <v>271</v>
      </c>
      <c r="G729" t="s">
        <v>1375</v>
      </c>
      <c r="H729" t="s">
        <v>1376</v>
      </c>
      <c r="I729" t="s">
        <v>17</v>
      </c>
      <c r="J729" t="s">
        <v>17</v>
      </c>
      <c r="K729" t="s">
        <v>17</v>
      </c>
      <c r="L729" t="s">
        <v>1377</v>
      </c>
    </row>
    <row r="730" spans="1:12" x14ac:dyDescent="0.25">
      <c r="A730" t="s">
        <v>1397</v>
      </c>
      <c r="B730" t="s">
        <v>1398</v>
      </c>
      <c r="C730">
        <f>IFERROR(IF(VLOOKUP($A730,'[1]CDS-G'!$A:$L,3,FALSE)="","",(VLOOKUP($A730,'[1]CDS-G'!$A:$L,3,FALSE))),"")</f>
        <v>5511</v>
      </c>
      <c r="D730" t="s">
        <v>1366</v>
      </c>
      <c r="E730" t="s">
        <v>1394</v>
      </c>
      <c r="F730" t="s">
        <v>271</v>
      </c>
      <c r="G730" t="s">
        <v>1375</v>
      </c>
      <c r="H730" t="s">
        <v>1376</v>
      </c>
      <c r="I730" t="s">
        <v>17</v>
      </c>
      <c r="J730" t="s">
        <v>17</v>
      </c>
      <c r="K730" t="s">
        <v>17</v>
      </c>
      <c r="L730" t="s">
        <v>1377</v>
      </c>
    </row>
    <row r="731" spans="1:12" x14ac:dyDescent="0.25">
      <c r="A731" t="s">
        <v>1399</v>
      </c>
      <c r="B731" t="s">
        <v>1400</v>
      </c>
      <c r="C731">
        <f>IFERROR(IF(VLOOKUP($A731,'[1]CDS-G'!$A:$L,3,FALSE)="","",(VLOOKUP($A731,'[1]CDS-G'!$A:$L,3,FALSE))),"")</f>
        <v>5976</v>
      </c>
      <c r="D731" t="s">
        <v>1366</v>
      </c>
      <c r="E731" t="s">
        <v>1394</v>
      </c>
      <c r="F731" t="s">
        <v>271</v>
      </c>
      <c r="G731" t="s">
        <v>1375</v>
      </c>
      <c r="H731" t="s">
        <v>1376</v>
      </c>
      <c r="I731" t="s">
        <v>17</v>
      </c>
      <c r="J731" t="s">
        <v>17</v>
      </c>
      <c r="K731" t="s">
        <v>17</v>
      </c>
      <c r="L731" t="s">
        <v>1377</v>
      </c>
    </row>
    <row r="732" spans="1:12" x14ac:dyDescent="0.25">
      <c r="A732" t="s">
        <v>1401</v>
      </c>
      <c r="B732" t="s">
        <v>1393</v>
      </c>
      <c r="C732">
        <f>IFERROR(IF(VLOOKUP($A732,'[1]CDS-G'!$A:$L,3,FALSE)="","",(VLOOKUP($A732,'[1]CDS-G'!$A:$L,3,FALSE))),"")</f>
        <v>5202</v>
      </c>
      <c r="D732" t="s">
        <v>1366</v>
      </c>
      <c r="E732" t="s">
        <v>1394</v>
      </c>
      <c r="F732" t="s">
        <v>271</v>
      </c>
      <c r="G732" t="s">
        <v>1375</v>
      </c>
      <c r="H732" t="s">
        <v>149</v>
      </c>
      <c r="I732" t="s">
        <v>17</v>
      </c>
      <c r="J732" t="s">
        <v>17</v>
      </c>
      <c r="K732" t="s">
        <v>17</v>
      </c>
      <c r="L732" t="s">
        <v>1377</v>
      </c>
    </row>
    <row r="733" spans="1:12" x14ac:dyDescent="0.25">
      <c r="A733" t="s">
        <v>1402</v>
      </c>
      <c r="B733" t="s">
        <v>1396</v>
      </c>
      <c r="C733">
        <f>IFERROR(IF(VLOOKUP($A733,'[1]CDS-G'!$A:$L,3,FALSE)="","",(VLOOKUP($A733,'[1]CDS-G'!$A:$L,3,FALSE))),"")</f>
        <v>11487</v>
      </c>
      <c r="D733" t="s">
        <v>1366</v>
      </c>
      <c r="E733" t="s">
        <v>1394</v>
      </c>
      <c r="F733" t="s">
        <v>271</v>
      </c>
      <c r="G733" t="s">
        <v>1375</v>
      </c>
      <c r="H733" t="s">
        <v>149</v>
      </c>
      <c r="I733" t="s">
        <v>17</v>
      </c>
      <c r="J733" t="s">
        <v>17</v>
      </c>
      <c r="K733" t="s">
        <v>17</v>
      </c>
      <c r="L733" t="s">
        <v>1377</v>
      </c>
    </row>
    <row r="734" spans="1:12" x14ac:dyDescent="0.25">
      <c r="A734" t="s">
        <v>1403</v>
      </c>
      <c r="B734" t="s">
        <v>1398</v>
      </c>
      <c r="C734">
        <f>IFERROR(IF(VLOOKUP($A734,'[1]CDS-G'!$A:$L,3,FALSE)="","",(VLOOKUP($A734,'[1]CDS-G'!$A:$L,3,FALSE))),"")</f>
        <v>5511</v>
      </c>
      <c r="D734" t="s">
        <v>1366</v>
      </c>
      <c r="E734" t="s">
        <v>1394</v>
      </c>
      <c r="F734" t="s">
        <v>271</v>
      </c>
      <c r="G734" t="s">
        <v>1375</v>
      </c>
      <c r="H734" t="s">
        <v>149</v>
      </c>
      <c r="I734" t="s">
        <v>17</v>
      </c>
      <c r="J734" t="s">
        <v>17</v>
      </c>
      <c r="K734" t="s">
        <v>17</v>
      </c>
      <c r="L734" t="s">
        <v>1377</v>
      </c>
    </row>
    <row r="735" spans="1:12" x14ac:dyDescent="0.25">
      <c r="A735" t="s">
        <v>1404</v>
      </c>
      <c r="B735" t="s">
        <v>1400</v>
      </c>
      <c r="C735">
        <f>IFERROR(IF(VLOOKUP($A735,'[1]CDS-G'!$A:$L,3,FALSE)="","",(VLOOKUP($A735,'[1]CDS-G'!$A:$L,3,FALSE))),"")</f>
        <v>5976</v>
      </c>
      <c r="D735" t="s">
        <v>1366</v>
      </c>
      <c r="E735" t="s">
        <v>1394</v>
      </c>
      <c r="F735" t="s">
        <v>271</v>
      </c>
      <c r="G735" t="s">
        <v>1375</v>
      </c>
      <c r="H735" t="s">
        <v>149</v>
      </c>
      <c r="I735" t="s">
        <v>17</v>
      </c>
      <c r="J735" t="s">
        <v>17</v>
      </c>
      <c r="K735" t="s">
        <v>17</v>
      </c>
      <c r="L735" t="s">
        <v>1377</v>
      </c>
    </row>
    <row r="736" spans="1:12" x14ac:dyDescent="0.25">
      <c r="A736" t="s">
        <v>1405</v>
      </c>
      <c r="B736" t="s">
        <v>1406</v>
      </c>
      <c r="C736" t="str">
        <f>IFERROR(IF(VLOOKUP($A736,'[1]CDS-G'!$A:$L,3,FALSE)="","",(VLOOKUP($A736,'[1]CDS-G'!$A:$L,3,FALSE))),"")</f>
        <v/>
      </c>
      <c r="D736" t="s">
        <v>1366</v>
      </c>
      <c r="E736" t="s">
        <v>1407</v>
      </c>
      <c r="F736" t="s">
        <v>271</v>
      </c>
      <c r="G736" t="s">
        <v>1375</v>
      </c>
      <c r="H736" t="s">
        <v>17</v>
      </c>
      <c r="I736" t="s">
        <v>17</v>
      </c>
      <c r="J736" t="s">
        <v>17</v>
      </c>
      <c r="K736" t="s">
        <v>17</v>
      </c>
      <c r="L736" t="s">
        <v>1377</v>
      </c>
    </row>
    <row r="737" spans="1:12" x14ac:dyDescent="0.25">
      <c r="A737" t="s">
        <v>1408</v>
      </c>
      <c r="B737" t="s">
        <v>1409</v>
      </c>
      <c r="C737" t="str">
        <f>IFERROR(IF(VLOOKUP($A737,'[1]CDS-G'!$A:$L,3,FALSE)="","",(VLOOKUP($A737,'[1]CDS-G'!$A:$L,3,FALSE))),"")</f>
        <v/>
      </c>
      <c r="D737" t="s">
        <v>1366</v>
      </c>
      <c r="E737" t="s">
        <v>1407</v>
      </c>
      <c r="F737" t="s">
        <v>271</v>
      </c>
      <c r="G737" t="s">
        <v>1375</v>
      </c>
      <c r="H737" t="s">
        <v>17</v>
      </c>
      <c r="I737" t="s">
        <v>17</v>
      </c>
      <c r="J737" t="s">
        <v>17</v>
      </c>
      <c r="K737" t="s">
        <v>17</v>
      </c>
      <c r="L737" t="s">
        <v>1377</v>
      </c>
    </row>
    <row r="738" spans="1:12" x14ac:dyDescent="0.25">
      <c r="A738" t="s">
        <v>1410</v>
      </c>
      <c r="B738" t="s">
        <v>1411</v>
      </c>
      <c r="C738">
        <f>IFERROR(IF(VLOOKUP($A738,'[1]CDS-G'!$A:$L,3,FALSE)="","",(VLOOKUP($A738,'[1]CDS-G'!$A:$L,3,FALSE))),"")</f>
        <v>8</v>
      </c>
      <c r="D738" t="s">
        <v>1366</v>
      </c>
      <c r="E738" t="s">
        <v>1412</v>
      </c>
      <c r="F738" t="s">
        <v>271</v>
      </c>
      <c r="G738" t="s">
        <v>1375</v>
      </c>
      <c r="H738" t="s">
        <v>17</v>
      </c>
      <c r="I738" t="s">
        <v>17</v>
      </c>
      <c r="J738" t="s">
        <v>17</v>
      </c>
      <c r="K738" t="s">
        <v>17</v>
      </c>
      <c r="L738" t="s">
        <v>153</v>
      </c>
    </row>
    <row r="739" spans="1:12" x14ac:dyDescent="0.25">
      <c r="A739" t="s">
        <v>1413</v>
      </c>
      <c r="B739" t="s">
        <v>1414</v>
      </c>
      <c r="C739">
        <f>IFERROR(IF(VLOOKUP($A739,'[1]CDS-G'!$A:$L,3,FALSE)="","",(VLOOKUP($A739,'[1]CDS-G'!$A:$L,3,FALSE))),"")</f>
        <v>12</v>
      </c>
      <c r="D739" t="s">
        <v>1366</v>
      </c>
      <c r="E739" t="s">
        <v>1412</v>
      </c>
      <c r="F739" t="s">
        <v>271</v>
      </c>
      <c r="G739" t="s">
        <v>1375</v>
      </c>
      <c r="H739" t="s">
        <v>17</v>
      </c>
      <c r="I739" t="s">
        <v>17</v>
      </c>
      <c r="J739" t="s">
        <v>17</v>
      </c>
      <c r="K739" t="s">
        <v>17</v>
      </c>
      <c r="L739" t="s">
        <v>153</v>
      </c>
    </row>
    <row r="740" spans="1:12" x14ac:dyDescent="0.25">
      <c r="A740" t="s">
        <v>1415</v>
      </c>
      <c r="B740" t="s">
        <v>1416</v>
      </c>
      <c r="C740" t="str">
        <f>IFERROR(IF(VLOOKUP($A740,'[1]CDS-G'!$A:$L,3,FALSE)="","",(VLOOKUP($A740,'[1]CDS-G'!$A:$L,3,FALSE))),"")</f>
        <v>No</v>
      </c>
      <c r="D740" t="s">
        <v>1366</v>
      </c>
      <c r="E740" t="s">
        <v>1417</v>
      </c>
      <c r="F740" t="s">
        <v>17</v>
      </c>
      <c r="G740" t="s">
        <v>17</v>
      </c>
      <c r="H740" t="s">
        <v>17</v>
      </c>
      <c r="I740" t="s">
        <v>17</v>
      </c>
      <c r="J740" t="s">
        <v>17</v>
      </c>
      <c r="K740" t="s">
        <v>17</v>
      </c>
      <c r="L740" t="s">
        <v>43</v>
      </c>
    </row>
    <row r="741" spans="1:12" x14ac:dyDescent="0.25">
      <c r="A741" t="s">
        <v>1418</v>
      </c>
      <c r="B741" t="s">
        <v>1419</v>
      </c>
      <c r="C741" t="str">
        <f>IFERROR(IF(VLOOKUP($A741,'[1]CDS-G'!$A:$L,3,FALSE)="","",(VLOOKUP($A741,'[1]CDS-G'!$A:$L,3,FALSE))),"")</f>
        <v>No</v>
      </c>
      <c r="D741" t="s">
        <v>1366</v>
      </c>
      <c r="E741" t="s">
        <v>1417</v>
      </c>
      <c r="F741" t="s">
        <v>17</v>
      </c>
      <c r="G741" t="s">
        <v>17</v>
      </c>
      <c r="H741" t="s">
        <v>17</v>
      </c>
      <c r="I741" t="s">
        <v>17</v>
      </c>
      <c r="J741" t="s">
        <v>17</v>
      </c>
      <c r="K741" t="s">
        <v>17</v>
      </c>
      <c r="L741" t="s">
        <v>43</v>
      </c>
    </row>
    <row r="742" spans="1:12" x14ac:dyDescent="0.25">
      <c r="A742" t="s">
        <v>1420</v>
      </c>
      <c r="B742" t="s">
        <v>1421</v>
      </c>
      <c r="C742">
        <f>IFERROR(IF(VLOOKUP($A742,'[1]CDS-G'!$A:$L,3,FALSE)="","",(VLOOKUP($A742,'[1]CDS-G'!$A:$L,3,FALSE))),"")</f>
        <v>0</v>
      </c>
      <c r="D742" t="s">
        <v>1366</v>
      </c>
      <c r="E742" t="s">
        <v>1417</v>
      </c>
      <c r="F742" t="s">
        <v>17</v>
      </c>
      <c r="G742" t="s">
        <v>17</v>
      </c>
      <c r="H742" t="s">
        <v>17</v>
      </c>
      <c r="I742" t="s">
        <v>17</v>
      </c>
      <c r="J742" t="s">
        <v>17</v>
      </c>
      <c r="K742" t="s">
        <v>17</v>
      </c>
      <c r="L742" t="s">
        <v>1252</v>
      </c>
    </row>
    <row r="743" spans="1:12" x14ac:dyDescent="0.25">
      <c r="A743" t="s">
        <v>1422</v>
      </c>
      <c r="B743" t="s">
        <v>1423</v>
      </c>
      <c r="C743">
        <f>IFERROR(IF(VLOOKUP($A743,'[1]CDS-G'!$A:$L,3,FALSE)="","",(VLOOKUP($A743,'[1]CDS-G'!$A:$L,3,FALSE))),"")</f>
        <v>1641</v>
      </c>
      <c r="D743" t="s">
        <v>1366</v>
      </c>
      <c r="E743" t="s">
        <v>1424</v>
      </c>
      <c r="F743" t="s">
        <v>271</v>
      </c>
      <c r="G743" t="s">
        <v>1375</v>
      </c>
      <c r="H743" t="s">
        <v>1425</v>
      </c>
      <c r="I743" t="s">
        <v>17</v>
      </c>
      <c r="J743" t="s">
        <v>17</v>
      </c>
      <c r="K743" t="s">
        <v>17</v>
      </c>
      <c r="L743" t="s">
        <v>1377</v>
      </c>
    </row>
    <row r="744" spans="1:12" x14ac:dyDescent="0.25">
      <c r="A744" t="s">
        <v>1426</v>
      </c>
      <c r="B744" t="s">
        <v>1427</v>
      </c>
      <c r="C744">
        <f>IFERROR(IF(VLOOKUP($A744,'[1]CDS-G'!$A:$L,3,FALSE)="","",(VLOOKUP($A744,'[1]CDS-G'!$A:$L,3,FALSE))),"")</f>
        <v>1341</v>
      </c>
      <c r="D744" t="s">
        <v>1366</v>
      </c>
      <c r="E744" t="s">
        <v>1424</v>
      </c>
      <c r="F744" t="s">
        <v>271</v>
      </c>
      <c r="G744" t="s">
        <v>1375</v>
      </c>
      <c r="H744" t="s">
        <v>1425</v>
      </c>
      <c r="I744" t="s">
        <v>17</v>
      </c>
      <c r="J744" t="s">
        <v>17</v>
      </c>
      <c r="K744" t="s">
        <v>17</v>
      </c>
      <c r="L744" t="s">
        <v>1377</v>
      </c>
    </row>
    <row r="745" spans="1:12" x14ac:dyDescent="0.25">
      <c r="A745" t="s">
        <v>1428</v>
      </c>
      <c r="B745" t="s">
        <v>1429</v>
      </c>
      <c r="C745">
        <f>IFERROR(IF(VLOOKUP($A745,'[1]CDS-G'!$A:$L,3,FALSE)="","",(VLOOKUP($A745,'[1]CDS-G'!$A:$L,3,FALSE))),"")</f>
        <v>2361</v>
      </c>
      <c r="D745" t="s">
        <v>1366</v>
      </c>
      <c r="E745" t="s">
        <v>1424</v>
      </c>
      <c r="F745" t="s">
        <v>271</v>
      </c>
      <c r="G745" t="s">
        <v>1375</v>
      </c>
      <c r="H745" t="s">
        <v>1425</v>
      </c>
      <c r="I745" t="s">
        <v>17</v>
      </c>
      <c r="J745" t="s">
        <v>17</v>
      </c>
      <c r="K745" t="s">
        <v>17</v>
      </c>
      <c r="L745" t="s">
        <v>1377</v>
      </c>
    </row>
    <row r="746" spans="1:12" x14ac:dyDescent="0.25">
      <c r="A746" t="s">
        <v>1430</v>
      </c>
      <c r="B746" t="s">
        <v>1423</v>
      </c>
      <c r="C746">
        <f>IFERROR(IF(VLOOKUP($A746,'[1]CDS-G'!$A:$L,3,FALSE)="","",(VLOOKUP($A746,'[1]CDS-G'!$A:$L,3,FALSE))),"")</f>
        <v>1641</v>
      </c>
      <c r="D746" t="s">
        <v>1366</v>
      </c>
      <c r="E746" t="s">
        <v>1424</v>
      </c>
      <c r="F746" t="s">
        <v>271</v>
      </c>
      <c r="G746" t="s">
        <v>1375</v>
      </c>
      <c r="H746" t="s">
        <v>1431</v>
      </c>
      <c r="I746" t="s">
        <v>17</v>
      </c>
      <c r="J746" t="s">
        <v>17</v>
      </c>
      <c r="K746" t="s">
        <v>17</v>
      </c>
      <c r="L746" t="s">
        <v>1377</v>
      </c>
    </row>
    <row r="747" spans="1:12" x14ac:dyDescent="0.25">
      <c r="A747" t="s">
        <v>1432</v>
      </c>
      <c r="B747" t="s">
        <v>1433</v>
      </c>
      <c r="C747">
        <f>IFERROR(IF(VLOOKUP($A747,'[1]CDS-G'!$A:$L,3,FALSE)="","",(VLOOKUP($A747,'[1]CDS-G'!$A:$L,3,FALSE))),"")</f>
        <v>4176</v>
      </c>
      <c r="D747" t="s">
        <v>1366</v>
      </c>
      <c r="E747" t="s">
        <v>1424</v>
      </c>
      <c r="F747" t="s">
        <v>271</v>
      </c>
      <c r="G747" t="s">
        <v>1375</v>
      </c>
      <c r="H747" t="s">
        <v>1431</v>
      </c>
      <c r="I747" t="s">
        <v>17</v>
      </c>
      <c r="J747" t="s">
        <v>17</v>
      </c>
      <c r="K747" t="s">
        <v>17</v>
      </c>
      <c r="L747" t="s">
        <v>1377</v>
      </c>
    </row>
    <row r="748" spans="1:12" x14ac:dyDescent="0.25">
      <c r="A748" t="s">
        <v>1434</v>
      </c>
      <c r="B748" t="s">
        <v>1435</v>
      </c>
      <c r="C748">
        <f>IFERROR(IF(VLOOKUP($A748,'[1]CDS-G'!$A:$L,3,FALSE)="","",(VLOOKUP($A748,'[1]CDS-G'!$A:$L,3,FALSE))),"")</f>
        <v>6930</v>
      </c>
      <c r="D748" t="s">
        <v>1366</v>
      </c>
      <c r="E748" t="s">
        <v>1424</v>
      </c>
      <c r="F748" t="s">
        <v>271</v>
      </c>
      <c r="G748" t="s">
        <v>1375</v>
      </c>
      <c r="H748" t="s">
        <v>1431</v>
      </c>
      <c r="I748" t="s">
        <v>17</v>
      </c>
      <c r="J748" t="s">
        <v>17</v>
      </c>
      <c r="K748" t="s">
        <v>17</v>
      </c>
      <c r="L748" t="s">
        <v>1377</v>
      </c>
    </row>
    <row r="749" spans="1:12" x14ac:dyDescent="0.25">
      <c r="A749" t="s">
        <v>1436</v>
      </c>
      <c r="B749" t="s">
        <v>1429</v>
      </c>
      <c r="C749">
        <f>IFERROR(IF(VLOOKUP($A749,'[1]CDS-G'!$A:$L,3,FALSE)="","",(VLOOKUP($A749,'[1]CDS-G'!$A:$L,3,FALSE))),"")</f>
        <v>2361</v>
      </c>
      <c r="D749" t="s">
        <v>1366</v>
      </c>
      <c r="E749" t="s">
        <v>1424</v>
      </c>
      <c r="F749" t="s">
        <v>271</v>
      </c>
      <c r="G749" t="s">
        <v>1375</v>
      </c>
      <c r="H749" t="s">
        <v>1431</v>
      </c>
      <c r="I749" t="s">
        <v>17</v>
      </c>
      <c r="J749" t="s">
        <v>17</v>
      </c>
      <c r="K749" t="s">
        <v>17</v>
      </c>
      <c r="L749" t="s">
        <v>1377</v>
      </c>
    </row>
    <row r="750" spans="1:12" x14ac:dyDescent="0.25">
      <c r="A750" t="s">
        <v>1437</v>
      </c>
      <c r="B750" t="s">
        <v>1423</v>
      </c>
      <c r="C750">
        <f>IFERROR(IF(VLOOKUP($A750,'[1]CDS-G'!$A:$L,3,FALSE)="","",(VLOOKUP($A750,'[1]CDS-G'!$A:$L,3,FALSE))),"")</f>
        <v>1641</v>
      </c>
      <c r="D750" t="s">
        <v>1366</v>
      </c>
      <c r="E750" t="s">
        <v>1424</v>
      </c>
      <c r="F750" t="s">
        <v>271</v>
      </c>
      <c r="G750" t="s">
        <v>1375</v>
      </c>
      <c r="H750" t="s">
        <v>1438</v>
      </c>
      <c r="I750" t="s">
        <v>17</v>
      </c>
      <c r="J750" t="s">
        <v>17</v>
      </c>
      <c r="K750" t="s">
        <v>17</v>
      </c>
      <c r="L750" t="s">
        <v>1377</v>
      </c>
    </row>
    <row r="751" spans="1:12" x14ac:dyDescent="0.25">
      <c r="A751" t="s">
        <v>1439</v>
      </c>
      <c r="B751" t="s">
        <v>1440</v>
      </c>
      <c r="C751">
        <f>IFERROR(IF(VLOOKUP($A751,'[1]CDS-G'!$A:$L,3,FALSE)="","",(VLOOKUP($A751,'[1]CDS-G'!$A:$L,3,FALSE))),"")</f>
        <v>7767</v>
      </c>
      <c r="D751" t="s">
        <v>1366</v>
      </c>
      <c r="E751" t="s">
        <v>1424</v>
      </c>
      <c r="F751" t="s">
        <v>271</v>
      </c>
      <c r="G751" t="s">
        <v>1375</v>
      </c>
      <c r="H751" t="s">
        <v>1438</v>
      </c>
      <c r="I751" t="s">
        <v>17</v>
      </c>
      <c r="J751" t="s">
        <v>17</v>
      </c>
      <c r="K751" t="s">
        <v>17</v>
      </c>
      <c r="L751" t="s">
        <v>1377</v>
      </c>
    </row>
    <row r="752" spans="1:12" x14ac:dyDescent="0.25">
      <c r="A752" t="s">
        <v>1441</v>
      </c>
      <c r="B752" t="s">
        <v>1433</v>
      </c>
      <c r="C752">
        <f>IFERROR(IF(VLOOKUP($A752,'[1]CDS-G'!$A:$L,3,FALSE)="","",(VLOOKUP($A752,'[1]CDS-G'!$A:$L,3,FALSE))),"")</f>
        <v>4176</v>
      </c>
      <c r="D752" t="s">
        <v>1366</v>
      </c>
      <c r="E752" t="s">
        <v>1424</v>
      </c>
      <c r="F752" t="s">
        <v>271</v>
      </c>
      <c r="G752" t="s">
        <v>1375</v>
      </c>
      <c r="H752" t="s">
        <v>1438</v>
      </c>
      <c r="I752" t="s">
        <v>17</v>
      </c>
      <c r="J752" t="s">
        <v>17</v>
      </c>
      <c r="K752" t="s">
        <v>17</v>
      </c>
      <c r="L752" t="s">
        <v>1377</v>
      </c>
    </row>
    <row r="753" spans="1:12" x14ac:dyDescent="0.25">
      <c r="A753" t="s">
        <v>1442</v>
      </c>
      <c r="B753" t="s">
        <v>1443</v>
      </c>
      <c r="C753" t="str">
        <f>IFERROR(IF(VLOOKUP($A753,'[1]CDS-G'!$A:$L,3,FALSE)="","",(VLOOKUP($A753,'[1]CDS-G'!$A:$L,3,FALSE))),"")</f>
        <v/>
      </c>
      <c r="D753" t="s">
        <v>1366</v>
      </c>
      <c r="E753" t="s">
        <v>1424</v>
      </c>
      <c r="F753" t="s">
        <v>271</v>
      </c>
      <c r="G753" t="s">
        <v>1375</v>
      </c>
      <c r="H753" t="s">
        <v>1438</v>
      </c>
      <c r="I753" t="s">
        <v>17</v>
      </c>
      <c r="J753" t="s">
        <v>17</v>
      </c>
      <c r="K753" t="s">
        <v>17</v>
      </c>
      <c r="L753" t="s">
        <v>1377</v>
      </c>
    </row>
    <row r="754" spans="1:12" x14ac:dyDescent="0.25">
      <c r="A754" t="s">
        <v>1444</v>
      </c>
      <c r="B754" t="s">
        <v>1427</v>
      </c>
      <c r="C754">
        <f>IFERROR(IF(VLOOKUP($A754,'[1]CDS-G'!$A:$L,3,FALSE)="","",(VLOOKUP($A754,'[1]CDS-G'!$A:$L,3,FALSE))),"")</f>
        <v>2670</v>
      </c>
      <c r="D754" t="s">
        <v>1366</v>
      </c>
      <c r="E754" t="s">
        <v>1424</v>
      </c>
      <c r="F754" t="s">
        <v>271</v>
      </c>
      <c r="G754" t="s">
        <v>1375</v>
      </c>
      <c r="H754" t="s">
        <v>1438</v>
      </c>
      <c r="I754" t="s">
        <v>17</v>
      </c>
      <c r="J754" t="s">
        <v>17</v>
      </c>
      <c r="K754" t="s">
        <v>17</v>
      </c>
      <c r="L754" t="s">
        <v>1377</v>
      </c>
    </row>
    <row r="755" spans="1:12" x14ac:dyDescent="0.25">
      <c r="A755" t="s">
        <v>1445</v>
      </c>
      <c r="B755" t="s">
        <v>1429</v>
      </c>
      <c r="C755">
        <f>IFERROR(IF(VLOOKUP($A755,'[1]CDS-G'!$A:$L,3,FALSE)="","",(VLOOKUP($A755,'[1]CDS-G'!$A:$L,3,FALSE))),"")</f>
        <v>2361</v>
      </c>
      <c r="D755" t="s">
        <v>1366</v>
      </c>
      <c r="E755" t="s">
        <v>1424</v>
      </c>
      <c r="F755" t="s">
        <v>271</v>
      </c>
      <c r="G755" t="s">
        <v>1375</v>
      </c>
      <c r="H755" t="s">
        <v>1438</v>
      </c>
      <c r="I755" t="s">
        <v>17</v>
      </c>
      <c r="J755" t="s">
        <v>17</v>
      </c>
      <c r="K755" t="s">
        <v>17</v>
      </c>
      <c r="L755" t="s">
        <v>1377</v>
      </c>
    </row>
    <row r="756" spans="1:12" x14ac:dyDescent="0.25">
      <c r="A756" t="s">
        <v>1446</v>
      </c>
      <c r="B756" t="s">
        <v>1447</v>
      </c>
      <c r="C756" t="str">
        <f>IFERROR(IF(VLOOKUP($A756,'[1]CDS-G'!$A:$L,3,FALSE)="","",(VLOOKUP($A756,'[1]CDS-G'!$A:$L,3,FALSE))),"")</f>
        <v/>
      </c>
      <c r="D756" t="s">
        <v>1366</v>
      </c>
      <c r="E756" t="s">
        <v>1448</v>
      </c>
      <c r="F756" t="s">
        <v>271</v>
      </c>
      <c r="G756" t="s">
        <v>1375</v>
      </c>
      <c r="H756" t="s">
        <v>17</v>
      </c>
      <c r="I756" t="s">
        <v>17</v>
      </c>
      <c r="J756" t="s">
        <v>17</v>
      </c>
      <c r="K756" t="s">
        <v>17</v>
      </c>
      <c r="L756" t="s">
        <v>1377</v>
      </c>
    </row>
    <row r="757" spans="1:12" x14ac:dyDescent="0.25">
      <c r="A757" t="s">
        <v>1449</v>
      </c>
      <c r="B757" t="s">
        <v>1450</v>
      </c>
      <c r="C757" t="str">
        <f>IFERROR(IF(VLOOKUP($A757,'[1]CDS-G'!$A:$L,3,FALSE)="","",(VLOOKUP($A757,'[1]CDS-G'!$A:$L,3,FALSE))),"")</f>
        <v/>
      </c>
      <c r="D757" t="s">
        <v>1366</v>
      </c>
      <c r="E757" t="s">
        <v>1448</v>
      </c>
      <c r="F757" t="s">
        <v>271</v>
      </c>
      <c r="G757" t="s">
        <v>1375</v>
      </c>
      <c r="H757" t="s">
        <v>17</v>
      </c>
      <c r="I757" t="s">
        <v>17</v>
      </c>
      <c r="J757" t="s">
        <v>17</v>
      </c>
      <c r="K757" t="s">
        <v>17</v>
      </c>
      <c r="L757" t="s">
        <v>1377</v>
      </c>
    </row>
    <row r="758" spans="1:12" x14ac:dyDescent="0.25">
      <c r="A758" t="s">
        <v>1451</v>
      </c>
      <c r="B758" t="s">
        <v>1452</v>
      </c>
      <c r="C758" t="str">
        <f>IFERROR(IF(VLOOKUP($A758,'[1]CDS-G'!$A:$L,3,FALSE)="","",(VLOOKUP($A758,'[1]CDS-G'!$A:$L,3,FALSE))),"")</f>
        <v/>
      </c>
      <c r="D758" t="s">
        <v>1366</v>
      </c>
      <c r="E758" t="s">
        <v>1448</v>
      </c>
      <c r="F758" t="s">
        <v>271</v>
      </c>
      <c r="G758" t="s">
        <v>1375</v>
      </c>
      <c r="H758" t="s">
        <v>17</v>
      </c>
      <c r="I758" t="s">
        <v>17</v>
      </c>
      <c r="J758" t="s">
        <v>17</v>
      </c>
      <c r="K758" t="s">
        <v>17</v>
      </c>
      <c r="L758" t="s">
        <v>1377</v>
      </c>
    </row>
    <row r="759" spans="1:12" x14ac:dyDescent="0.25">
      <c r="A759" t="s">
        <v>1453</v>
      </c>
      <c r="B759" t="s">
        <v>1454</v>
      </c>
      <c r="C759" t="str">
        <f>IFERROR(IF(VLOOKUP($A759,'[1]CDS-G'!$A:$L,3,FALSE)="","",(VLOOKUP($A759,'[1]CDS-G'!$A:$L,3,FALSE))),"")</f>
        <v/>
      </c>
      <c r="D759" t="s">
        <v>1366</v>
      </c>
      <c r="E759" t="s">
        <v>1448</v>
      </c>
      <c r="F759" t="s">
        <v>271</v>
      </c>
      <c r="G759" t="s">
        <v>1375</v>
      </c>
      <c r="H759" t="s">
        <v>17</v>
      </c>
      <c r="I759" t="s">
        <v>17</v>
      </c>
      <c r="J759" t="s">
        <v>17</v>
      </c>
      <c r="K759" t="s">
        <v>17</v>
      </c>
      <c r="L759" t="s">
        <v>1377</v>
      </c>
    </row>
    <row r="760" spans="1:12" x14ac:dyDescent="0.25">
      <c r="A760" t="s">
        <v>1455</v>
      </c>
      <c r="B760" t="s">
        <v>1456</v>
      </c>
      <c r="C760" t="str">
        <f>IFERROR(IF(VLOOKUP($A760,'[1]CDS-G'!$A:$L,3,FALSE)="","",(VLOOKUP($A760,'[1]CDS-G'!$A:$L,3,FALSE))),"")</f>
        <v/>
      </c>
      <c r="D760" t="s">
        <v>1366</v>
      </c>
      <c r="E760" t="s">
        <v>1448</v>
      </c>
      <c r="F760" t="s">
        <v>271</v>
      </c>
      <c r="G760" t="s">
        <v>1375</v>
      </c>
      <c r="H760" t="s">
        <v>17</v>
      </c>
      <c r="I760" t="s">
        <v>17</v>
      </c>
      <c r="J760" t="s">
        <v>17</v>
      </c>
      <c r="K760" t="s">
        <v>17</v>
      </c>
      <c r="L760" t="s">
        <v>1377</v>
      </c>
    </row>
    <row r="761" spans="1:12" x14ac:dyDescent="0.25">
      <c r="A761" t="s">
        <v>1457</v>
      </c>
      <c r="B761" t="s">
        <v>1458</v>
      </c>
      <c r="C761" t="str">
        <f>IFERROR(IF(VLOOKUP($A761,'[1]CDS-G'!$A:$L,3,FALSE)="","",(VLOOKUP($A761,'[1]CDS-G'!$A:$L,3,FALSE))),"")</f>
        <v/>
      </c>
      <c r="D761" t="s">
        <v>1366</v>
      </c>
      <c r="E761" t="s">
        <v>1448</v>
      </c>
      <c r="F761" t="s">
        <v>271</v>
      </c>
      <c r="G761" t="s">
        <v>1375</v>
      </c>
      <c r="H761" t="s">
        <v>17</v>
      </c>
      <c r="I761" t="s">
        <v>17</v>
      </c>
      <c r="J761" t="s">
        <v>17</v>
      </c>
      <c r="K761" t="s">
        <v>17</v>
      </c>
      <c r="L761" t="s">
        <v>1377</v>
      </c>
    </row>
    <row r="762" spans="1:12" x14ac:dyDescent="0.25">
      <c r="A762" t="s">
        <v>1459</v>
      </c>
      <c r="B762" t="s">
        <v>1460</v>
      </c>
      <c r="C762" t="str">
        <f>IFERROR(IF(VLOOKUP($A762,'[1]CDS-H'!$A:$L,3,FALSE)="","",(VLOOKUP($A762,'[1]CDS-H'!$A:$L,3,FALSE))),"")</f>
        <v/>
      </c>
      <c r="D762" t="s">
        <v>1461</v>
      </c>
      <c r="E762" t="s">
        <v>1462</v>
      </c>
      <c r="F762" t="s">
        <v>17</v>
      </c>
      <c r="G762" t="s">
        <v>17</v>
      </c>
      <c r="H762" t="s">
        <v>17</v>
      </c>
      <c r="I762" t="s">
        <v>17</v>
      </c>
      <c r="J762" t="s">
        <v>17</v>
      </c>
      <c r="K762" t="s">
        <v>17</v>
      </c>
      <c r="L762" t="s">
        <v>88</v>
      </c>
    </row>
    <row r="763" spans="1:12" x14ac:dyDescent="0.25">
      <c r="A763" t="s">
        <v>1463</v>
      </c>
      <c r="B763" t="s">
        <v>2132</v>
      </c>
      <c r="C763" t="str">
        <f>IFERROR(IF(VLOOKUP($A763,'[1]CDS-H'!$A:$L,3,FALSE)="","",(VLOOKUP($A763,'[1]CDS-H'!$A:$L,3,FALSE))),"")</f>
        <v>x</v>
      </c>
      <c r="D763" t="s">
        <v>1461</v>
      </c>
      <c r="E763" t="s">
        <v>1462</v>
      </c>
      <c r="F763" t="s">
        <v>17</v>
      </c>
      <c r="G763" t="s">
        <v>17</v>
      </c>
      <c r="H763" t="s">
        <v>17</v>
      </c>
      <c r="I763" t="s">
        <v>17</v>
      </c>
      <c r="J763" t="s">
        <v>17</v>
      </c>
      <c r="K763" t="s">
        <v>17</v>
      </c>
      <c r="L763" t="s">
        <v>88</v>
      </c>
    </row>
    <row r="764" spans="1:12" x14ac:dyDescent="0.25">
      <c r="A764" t="s">
        <v>1465</v>
      </c>
      <c r="B764" t="s">
        <v>1466</v>
      </c>
      <c r="C764" t="str">
        <f>IFERROR(IF(VLOOKUP($A764,'[1]CDS-H'!$A:$L,3,FALSE)="","",(VLOOKUP($A764,'[1]CDS-H'!$A:$L,3,FALSE))),"")</f>
        <v>x</v>
      </c>
      <c r="D764" t="s">
        <v>1461</v>
      </c>
      <c r="E764" t="s">
        <v>1467</v>
      </c>
      <c r="F764" t="s">
        <v>17</v>
      </c>
      <c r="G764" t="s">
        <v>17</v>
      </c>
      <c r="H764" t="s">
        <v>17</v>
      </c>
      <c r="I764" t="s">
        <v>17</v>
      </c>
      <c r="J764" t="s">
        <v>17</v>
      </c>
      <c r="K764" t="s">
        <v>17</v>
      </c>
      <c r="L764" t="s">
        <v>88</v>
      </c>
    </row>
    <row r="765" spans="1:12" x14ac:dyDescent="0.25">
      <c r="A765" t="s">
        <v>1468</v>
      </c>
      <c r="B765" t="s">
        <v>1469</v>
      </c>
      <c r="C765" t="str">
        <f>IFERROR(IF(VLOOKUP($A765,'[1]CDS-H'!$A:$L,3,FALSE)="","",(VLOOKUP($A765,'[1]CDS-H'!$A:$L,3,FALSE))),"")</f>
        <v/>
      </c>
      <c r="D765" t="s">
        <v>1461</v>
      </c>
      <c r="E765" t="s">
        <v>1467</v>
      </c>
      <c r="F765" t="s">
        <v>17</v>
      </c>
      <c r="G765" t="s">
        <v>17</v>
      </c>
      <c r="H765" t="s">
        <v>17</v>
      </c>
      <c r="I765" t="s">
        <v>17</v>
      </c>
      <c r="J765" t="s">
        <v>17</v>
      </c>
      <c r="K765" t="s">
        <v>17</v>
      </c>
      <c r="L765" t="s">
        <v>88</v>
      </c>
    </row>
    <row r="766" spans="1:12" x14ac:dyDescent="0.25">
      <c r="A766" t="s">
        <v>1470</v>
      </c>
      <c r="B766" t="s">
        <v>1471</v>
      </c>
      <c r="C766" t="str">
        <f>IFERROR(IF(VLOOKUP($A766,'[1]CDS-H'!$A:$L,3,FALSE)="","",(VLOOKUP($A766,'[1]CDS-H'!$A:$L,3,FALSE))),"")</f>
        <v/>
      </c>
      <c r="D766" t="s">
        <v>1461</v>
      </c>
      <c r="E766" t="s">
        <v>1467</v>
      </c>
      <c r="F766" t="s">
        <v>17</v>
      </c>
      <c r="G766" t="s">
        <v>17</v>
      </c>
      <c r="H766" t="s">
        <v>17</v>
      </c>
      <c r="I766" t="s">
        <v>17</v>
      </c>
      <c r="J766" t="s">
        <v>17</v>
      </c>
      <c r="K766" t="s">
        <v>17</v>
      </c>
      <c r="L766" t="s">
        <v>88</v>
      </c>
    </row>
    <row r="767" spans="1:12" x14ac:dyDescent="0.25">
      <c r="A767" t="s">
        <v>1473</v>
      </c>
      <c r="B767" t="s">
        <v>1474</v>
      </c>
      <c r="C767">
        <f>IFERROR(IF(VLOOKUP($A767,'[1]CDS-H'!$A:$L,3,FALSE)="","",(VLOOKUP($A767,'[1]CDS-H'!$A:$L,3,FALSE))),"")</f>
        <v>13014549</v>
      </c>
      <c r="D767" t="s">
        <v>1461</v>
      </c>
      <c r="E767" t="s">
        <v>1475</v>
      </c>
      <c r="F767" t="s">
        <v>148</v>
      </c>
      <c r="G767" t="s">
        <v>1375</v>
      </c>
      <c r="H767" t="s">
        <v>149</v>
      </c>
      <c r="I767" t="s">
        <v>17</v>
      </c>
      <c r="J767" t="s">
        <v>17</v>
      </c>
      <c r="K767" t="s">
        <v>17</v>
      </c>
      <c r="L767" t="s">
        <v>1377</v>
      </c>
    </row>
    <row r="768" spans="1:12" x14ac:dyDescent="0.25">
      <c r="A768" t="s">
        <v>1476</v>
      </c>
      <c r="B768" t="s">
        <v>2133</v>
      </c>
      <c r="C768">
        <f>IFERROR(IF(VLOOKUP($A768,'[1]CDS-H'!$A:$L,3,FALSE)="","",(VLOOKUP($A768,'[1]CDS-H'!$A:$L,3,FALSE))),"")</f>
        <v>17555300</v>
      </c>
      <c r="D768" t="s">
        <v>1461</v>
      </c>
      <c r="E768" t="s">
        <v>1475</v>
      </c>
      <c r="F768" t="s">
        <v>148</v>
      </c>
      <c r="G768" t="s">
        <v>1375</v>
      </c>
      <c r="H768" t="s">
        <v>149</v>
      </c>
      <c r="I768" t="s">
        <v>17</v>
      </c>
      <c r="J768" t="s">
        <v>17</v>
      </c>
      <c r="K768" t="s">
        <v>17</v>
      </c>
      <c r="L768" t="s">
        <v>1377</v>
      </c>
    </row>
    <row r="769" spans="1:12" x14ac:dyDescent="0.25">
      <c r="A769" t="s">
        <v>1478</v>
      </c>
      <c r="B769" t="s">
        <v>2134</v>
      </c>
      <c r="C769">
        <f>IFERROR(IF(VLOOKUP($A769,'[1]CDS-H'!$A:$L,3,FALSE)="","",(VLOOKUP($A769,'[1]CDS-H'!$A:$L,3,FALSE))),"")</f>
        <v>9889442</v>
      </c>
      <c r="D769" t="s">
        <v>1461</v>
      </c>
      <c r="E769" t="s">
        <v>1475</v>
      </c>
      <c r="F769" t="s">
        <v>148</v>
      </c>
      <c r="G769" t="s">
        <v>1375</v>
      </c>
      <c r="H769" t="s">
        <v>149</v>
      </c>
      <c r="I769" t="s">
        <v>17</v>
      </c>
      <c r="J769" t="s">
        <v>17</v>
      </c>
      <c r="K769" t="s">
        <v>17</v>
      </c>
      <c r="L769" t="s">
        <v>1377</v>
      </c>
    </row>
    <row r="770" spans="1:12" x14ac:dyDescent="0.25">
      <c r="A770" t="s">
        <v>1480</v>
      </c>
      <c r="B770" t="s">
        <v>2135</v>
      </c>
      <c r="C770">
        <f>IFERROR(IF(VLOOKUP($A770,'[1]CDS-H'!$A:$L,3,FALSE)="","",(VLOOKUP($A770,'[1]CDS-H'!$A:$L,3,FALSE))),"")</f>
        <v>910239</v>
      </c>
      <c r="D770" t="s">
        <v>1461</v>
      </c>
      <c r="E770" t="s">
        <v>1475</v>
      </c>
      <c r="F770" t="s">
        <v>148</v>
      </c>
      <c r="G770" t="s">
        <v>1375</v>
      </c>
      <c r="H770" t="s">
        <v>149</v>
      </c>
      <c r="I770" t="s">
        <v>17</v>
      </c>
      <c r="J770" t="s">
        <v>17</v>
      </c>
      <c r="K770" t="s">
        <v>17</v>
      </c>
      <c r="L770" t="s">
        <v>1377</v>
      </c>
    </row>
    <row r="771" spans="1:12" x14ac:dyDescent="0.25">
      <c r="A771" t="s">
        <v>1482</v>
      </c>
      <c r="B771" t="s">
        <v>1483</v>
      </c>
      <c r="C771">
        <f>IFERROR(IF(VLOOKUP($A771,'[1]CDS-H'!$A:$L,3,FALSE)="","",(VLOOKUP($A771,'[1]CDS-H'!$A:$L,3,FALSE))),"")</f>
        <v>41369530</v>
      </c>
      <c r="D771" t="s">
        <v>1461</v>
      </c>
      <c r="E771" t="s">
        <v>1475</v>
      </c>
      <c r="F771" t="s">
        <v>148</v>
      </c>
      <c r="G771" t="s">
        <v>1375</v>
      </c>
      <c r="H771" t="s">
        <v>149</v>
      </c>
      <c r="I771" t="s">
        <v>17</v>
      </c>
      <c r="J771" t="s">
        <v>17</v>
      </c>
      <c r="K771" t="s">
        <v>17</v>
      </c>
      <c r="L771" t="s">
        <v>1377</v>
      </c>
    </row>
    <row r="772" spans="1:12" x14ac:dyDescent="0.25">
      <c r="A772" t="s">
        <v>1485</v>
      </c>
      <c r="B772" t="s">
        <v>1486</v>
      </c>
      <c r="C772">
        <f>IFERROR(IF(VLOOKUP($A772,'[1]CDS-H'!$A:$L,3,FALSE)="","",(VLOOKUP($A772,'[1]CDS-H'!$A:$L,3,FALSE))),"")</f>
        <v>12670651</v>
      </c>
      <c r="D772" t="s">
        <v>1461</v>
      </c>
      <c r="E772" t="s">
        <v>1475</v>
      </c>
      <c r="F772" t="s">
        <v>148</v>
      </c>
      <c r="G772" t="s">
        <v>1375</v>
      </c>
      <c r="H772" t="s">
        <v>149</v>
      </c>
      <c r="I772" t="s">
        <v>17</v>
      </c>
      <c r="J772" t="s">
        <v>17</v>
      </c>
      <c r="K772" t="s">
        <v>17</v>
      </c>
      <c r="L772" t="s">
        <v>1377</v>
      </c>
    </row>
    <row r="773" spans="1:12" x14ac:dyDescent="0.25">
      <c r="A773" t="s">
        <v>1487</v>
      </c>
      <c r="B773" t="s">
        <v>1488</v>
      </c>
      <c r="C773">
        <f>IFERROR(IF(VLOOKUP($A773,'[1]CDS-H'!$A:$L,3,FALSE)="","",(VLOOKUP($A773,'[1]CDS-H'!$A:$L,3,FALSE))),"")</f>
        <v>455526</v>
      </c>
      <c r="D773" t="s">
        <v>1461</v>
      </c>
      <c r="E773" t="s">
        <v>1475</v>
      </c>
      <c r="F773" t="s">
        <v>148</v>
      </c>
      <c r="G773" t="s">
        <v>1375</v>
      </c>
      <c r="H773" t="s">
        <v>149</v>
      </c>
      <c r="I773" t="s">
        <v>17</v>
      </c>
      <c r="J773" t="s">
        <v>17</v>
      </c>
      <c r="K773" t="s">
        <v>17</v>
      </c>
      <c r="L773" t="s">
        <v>1377</v>
      </c>
    </row>
    <row r="774" spans="1:12" x14ac:dyDescent="0.25">
      <c r="A774" t="s">
        <v>1489</v>
      </c>
      <c r="B774" t="s">
        <v>1490</v>
      </c>
      <c r="C774">
        <f>IFERROR(IF(VLOOKUP($A774,'[1]CDS-H'!$A:$L,3,FALSE)="","",(VLOOKUP($A774,'[1]CDS-H'!$A:$L,3,FALSE))),"")</f>
        <v>0</v>
      </c>
      <c r="D774" t="s">
        <v>1461</v>
      </c>
      <c r="E774" t="s">
        <v>1475</v>
      </c>
      <c r="F774" t="s">
        <v>148</v>
      </c>
      <c r="G774" t="s">
        <v>1375</v>
      </c>
      <c r="H774" t="s">
        <v>149</v>
      </c>
      <c r="I774" t="s">
        <v>17</v>
      </c>
      <c r="J774" t="s">
        <v>17</v>
      </c>
      <c r="K774" t="s">
        <v>17</v>
      </c>
      <c r="L774" t="s">
        <v>1377</v>
      </c>
    </row>
    <row r="775" spans="1:12" x14ac:dyDescent="0.25">
      <c r="A775" t="s">
        <v>1491</v>
      </c>
      <c r="B775" t="s">
        <v>1492</v>
      </c>
      <c r="C775">
        <f>IFERROR(IF(VLOOKUP($A775,'[1]CDS-H'!$A:$L,3,FALSE)="","",(VLOOKUP($A775,'[1]CDS-H'!$A:$L,3,FALSE))),"")</f>
        <v>13126177</v>
      </c>
      <c r="D775" t="s">
        <v>1461</v>
      </c>
      <c r="E775" t="s">
        <v>1475</v>
      </c>
      <c r="F775" t="s">
        <v>148</v>
      </c>
      <c r="G775" t="s">
        <v>1375</v>
      </c>
      <c r="H775" t="s">
        <v>149</v>
      </c>
      <c r="I775" t="s">
        <v>17</v>
      </c>
      <c r="J775" t="s">
        <v>17</v>
      </c>
      <c r="K775" t="s">
        <v>17</v>
      </c>
      <c r="L775" t="s">
        <v>1377</v>
      </c>
    </row>
    <row r="776" spans="1:12" x14ac:dyDescent="0.25">
      <c r="A776" t="s">
        <v>1493</v>
      </c>
      <c r="B776" t="s">
        <v>1494</v>
      </c>
      <c r="C776">
        <f>IFERROR(IF(VLOOKUP($A776,'[1]CDS-H'!$A:$L,3,FALSE)="","",(VLOOKUP($A776,'[1]CDS-H'!$A:$L,3,FALSE))),"")</f>
        <v>3151947</v>
      </c>
      <c r="D776" t="s">
        <v>1461</v>
      </c>
      <c r="E776" t="s">
        <v>1475</v>
      </c>
      <c r="F776" t="s">
        <v>148</v>
      </c>
      <c r="G776" t="s">
        <v>1375</v>
      </c>
      <c r="H776" t="s">
        <v>149</v>
      </c>
      <c r="I776" t="s">
        <v>17</v>
      </c>
      <c r="J776" t="s">
        <v>17</v>
      </c>
      <c r="K776" t="s">
        <v>17</v>
      </c>
      <c r="L776" t="s">
        <v>1377</v>
      </c>
    </row>
    <row r="777" spans="1:12" x14ac:dyDescent="0.25">
      <c r="A777" t="s">
        <v>1495</v>
      </c>
      <c r="B777" t="s">
        <v>1496</v>
      </c>
      <c r="C777">
        <f>IFERROR(IF(VLOOKUP($A777,'[1]CDS-H'!$A:$L,3,FALSE)="","",(VLOOKUP($A777,'[1]CDS-H'!$A:$L,3,FALSE))),"")</f>
        <v>4058291</v>
      </c>
      <c r="D777" t="s">
        <v>1461</v>
      </c>
      <c r="E777" t="s">
        <v>1475</v>
      </c>
      <c r="F777" t="s">
        <v>148</v>
      </c>
      <c r="G777" t="s">
        <v>1375</v>
      </c>
      <c r="H777" t="s">
        <v>149</v>
      </c>
      <c r="I777" t="s">
        <v>17</v>
      </c>
      <c r="J777" t="s">
        <v>17</v>
      </c>
      <c r="K777" t="s">
        <v>17</v>
      </c>
      <c r="L777" t="s">
        <v>1377</v>
      </c>
    </row>
    <row r="778" spans="1:12" x14ac:dyDescent="0.25">
      <c r="A778" t="s">
        <v>1497</v>
      </c>
      <c r="B778" t="s">
        <v>1498</v>
      </c>
      <c r="C778">
        <f>IFERROR(IF(VLOOKUP($A778,'[1]CDS-H'!$A:$L,3,FALSE)="","",(VLOOKUP($A778,'[1]CDS-H'!$A:$L,3,FALSE))),"")</f>
        <v>1319568</v>
      </c>
      <c r="D778" t="s">
        <v>1461</v>
      </c>
      <c r="E778" t="s">
        <v>1475</v>
      </c>
      <c r="F778" t="s">
        <v>148</v>
      </c>
      <c r="G778" t="s">
        <v>1375</v>
      </c>
      <c r="H778" t="s">
        <v>149</v>
      </c>
      <c r="I778" t="s">
        <v>17</v>
      </c>
      <c r="J778" t="s">
        <v>17</v>
      </c>
      <c r="K778" t="s">
        <v>17</v>
      </c>
      <c r="L778" t="s">
        <v>1377</v>
      </c>
    </row>
    <row r="779" spans="1:12" x14ac:dyDescent="0.25">
      <c r="A779" t="s">
        <v>1499</v>
      </c>
      <c r="B779" t="s">
        <v>1474</v>
      </c>
      <c r="C779">
        <f>IFERROR(IF(VLOOKUP($A779,'[1]CDS-H'!$A:$L,3,FALSE)="","",(VLOOKUP($A779,'[1]CDS-H'!$A:$L,3,FALSE))),"")</f>
        <v>31880</v>
      </c>
      <c r="D779" t="s">
        <v>1461</v>
      </c>
      <c r="E779" t="s">
        <v>1500</v>
      </c>
      <c r="F779" t="s">
        <v>148</v>
      </c>
      <c r="G779" t="s">
        <v>1375</v>
      </c>
      <c r="H779" t="s">
        <v>149</v>
      </c>
      <c r="I779" t="s">
        <v>17</v>
      </c>
      <c r="J779" t="s">
        <v>17</v>
      </c>
      <c r="K779" t="s">
        <v>17</v>
      </c>
      <c r="L779" t="s">
        <v>1377</v>
      </c>
    </row>
    <row r="780" spans="1:12" x14ac:dyDescent="0.25">
      <c r="A780" t="s">
        <v>1501</v>
      </c>
      <c r="B780" t="s">
        <v>2133</v>
      </c>
      <c r="C780">
        <f>IFERROR(IF(VLOOKUP($A780,'[1]CDS-H'!$A:$L,3,FALSE)="","",(VLOOKUP($A780,'[1]CDS-H'!$A:$L,3,FALSE))),"")</f>
        <v>15520276</v>
      </c>
      <c r="D780" t="s">
        <v>1461</v>
      </c>
      <c r="E780" t="s">
        <v>1500</v>
      </c>
      <c r="F780" t="s">
        <v>148</v>
      </c>
      <c r="G780" t="s">
        <v>1375</v>
      </c>
      <c r="H780" t="s">
        <v>149</v>
      </c>
      <c r="I780" t="s">
        <v>17</v>
      </c>
      <c r="J780" t="s">
        <v>17</v>
      </c>
      <c r="K780" t="s">
        <v>17</v>
      </c>
      <c r="L780" t="s">
        <v>1377</v>
      </c>
    </row>
    <row r="781" spans="1:12" x14ac:dyDescent="0.25">
      <c r="A781" t="s">
        <v>1502</v>
      </c>
      <c r="B781" t="s">
        <v>2134</v>
      </c>
      <c r="C781">
        <f>IFERROR(IF(VLOOKUP($A781,'[1]CDS-H'!$A:$L,3,FALSE)="","",(VLOOKUP($A781,'[1]CDS-H'!$A:$L,3,FALSE))),"")</f>
        <v>12872475</v>
      </c>
      <c r="D781" t="s">
        <v>1461</v>
      </c>
      <c r="E781" t="s">
        <v>1500</v>
      </c>
      <c r="F781" t="s">
        <v>148</v>
      </c>
      <c r="G781" t="s">
        <v>1375</v>
      </c>
      <c r="H781" t="s">
        <v>149</v>
      </c>
      <c r="I781" t="s">
        <v>17</v>
      </c>
      <c r="J781" t="s">
        <v>17</v>
      </c>
      <c r="K781" t="s">
        <v>17</v>
      </c>
      <c r="L781" t="s">
        <v>1377</v>
      </c>
    </row>
    <row r="782" spans="1:12" x14ac:dyDescent="0.25">
      <c r="A782" t="s">
        <v>1503</v>
      </c>
      <c r="B782" t="s">
        <v>2135</v>
      </c>
      <c r="C782">
        <f>IFERROR(IF(VLOOKUP($A782,'[1]CDS-H'!$A:$L,3,FALSE)="","",(VLOOKUP($A782,'[1]CDS-H'!$A:$L,3,FALSE))),"")</f>
        <v>1473760</v>
      </c>
      <c r="D782" t="s">
        <v>1461</v>
      </c>
      <c r="E782" t="s">
        <v>1500</v>
      </c>
      <c r="F782" t="s">
        <v>148</v>
      </c>
      <c r="G782" t="s">
        <v>1375</v>
      </c>
      <c r="H782" t="s">
        <v>149</v>
      </c>
      <c r="I782" t="s">
        <v>17</v>
      </c>
      <c r="J782" t="s">
        <v>17</v>
      </c>
      <c r="K782" t="s">
        <v>17</v>
      </c>
      <c r="L782" t="s">
        <v>1377</v>
      </c>
    </row>
    <row r="783" spans="1:12" x14ac:dyDescent="0.25">
      <c r="A783" t="s">
        <v>1504</v>
      </c>
      <c r="B783" t="s">
        <v>1483</v>
      </c>
      <c r="C783">
        <f>IFERROR(IF(VLOOKUP($A783,'[1]CDS-H'!$A:$L,3,FALSE)="","",(VLOOKUP($A783,'[1]CDS-H'!$A:$L,3,FALSE))),"")</f>
        <v>29898391</v>
      </c>
      <c r="D783" t="s">
        <v>1461</v>
      </c>
      <c r="E783" t="s">
        <v>1500</v>
      </c>
      <c r="F783" t="s">
        <v>148</v>
      </c>
      <c r="G783" t="s">
        <v>1375</v>
      </c>
      <c r="H783" t="s">
        <v>149</v>
      </c>
      <c r="I783" t="s">
        <v>17</v>
      </c>
      <c r="J783" t="s">
        <v>17</v>
      </c>
      <c r="K783" t="s">
        <v>17</v>
      </c>
      <c r="L783" t="s">
        <v>1377</v>
      </c>
    </row>
    <row r="784" spans="1:12" x14ac:dyDescent="0.25">
      <c r="A784" t="s">
        <v>1505</v>
      </c>
      <c r="B784" t="s">
        <v>1486</v>
      </c>
      <c r="C784">
        <f>IFERROR(IF(VLOOKUP($A784,'[1]CDS-H'!$A:$L,3,FALSE)="","",(VLOOKUP($A784,'[1]CDS-H'!$A:$L,3,FALSE))),"")</f>
        <v>7610192</v>
      </c>
      <c r="D784" t="s">
        <v>1461</v>
      </c>
      <c r="E784" t="s">
        <v>1500</v>
      </c>
      <c r="F784" t="s">
        <v>148</v>
      </c>
      <c r="G784" t="s">
        <v>1375</v>
      </c>
      <c r="H784" t="s">
        <v>149</v>
      </c>
      <c r="I784" t="s">
        <v>17</v>
      </c>
      <c r="J784" t="s">
        <v>17</v>
      </c>
      <c r="K784" t="s">
        <v>17</v>
      </c>
      <c r="L784" t="s">
        <v>1377</v>
      </c>
    </row>
    <row r="785" spans="1:12" x14ac:dyDescent="0.25">
      <c r="A785" t="s">
        <v>1506</v>
      </c>
      <c r="B785" t="s">
        <v>1490</v>
      </c>
      <c r="C785">
        <f>IFERROR(IF(VLOOKUP($A785,'[1]CDS-H'!$A:$L,3,FALSE)="","",(VLOOKUP($A785,'[1]CDS-H'!$A:$L,3,FALSE))),"")</f>
        <v>2848223</v>
      </c>
      <c r="D785" t="s">
        <v>1461</v>
      </c>
      <c r="E785" t="s">
        <v>1500</v>
      </c>
      <c r="F785" t="s">
        <v>148</v>
      </c>
      <c r="G785" t="s">
        <v>1375</v>
      </c>
      <c r="H785" t="s">
        <v>149</v>
      </c>
      <c r="I785" t="s">
        <v>17</v>
      </c>
      <c r="J785" t="s">
        <v>17</v>
      </c>
      <c r="K785" t="s">
        <v>17</v>
      </c>
      <c r="L785" t="s">
        <v>1377</v>
      </c>
    </row>
    <row r="786" spans="1:12" x14ac:dyDescent="0.25">
      <c r="A786" t="s">
        <v>1507</v>
      </c>
      <c r="B786" t="s">
        <v>1492</v>
      </c>
      <c r="C786">
        <f>IFERROR(IF(VLOOKUP($A786,'[1]CDS-H'!$A:$L,3,FALSE)="","",(VLOOKUP($A786,'[1]CDS-H'!$A:$L,3,FALSE))),"")</f>
        <v>10458415</v>
      </c>
      <c r="D786" t="s">
        <v>1461</v>
      </c>
      <c r="E786" t="s">
        <v>1500</v>
      </c>
      <c r="F786" t="s">
        <v>148</v>
      </c>
      <c r="G786" t="s">
        <v>1375</v>
      </c>
      <c r="H786" t="s">
        <v>149</v>
      </c>
      <c r="I786" t="s">
        <v>17</v>
      </c>
      <c r="J786" t="s">
        <v>17</v>
      </c>
      <c r="K786" t="s">
        <v>17</v>
      </c>
      <c r="L786" t="s">
        <v>1377</v>
      </c>
    </row>
    <row r="787" spans="1:12" x14ac:dyDescent="0.25">
      <c r="A787" t="s">
        <v>1508</v>
      </c>
      <c r="B787" t="s">
        <v>1494</v>
      </c>
      <c r="C787">
        <f>IFERROR(IF(VLOOKUP($A787,'[1]CDS-H'!$A:$L,3,FALSE)="","",(VLOOKUP($A787,'[1]CDS-H'!$A:$L,3,FALSE))),"")</f>
        <v>6542349</v>
      </c>
      <c r="D787" t="s">
        <v>1461</v>
      </c>
      <c r="E787" t="s">
        <v>1500</v>
      </c>
      <c r="F787" t="s">
        <v>148</v>
      </c>
      <c r="G787" t="s">
        <v>1375</v>
      </c>
      <c r="H787" t="s">
        <v>149</v>
      </c>
      <c r="I787" t="s">
        <v>17</v>
      </c>
      <c r="J787" t="s">
        <v>17</v>
      </c>
      <c r="K787" t="s">
        <v>17</v>
      </c>
      <c r="L787" t="s">
        <v>1377</v>
      </c>
    </row>
    <row r="788" spans="1:12" x14ac:dyDescent="0.25">
      <c r="A788" t="s">
        <v>1509</v>
      </c>
      <c r="B788" t="s">
        <v>1496</v>
      </c>
      <c r="C788">
        <f>IFERROR(IF(VLOOKUP($A788,'[1]CDS-H'!$A:$L,3,FALSE)="","",(VLOOKUP($A788,'[1]CDS-H'!$A:$L,3,FALSE))),"")</f>
        <v>4414150</v>
      </c>
      <c r="D788" t="s">
        <v>1461</v>
      </c>
      <c r="E788" t="s">
        <v>1500</v>
      </c>
      <c r="F788" t="s">
        <v>148</v>
      </c>
      <c r="G788" t="s">
        <v>1375</v>
      </c>
      <c r="H788" t="s">
        <v>149</v>
      </c>
      <c r="I788" t="s">
        <v>17</v>
      </c>
      <c r="J788" t="s">
        <v>17</v>
      </c>
      <c r="K788" t="s">
        <v>17</v>
      </c>
      <c r="L788" t="s">
        <v>1377</v>
      </c>
    </row>
    <row r="789" spans="1:12" x14ac:dyDescent="0.25">
      <c r="A789" t="s">
        <v>1510</v>
      </c>
      <c r="B789" t="s">
        <v>1498</v>
      </c>
      <c r="C789">
        <f>IFERROR(IF(VLOOKUP($A789,'[1]CDS-H'!$A:$L,3,FALSE)="","",(VLOOKUP($A789,'[1]CDS-H'!$A:$L,3,FALSE))),"")</f>
        <v>2091019</v>
      </c>
      <c r="D789" t="s">
        <v>1461</v>
      </c>
      <c r="E789" t="s">
        <v>1500</v>
      </c>
      <c r="F789" t="s">
        <v>148</v>
      </c>
      <c r="G789" t="s">
        <v>1375</v>
      </c>
      <c r="H789" t="s">
        <v>149</v>
      </c>
      <c r="I789" t="s">
        <v>17</v>
      </c>
      <c r="J789" t="s">
        <v>17</v>
      </c>
      <c r="K789" t="s">
        <v>17</v>
      </c>
      <c r="L789" t="s">
        <v>1377</v>
      </c>
    </row>
    <row r="790" spans="1:12" x14ac:dyDescent="0.25">
      <c r="A790" t="s">
        <v>1511</v>
      </c>
      <c r="B790" t="s">
        <v>2136</v>
      </c>
      <c r="C790">
        <f>IFERROR(IF(VLOOKUP($A790,'[1]CDS-H'!$A:$L,3,FALSE)="","",(VLOOKUP($A790,'[1]CDS-H'!$A:$L,3,FALSE))),"")</f>
        <v>2254</v>
      </c>
      <c r="D790" t="s">
        <v>1461</v>
      </c>
      <c r="E790" t="s">
        <v>1513</v>
      </c>
      <c r="F790" t="s">
        <v>148</v>
      </c>
      <c r="G790" t="s">
        <v>1375</v>
      </c>
      <c r="H790" t="s">
        <v>150</v>
      </c>
      <c r="I790" t="s">
        <v>17</v>
      </c>
      <c r="J790" t="s">
        <v>151</v>
      </c>
      <c r="K790" t="s">
        <v>17</v>
      </c>
      <c r="L790" t="s">
        <v>153</v>
      </c>
    </row>
    <row r="791" spans="1:12" x14ac:dyDescent="0.25">
      <c r="A791" t="s">
        <v>1514</v>
      </c>
      <c r="B791" t="s">
        <v>2137</v>
      </c>
      <c r="C791">
        <f>IFERROR(IF(VLOOKUP($A791,'[1]CDS-H'!$A:$L,3,FALSE)="","",(VLOOKUP($A791,'[1]CDS-H'!$A:$L,3,FALSE))),"")</f>
        <v>2137</v>
      </c>
      <c r="D791" t="s">
        <v>1461</v>
      </c>
      <c r="E791" t="s">
        <v>1513</v>
      </c>
      <c r="F791" t="s">
        <v>148</v>
      </c>
      <c r="G791" t="s">
        <v>1375</v>
      </c>
      <c r="H791" t="s">
        <v>150</v>
      </c>
      <c r="I791" t="s">
        <v>17</v>
      </c>
      <c r="J791" t="s">
        <v>151</v>
      </c>
      <c r="K791" t="s">
        <v>17</v>
      </c>
      <c r="L791" t="s">
        <v>153</v>
      </c>
    </row>
    <row r="792" spans="1:12" x14ac:dyDescent="0.25">
      <c r="A792" t="s">
        <v>1516</v>
      </c>
      <c r="B792" t="s">
        <v>2138</v>
      </c>
      <c r="C792">
        <f>IFERROR(IF(VLOOKUP($A792,'[1]CDS-H'!$A:$L,3,FALSE)="","",(VLOOKUP($A792,'[1]CDS-H'!$A:$L,3,FALSE))),"")</f>
        <v>1348</v>
      </c>
      <c r="D792" t="s">
        <v>1461</v>
      </c>
      <c r="E792" t="s">
        <v>1513</v>
      </c>
      <c r="F792" t="s">
        <v>148</v>
      </c>
      <c r="G792" t="s">
        <v>1375</v>
      </c>
      <c r="H792" t="s">
        <v>150</v>
      </c>
      <c r="I792" t="s">
        <v>17</v>
      </c>
      <c r="J792" t="s">
        <v>151</v>
      </c>
      <c r="K792" t="s">
        <v>17</v>
      </c>
      <c r="L792" t="s">
        <v>153</v>
      </c>
    </row>
    <row r="793" spans="1:12" x14ac:dyDescent="0.25">
      <c r="A793" t="s">
        <v>1518</v>
      </c>
      <c r="B793" t="s">
        <v>2139</v>
      </c>
      <c r="C793">
        <f>IFERROR(IF(VLOOKUP($A793,'[1]CDS-H'!$A:$L,3,FALSE)="","",(VLOOKUP($A793,'[1]CDS-H'!$A:$L,3,FALSE))),"")</f>
        <v>1326</v>
      </c>
      <c r="D793" t="s">
        <v>1461</v>
      </c>
      <c r="E793" t="s">
        <v>1513</v>
      </c>
      <c r="F793" t="s">
        <v>148</v>
      </c>
      <c r="G793" t="s">
        <v>1375</v>
      </c>
      <c r="H793" t="s">
        <v>150</v>
      </c>
      <c r="I793" t="s">
        <v>17</v>
      </c>
      <c r="J793" t="s">
        <v>151</v>
      </c>
      <c r="K793" t="s">
        <v>17</v>
      </c>
      <c r="L793" t="s">
        <v>153</v>
      </c>
    </row>
    <row r="794" spans="1:12" x14ac:dyDescent="0.25">
      <c r="A794" t="s">
        <v>1520</v>
      </c>
      <c r="B794" t="s">
        <v>2140</v>
      </c>
      <c r="C794">
        <f>IFERROR(IF(VLOOKUP($A794,'[1]CDS-H'!$A:$L,3,FALSE)="","",(VLOOKUP($A794,'[1]CDS-H'!$A:$L,3,FALSE))),"")</f>
        <v>1310</v>
      </c>
      <c r="D794" t="s">
        <v>1461</v>
      </c>
      <c r="E794" t="s">
        <v>1513</v>
      </c>
      <c r="F794" t="s">
        <v>148</v>
      </c>
      <c r="G794" t="s">
        <v>1375</v>
      </c>
      <c r="H794" t="s">
        <v>150</v>
      </c>
      <c r="I794" t="s">
        <v>17</v>
      </c>
      <c r="J794" t="s">
        <v>151</v>
      </c>
      <c r="K794" t="s">
        <v>17</v>
      </c>
      <c r="L794" t="s">
        <v>153</v>
      </c>
    </row>
    <row r="795" spans="1:12" x14ac:dyDescent="0.25">
      <c r="A795" t="s">
        <v>1522</v>
      </c>
      <c r="B795" t="s">
        <v>2141</v>
      </c>
      <c r="C795">
        <f>IFERROR(IF(VLOOKUP($A795,'[1]CDS-H'!$A:$L,3,FALSE)="","",(VLOOKUP($A795,'[1]CDS-H'!$A:$L,3,FALSE))),"")</f>
        <v>644</v>
      </c>
      <c r="D795" t="s">
        <v>1461</v>
      </c>
      <c r="E795" t="s">
        <v>1513</v>
      </c>
      <c r="F795" t="s">
        <v>148</v>
      </c>
      <c r="G795" t="s">
        <v>1375</v>
      </c>
      <c r="H795" t="s">
        <v>150</v>
      </c>
      <c r="I795" t="s">
        <v>17</v>
      </c>
      <c r="J795" t="s">
        <v>151</v>
      </c>
      <c r="K795" t="s">
        <v>17</v>
      </c>
      <c r="L795" t="s">
        <v>153</v>
      </c>
    </row>
    <row r="796" spans="1:12" x14ac:dyDescent="0.25">
      <c r="A796" t="s">
        <v>1524</v>
      </c>
      <c r="B796" t="s">
        <v>2142</v>
      </c>
      <c r="C796">
        <f>IFERROR(IF(VLOOKUP($A796,'[1]CDS-H'!$A:$L,3,FALSE)="","",(VLOOKUP($A796,'[1]CDS-H'!$A:$L,3,FALSE))),"")</f>
        <v>267</v>
      </c>
      <c r="D796" t="s">
        <v>1461</v>
      </c>
      <c r="E796" t="s">
        <v>1513</v>
      </c>
      <c r="F796" t="s">
        <v>148</v>
      </c>
      <c r="G796" t="s">
        <v>1375</v>
      </c>
      <c r="H796" t="s">
        <v>150</v>
      </c>
      <c r="I796" t="s">
        <v>17</v>
      </c>
      <c r="J796" t="s">
        <v>151</v>
      </c>
      <c r="K796" t="s">
        <v>17</v>
      </c>
      <c r="L796" t="s">
        <v>153</v>
      </c>
    </row>
    <row r="797" spans="1:12" x14ac:dyDescent="0.25">
      <c r="A797" t="s">
        <v>1526</v>
      </c>
      <c r="B797" t="s">
        <v>1527</v>
      </c>
      <c r="C797">
        <f>IFERROR(IF(VLOOKUP($A797,'[1]CDS-H'!$A:$L,3,FALSE)="","",(VLOOKUP($A797,'[1]CDS-H'!$A:$L,3,FALSE))),"")</f>
        <v>298</v>
      </c>
      <c r="D797" t="s">
        <v>1461</v>
      </c>
      <c r="E797" t="s">
        <v>1513</v>
      </c>
      <c r="F797" t="s">
        <v>148</v>
      </c>
      <c r="G797" t="s">
        <v>1375</v>
      </c>
      <c r="H797" t="s">
        <v>150</v>
      </c>
      <c r="I797" t="s">
        <v>17</v>
      </c>
      <c r="J797" t="s">
        <v>151</v>
      </c>
      <c r="K797" t="s">
        <v>17</v>
      </c>
      <c r="L797" t="s">
        <v>153</v>
      </c>
    </row>
    <row r="798" spans="1:12" x14ac:dyDescent="0.25">
      <c r="A798" t="s">
        <v>1528</v>
      </c>
      <c r="B798" t="s">
        <v>2143</v>
      </c>
      <c r="C798">
        <f>IFERROR(IF(VLOOKUP($A798,'[1]CDS-H'!$A:$L,3,FALSE)="","",(VLOOKUP($A798,'[1]CDS-H'!$A:$L,3,FALSE))),"")</f>
        <v>0.74</v>
      </c>
      <c r="D798" t="s">
        <v>1461</v>
      </c>
      <c r="E798" t="s">
        <v>1513</v>
      </c>
      <c r="F798" t="s">
        <v>148</v>
      </c>
      <c r="G798" t="s">
        <v>1375</v>
      </c>
      <c r="H798" t="s">
        <v>150</v>
      </c>
      <c r="I798" t="s">
        <v>17</v>
      </c>
      <c r="J798" t="s">
        <v>151</v>
      </c>
      <c r="K798" t="s">
        <v>17</v>
      </c>
      <c r="L798" t="s">
        <v>1252</v>
      </c>
    </row>
    <row r="799" spans="1:12" x14ac:dyDescent="0.25">
      <c r="A799" t="s">
        <v>1530</v>
      </c>
      <c r="B799" t="s">
        <v>2144</v>
      </c>
      <c r="C799">
        <f>IFERROR(IF(VLOOKUP($A799,'[1]CDS-H'!$A:$L,3,FALSE)="","",(VLOOKUP($A799,'[1]CDS-H'!$A:$L,3,FALSE))),"")</f>
        <v>13595</v>
      </c>
      <c r="D799" t="s">
        <v>1461</v>
      </c>
      <c r="E799" t="s">
        <v>1513</v>
      </c>
      <c r="F799" t="s">
        <v>148</v>
      </c>
      <c r="G799" t="s">
        <v>1375</v>
      </c>
      <c r="H799" t="s">
        <v>150</v>
      </c>
      <c r="I799" t="s">
        <v>17</v>
      </c>
      <c r="J799" t="s">
        <v>151</v>
      </c>
      <c r="K799" t="s">
        <v>17</v>
      </c>
      <c r="L799" t="s">
        <v>1377</v>
      </c>
    </row>
    <row r="800" spans="1:12" x14ac:dyDescent="0.25">
      <c r="A800" t="s">
        <v>1532</v>
      </c>
      <c r="B800" t="s">
        <v>2145</v>
      </c>
      <c r="C800">
        <f>IFERROR(IF(VLOOKUP($A800,'[1]CDS-H'!$A:$L,3,FALSE)="","",(VLOOKUP($A800,'[1]CDS-H'!$A:$L,3,FALSE))),"")</f>
        <v>12335</v>
      </c>
      <c r="D800" t="s">
        <v>1461</v>
      </c>
      <c r="E800" t="s">
        <v>1513</v>
      </c>
      <c r="F800" t="s">
        <v>148</v>
      </c>
      <c r="G800" t="s">
        <v>1375</v>
      </c>
      <c r="H800" t="s">
        <v>150</v>
      </c>
      <c r="I800" t="s">
        <v>17</v>
      </c>
      <c r="J800" t="s">
        <v>151</v>
      </c>
      <c r="K800" t="s">
        <v>17</v>
      </c>
      <c r="L800" t="s">
        <v>1377</v>
      </c>
    </row>
    <row r="801" spans="1:12" x14ac:dyDescent="0.25">
      <c r="A801" t="s">
        <v>1534</v>
      </c>
      <c r="B801" t="s">
        <v>2146</v>
      </c>
      <c r="C801">
        <f>IFERROR(IF(VLOOKUP($A801,'[1]CDS-H'!$A:$L,3,FALSE)="","",(VLOOKUP($A801,'[1]CDS-H'!$A:$L,3,FALSE))),"")</f>
        <v>2899</v>
      </c>
      <c r="D801" t="s">
        <v>1461</v>
      </c>
      <c r="E801" t="s">
        <v>1513</v>
      </c>
      <c r="F801" t="s">
        <v>148</v>
      </c>
      <c r="G801" t="s">
        <v>1375</v>
      </c>
      <c r="H801" t="s">
        <v>150</v>
      </c>
      <c r="I801" t="s">
        <v>17</v>
      </c>
      <c r="J801" t="s">
        <v>151</v>
      </c>
      <c r="K801" t="s">
        <v>17</v>
      </c>
      <c r="L801" t="s">
        <v>1377</v>
      </c>
    </row>
    <row r="802" spans="1:12" x14ac:dyDescent="0.25">
      <c r="A802" t="s">
        <v>1536</v>
      </c>
      <c r="B802" t="s">
        <v>2147</v>
      </c>
      <c r="C802">
        <f>IFERROR(IF(VLOOKUP($A802,'[1]CDS-H'!$A:$L,3,FALSE)="","",(VLOOKUP($A802,'[1]CDS-H'!$A:$L,3,FALSE))),"")</f>
        <v>2656</v>
      </c>
      <c r="D802" t="s">
        <v>1461</v>
      </c>
      <c r="E802" t="s">
        <v>1513</v>
      </c>
      <c r="F802" t="s">
        <v>148</v>
      </c>
      <c r="G802" t="s">
        <v>1375</v>
      </c>
      <c r="H802" t="s">
        <v>150</v>
      </c>
      <c r="I802" t="s">
        <v>17</v>
      </c>
      <c r="J802" t="s">
        <v>151</v>
      </c>
      <c r="K802" t="s">
        <v>17</v>
      </c>
      <c r="L802" t="s">
        <v>1377</v>
      </c>
    </row>
    <row r="803" spans="1:12" x14ac:dyDescent="0.25">
      <c r="A803" t="s">
        <v>1538</v>
      </c>
      <c r="B803" t="s">
        <v>2136</v>
      </c>
      <c r="C803">
        <f>IFERROR(IF(VLOOKUP($A803,'[1]CDS-H'!$A:$L,3,FALSE)="","",(VLOOKUP($A803,'[1]CDS-H'!$A:$L,3,FALSE))),"")</f>
        <v>7370</v>
      </c>
      <c r="D803" t="s">
        <v>1461</v>
      </c>
      <c r="E803" t="s">
        <v>1513</v>
      </c>
      <c r="F803" t="s">
        <v>148</v>
      </c>
      <c r="G803" t="s">
        <v>1375</v>
      </c>
      <c r="H803" t="s">
        <v>149</v>
      </c>
      <c r="I803" t="s">
        <v>17</v>
      </c>
      <c r="J803" t="s">
        <v>151</v>
      </c>
      <c r="K803" t="s">
        <v>17</v>
      </c>
      <c r="L803" t="s">
        <v>153</v>
      </c>
    </row>
    <row r="804" spans="1:12" x14ac:dyDescent="0.25">
      <c r="A804" t="s">
        <v>1539</v>
      </c>
      <c r="B804" t="s">
        <v>2137</v>
      </c>
      <c r="C804">
        <f>IFERROR(IF(VLOOKUP($A804,'[1]CDS-H'!$A:$L,3,FALSE)="","",(VLOOKUP($A804,'[1]CDS-H'!$A:$L,3,FALSE))),"")</f>
        <v>6298</v>
      </c>
      <c r="D804" t="s">
        <v>1461</v>
      </c>
      <c r="E804" t="s">
        <v>1513</v>
      </c>
      <c r="F804" t="s">
        <v>148</v>
      </c>
      <c r="G804" t="s">
        <v>1375</v>
      </c>
      <c r="H804" t="s">
        <v>149</v>
      </c>
      <c r="I804" t="s">
        <v>17</v>
      </c>
      <c r="J804" t="s">
        <v>151</v>
      </c>
      <c r="K804" t="s">
        <v>17</v>
      </c>
      <c r="L804" t="s">
        <v>153</v>
      </c>
    </row>
    <row r="805" spans="1:12" x14ac:dyDescent="0.25">
      <c r="A805" t="s">
        <v>1540</v>
      </c>
      <c r="B805" t="s">
        <v>2138</v>
      </c>
      <c r="C805">
        <f>IFERROR(IF(VLOOKUP($A805,'[1]CDS-H'!$A:$L,3,FALSE)="","",(VLOOKUP($A805,'[1]CDS-H'!$A:$L,3,FALSE))),"")</f>
        <v>4105</v>
      </c>
      <c r="D805" t="s">
        <v>1461</v>
      </c>
      <c r="E805" t="s">
        <v>1513</v>
      </c>
      <c r="F805" t="s">
        <v>148</v>
      </c>
      <c r="G805" t="s">
        <v>1375</v>
      </c>
      <c r="H805" t="s">
        <v>149</v>
      </c>
      <c r="I805" t="s">
        <v>17</v>
      </c>
      <c r="J805" t="s">
        <v>151</v>
      </c>
      <c r="K805" t="s">
        <v>17</v>
      </c>
      <c r="L805" t="s">
        <v>153</v>
      </c>
    </row>
    <row r="806" spans="1:12" x14ac:dyDescent="0.25">
      <c r="A806" t="s">
        <v>1541</v>
      </c>
      <c r="B806" t="s">
        <v>2139</v>
      </c>
      <c r="C806">
        <f>IFERROR(IF(VLOOKUP($A806,'[1]CDS-H'!$A:$L,3,FALSE)="","",(VLOOKUP($A806,'[1]CDS-H'!$A:$L,3,FALSE))),"")</f>
        <v>4032</v>
      </c>
      <c r="D806" t="s">
        <v>1461</v>
      </c>
      <c r="E806" t="s">
        <v>1513</v>
      </c>
      <c r="F806" t="s">
        <v>148</v>
      </c>
      <c r="G806" t="s">
        <v>1375</v>
      </c>
      <c r="H806" t="s">
        <v>149</v>
      </c>
      <c r="I806" t="s">
        <v>17</v>
      </c>
      <c r="J806" t="s">
        <v>151</v>
      </c>
      <c r="K806" t="s">
        <v>17</v>
      </c>
      <c r="L806" t="s">
        <v>153</v>
      </c>
    </row>
    <row r="807" spans="1:12" x14ac:dyDescent="0.25">
      <c r="A807" t="s">
        <v>1542</v>
      </c>
      <c r="B807" t="s">
        <v>2140</v>
      </c>
      <c r="C807">
        <f>IFERROR(IF(VLOOKUP($A807,'[1]CDS-H'!$A:$L,3,FALSE)="","",(VLOOKUP($A807,'[1]CDS-H'!$A:$L,3,FALSE))),"")</f>
        <v>3852</v>
      </c>
      <c r="D807" t="s">
        <v>1461</v>
      </c>
      <c r="E807" t="s">
        <v>1513</v>
      </c>
      <c r="F807" t="s">
        <v>148</v>
      </c>
      <c r="G807" t="s">
        <v>1375</v>
      </c>
      <c r="H807" t="s">
        <v>149</v>
      </c>
      <c r="I807" t="s">
        <v>17</v>
      </c>
      <c r="J807" t="s">
        <v>151</v>
      </c>
      <c r="K807" t="s">
        <v>17</v>
      </c>
      <c r="L807" t="s">
        <v>153</v>
      </c>
    </row>
    <row r="808" spans="1:12" x14ac:dyDescent="0.25">
      <c r="A808" t="s">
        <v>1543</v>
      </c>
      <c r="B808" t="s">
        <v>2141</v>
      </c>
      <c r="C808">
        <f>IFERROR(IF(VLOOKUP($A808,'[1]CDS-H'!$A:$L,3,FALSE)="","",(VLOOKUP($A808,'[1]CDS-H'!$A:$L,3,FALSE))),"")</f>
        <v>2074</v>
      </c>
      <c r="D808" t="s">
        <v>1461</v>
      </c>
      <c r="E808" t="s">
        <v>1513</v>
      </c>
      <c r="F808" t="s">
        <v>148</v>
      </c>
      <c r="G808" t="s">
        <v>1375</v>
      </c>
      <c r="H808" t="s">
        <v>149</v>
      </c>
      <c r="I808" t="s">
        <v>17</v>
      </c>
      <c r="J808" t="s">
        <v>151</v>
      </c>
      <c r="K808" t="s">
        <v>17</v>
      </c>
      <c r="L808" t="s">
        <v>153</v>
      </c>
    </row>
    <row r="809" spans="1:12" x14ac:dyDescent="0.25">
      <c r="A809" t="s">
        <v>1544</v>
      </c>
      <c r="B809" t="s">
        <v>2142</v>
      </c>
      <c r="C809">
        <f>IFERROR(IF(VLOOKUP($A809,'[1]CDS-H'!$A:$L,3,FALSE)="","",(VLOOKUP($A809,'[1]CDS-H'!$A:$L,3,FALSE))),"")</f>
        <v>768</v>
      </c>
      <c r="D809" t="s">
        <v>1461</v>
      </c>
      <c r="E809" t="s">
        <v>1513</v>
      </c>
      <c r="F809" t="s">
        <v>148</v>
      </c>
      <c r="G809" t="s">
        <v>1375</v>
      </c>
      <c r="H809" t="s">
        <v>149</v>
      </c>
      <c r="I809" t="s">
        <v>17</v>
      </c>
      <c r="J809" t="s">
        <v>151</v>
      </c>
      <c r="K809" t="s">
        <v>17</v>
      </c>
      <c r="L809" t="s">
        <v>153</v>
      </c>
    </row>
    <row r="810" spans="1:12" x14ac:dyDescent="0.25">
      <c r="A810" t="s">
        <v>1545</v>
      </c>
      <c r="B810" t="s">
        <v>1527</v>
      </c>
      <c r="C810">
        <f>IFERROR(IF(VLOOKUP($A810,'[1]CDS-H'!$A:$L,3,FALSE)="","",(VLOOKUP($A810,'[1]CDS-H'!$A:$L,3,FALSE))),"")</f>
        <v>862</v>
      </c>
      <c r="D810" t="s">
        <v>1461</v>
      </c>
      <c r="E810" t="s">
        <v>1513</v>
      </c>
      <c r="F810" t="s">
        <v>148</v>
      </c>
      <c r="G810" t="s">
        <v>1375</v>
      </c>
      <c r="H810" t="s">
        <v>149</v>
      </c>
      <c r="I810" t="s">
        <v>17</v>
      </c>
      <c r="J810" t="s">
        <v>151</v>
      </c>
      <c r="K810" t="s">
        <v>17</v>
      </c>
      <c r="L810" t="s">
        <v>153</v>
      </c>
    </row>
    <row r="811" spans="1:12" x14ac:dyDescent="0.25">
      <c r="A811" t="s">
        <v>1546</v>
      </c>
      <c r="B811" t="s">
        <v>2143</v>
      </c>
      <c r="C811">
        <f>IFERROR(IF(VLOOKUP($A811,'[1]CDS-H'!$A:$L,3,FALSE)="","",(VLOOKUP($A811,'[1]CDS-H'!$A:$L,3,FALSE))),"")</f>
        <v>0.71</v>
      </c>
      <c r="D811" t="s">
        <v>1461</v>
      </c>
      <c r="E811" t="s">
        <v>1513</v>
      </c>
      <c r="F811" t="s">
        <v>148</v>
      </c>
      <c r="G811" t="s">
        <v>1375</v>
      </c>
      <c r="H811" t="s">
        <v>149</v>
      </c>
      <c r="I811" t="s">
        <v>17</v>
      </c>
      <c r="J811" t="s">
        <v>151</v>
      </c>
      <c r="K811" t="s">
        <v>17</v>
      </c>
      <c r="L811" t="s">
        <v>1252</v>
      </c>
    </row>
    <row r="812" spans="1:12" x14ac:dyDescent="0.25">
      <c r="A812" t="s">
        <v>1547</v>
      </c>
      <c r="B812" t="s">
        <v>2144</v>
      </c>
      <c r="C812">
        <f>IFERROR(IF(VLOOKUP($A812,'[1]CDS-H'!$A:$L,3,FALSE)="","",(VLOOKUP($A812,'[1]CDS-H'!$A:$L,3,FALSE))),"")</f>
        <v>13033</v>
      </c>
      <c r="D812" t="s">
        <v>1461</v>
      </c>
      <c r="E812" t="s">
        <v>1513</v>
      </c>
      <c r="F812" t="s">
        <v>148</v>
      </c>
      <c r="G812" t="s">
        <v>1375</v>
      </c>
      <c r="H812" t="s">
        <v>149</v>
      </c>
      <c r="I812" t="s">
        <v>17</v>
      </c>
      <c r="J812" t="s">
        <v>151</v>
      </c>
      <c r="K812" t="s">
        <v>17</v>
      </c>
      <c r="L812" t="s">
        <v>1377</v>
      </c>
    </row>
    <row r="813" spans="1:12" x14ac:dyDescent="0.25">
      <c r="A813" t="s">
        <v>1548</v>
      </c>
      <c r="B813" t="s">
        <v>2145</v>
      </c>
      <c r="C813">
        <f>IFERROR(IF(VLOOKUP($A813,'[1]CDS-H'!$A:$L,3,FALSE)="","",(VLOOKUP($A813,'[1]CDS-H'!$A:$L,3,FALSE))),"")</f>
        <v>11764</v>
      </c>
      <c r="D813" t="s">
        <v>1461</v>
      </c>
      <c r="E813" t="s">
        <v>1513</v>
      </c>
      <c r="F813" t="s">
        <v>148</v>
      </c>
      <c r="G813" t="s">
        <v>1375</v>
      </c>
      <c r="H813" t="s">
        <v>149</v>
      </c>
      <c r="I813" t="s">
        <v>17</v>
      </c>
      <c r="J813" t="s">
        <v>151</v>
      </c>
      <c r="K813" t="s">
        <v>17</v>
      </c>
      <c r="L813" t="s">
        <v>1377</v>
      </c>
    </row>
    <row r="814" spans="1:12" x14ac:dyDescent="0.25">
      <c r="A814" t="s">
        <v>1549</v>
      </c>
      <c r="B814" t="s">
        <v>2146</v>
      </c>
      <c r="C814">
        <f>IFERROR(IF(VLOOKUP($A814,'[1]CDS-H'!$A:$L,3,FALSE)="","",(VLOOKUP($A814,'[1]CDS-H'!$A:$L,3,FALSE))),"")</f>
        <v>3487</v>
      </c>
      <c r="D814" t="s">
        <v>1461</v>
      </c>
      <c r="E814" t="s">
        <v>1513</v>
      </c>
      <c r="F814" t="s">
        <v>148</v>
      </c>
      <c r="G814" t="s">
        <v>1375</v>
      </c>
      <c r="H814" t="s">
        <v>149</v>
      </c>
      <c r="I814" t="s">
        <v>17</v>
      </c>
      <c r="J814" t="s">
        <v>151</v>
      </c>
      <c r="K814" t="s">
        <v>17</v>
      </c>
      <c r="L814" t="s">
        <v>1377</v>
      </c>
    </row>
    <row r="815" spans="1:12" x14ac:dyDescent="0.25">
      <c r="A815" t="s">
        <v>1550</v>
      </c>
      <c r="B815" t="s">
        <v>2147</v>
      </c>
      <c r="C815">
        <f>IFERROR(IF(VLOOKUP($A815,'[1]CDS-H'!$A:$L,3,FALSE)="","",(VLOOKUP($A815,'[1]CDS-H'!$A:$L,3,FALSE))),"")</f>
        <v>3270</v>
      </c>
      <c r="D815" t="s">
        <v>1461</v>
      </c>
      <c r="E815" t="s">
        <v>1513</v>
      </c>
      <c r="F815" t="s">
        <v>148</v>
      </c>
      <c r="G815" t="s">
        <v>1375</v>
      </c>
      <c r="H815" t="s">
        <v>149</v>
      </c>
      <c r="I815" t="s">
        <v>17</v>
      </c>
      <c r="J815" t="s">
        <v>151</v>
      </c>
      <c r="K815" t="s">
        <v>17</v>
      </c>
      <c r="L815" t="s">
        <v>1377</v>
      </c>
    </row>
    <row r="816" spans="1:12" x14ac:dyDescent="0.25">
      <c r="A816" t="s">
        <v>1551</v>
      </c>
      <c r="B816" t="s">
        <v>2136</v>
      </c>
      <c r="C816">
        <f>IFERROR(IF(VLOOKUP($A816,'[1]CDS-H'!$A:$L,3,FALSE)="","",(VLOOKUP($A816,'[1]CDS-H'!$A:$L,3,FALSE))),"")</f>
        <v>449</v>
      </c>
      <c r="D816" t="s">
        <v>1461</v>
      </c>
      <c r="E816" t="s">
        <v>1513</v>
      </c>
      <c r="F816" t="s">
        <v>148</v>
      </c>
      <c r="G816" t="s">
        <v>1375</v>
      </c>
      <c r="H816" t="s">
        <v>149</v>
      </c>
      <c r="I816" t="s">
        <v>17</v>
      </c>
      <c r="J816" t="s">
        <v>208</v>
      </c>
      <c r="K816" t="s">
        <v>17</v>
      </c>
      <c r="L816" t="s">
        <v>153</v>
      </c>
    </row>
    <row r="817" spans="1:12" x14ac:dyDescent="0.25">
      <c r="A817" t="s">
        <v>1552</v>
      </c>
      <c r="B817" t="s">
        <v>2137</v>
      </c>
      <c r="C817">
        <f>IFERROR(IF(VLOOKUP($A817,'[1]CDS-H'!$A:$L,3,FALSE)="","",(VLOOKUP($A817,'[1]CDS-H'!$A:$L,3,FALSE))),"")</f>
        <v>289</v>
      </c>
      <c r="D817" t="s">
        <v>1461</v>
      </c>
      <c r="E817" t="s">
        <v>1513</v>
      </c>
      <c r="F817" t="s">
        <v>148</v>
      </c>
      <c r="G817" t="s">
        <v>1375</v>
      </c>
      <c r="H817" t="s">
        <v>149</v>
      </c>
      <c r="I817" t="s">
        <v>17</v>
      </c>
      <c r="J817" t="s">
        <v>208</v>
      </c>
      <c r="K817" t="s">
        <v>17</v>
      </c>
      <c r="L817" t="s">
        <v>153</v>
      </c>
    </row>
    <row r="818" spans="1:12" x14ac:dyDescent="0.25">
      <c r="A818" t="s">
        <v>1553</v>
      </c>
      <c r="B818" t="s">
        <v>2138</v>
      </c>
      <c r="C818">
        <f>IFERROR(IF(VLOOKUP($A818,'[1]CDS-H'!$A:$L,3,FALSE)="","",(VLOOKUP($A818,'[1]CDS-H'!$A:$L,3,FALSE))),"")</f>
        <v>213</v>
      </c>
      <c r="D818" t="s">
        <v>1461</v>
      </c>
      <c r="E818" t="s">
        <v>1513</v>
      </c>
      <c r="F818" t="s">
        <v>148</v>
      </c>
      <c r="G818" t="s">
        <v>1375</v>
      </c>
      <c r="H818" t="s">
        <v>149</v>
      </c>
      <c r="I818" t="s">
        <v>17</v>
      </c>
      <c r="J818" t="s">
        <v>208</v>
      </c>
      <c r="K818" t="s">
        <v>17</v>
      </c>
      <c r="L818" t="s">
        <v>153</v>
      </c>
    </row>
    <row r="819" spans="1:12" x14ac:dyDescent="0.25">
      <c r="A819" t="s">
        <v>1554</v>
      </c>
      <c r="B819" t="s">
        <v>2139</v>
      </c>
      <c r="C819">
        <f>IFERROR(IF(VLOOKUP($A819,'[1]CDS-H'!$A:$L,3,FALSE)="","",(VLOOKUP($A819,'[1]CDS-H'!$A:$L,3,FALSE))),"")</f>
        <v>175</v>
      </c>
      <c r="D819" t="s">
        <v>1461</v>
      </c>
      <c r="E819" t="s">
        <v>1513</v>
      </c>
      <c r="F819" t="s">
        <v>148</v>
      </c>
      <c r="G819" t="s">
        <v>1375</v>
      </c>
      <c r="H819" t="s">
        <v>149</v>
      </c>
      <c r="I819" t="s">
        <v>17</v>
      </c>
      <c r="J819" t="s">
        <v>208</v>
      </c>
      <c r="K819" t="s">
        <v>17</v>
      </c>
      <c r="L819" t="s">
        <v>153</v>
      </c>
    </row>
    <row r="820" spans="1:12" x14ac:dyDescent="0.25">
      <c r="A820" t="s">
        <v>1555</v>
      </c>
      <c r="B820" t="s">
        <v>2140</v>
      </c>
      <c r="C820">
        <f>IFERROR(IF(VLOOKUP($A820,'[1]CDS-H'!$A:$L,3,FALSE)="","",(VLOOKUP($A820,'[1]CDS-H'!$A:$L,3,FALSE))),"")</f>
        <v>143</v>
      </c>
      <c r="D820" t="s">
        <v>1461</v>
      </c>
      <c r="E820" t="s">
        <v>1513</v>
      </c>
      <c r="F820" t="s">
        <v>148</v>
      </c>
      <c r="G820" t="s">
        <v>1375</v>
      </c>
      <c r="H820" t="s">
        <v>149</v>
      </c>
      <c r="I820" t="s">
        <v>17</v>
      </c>
      <c r="J820" t="s">
        <v>208</v>
      </c>
      <c r="K820" t="s">
        <v>17</v>
      </c>
      <c r="L820" t="s">
        <v>153</v>
      </c>
    </row>
    <row r="821" spans="1:12" x14ac:dyDescent="0.25">
      <c r="A821" t="s">
        <v>1556</v>
      </c>
      <c r="B821" t="s">
        <v>2141</v>
      </c>
      <c r="C821">
        <f>IFERROR(IF(VLOOKUP($A821,'[1]CDS-H'!$A:$L,3,FALSE)="","",(VLOOKUP($A821,'[1]CDS-H'!$A:$L,3,FALSE))),"")</f>
        <v>114</v>
      </c>
      <c r="D821" t="s">
        <v>1461</v>
      </c>
      <c r="E821" t="s">
        <v>1513</v>
      </c>
      <c r="F821" t="s">
        <v>148</v>
      </c>
      <c r="G821" t="s">
        <v>1375</v>
      </c>
      <c r="H821" t="s">
        <v>149</v>
      </c>
      <c r="I821" t="s">
        <v>17</v>
      </c>
      <c r="J821" t="s">
        <v>208</v>
      </c>
      <c r="K821" t="s">
        <v>17</v>
      </c>
      <c r="L821" t="s">
        <v>153</v>
      </c>
    </row>
    <row r="822" spans="1:12" x14ac:dyDescent="0.25">
      <c r="A822" t="s">
        <v>1557</v>
      </c>
      <c r="B822" t="s">
        <v>2142</v>
      </c>
      <c r="C822">
        <f>IFERROR(IF(VLOOKUP($A822,'[1]CDS-H'!$A:$L,3,FALSE)="","",(VLOOKUP($A822,'[1]CDS-H'!$A:$L,3,FALSE))),"")</f>
        <v>9</v>
      </c>
      <c r="D822" t="s">
        <v>1461</v>
      </c>
      <c r="E822" t="s">
        <v>1513</v>
      </c>
      <c r="F822" t="s">
        <v>148</v>
      </c>
      <c r="G822" t="s">
        <v>1375</v>
      </c>
      <c r="H822" t="s">
        <v>149</v>
      </c>
      <c r="I822" t="s">
        <v>17</v>
      </c>
      <c r="J822" t="s">
        <v>208</v>
      </c>
      <c r="K822" t="s">
        <v>17</v>
      </c>
      <c r="L822" t="s">
        <v>153</v>
      </c>
    </row>
    <row r="823" spans="1:12" x14ac:dyDescent="0.25">
      <c r="A823" t="s">
        <v>1558</v>
      </c>
      <c r="B823" t="s">
        <v>1527</v>
      </c>
      <c r="C823">
        <f>IFERROR(IF(VLOOKUP($A823,'[1]CDS-H'!$A:$L,3,FALSE)="","",(VLOOKUP($A823,'[1]CDS-H'!$A:$L,3,FALSE))),"")</f>
        <v>13</v>
      </c>
      <c r="D823" t="s">
        <v>1461</v>
      </c>
      <c r="E823" t="s">
        <v>1513</v>
      </c>
      <c r="F823" t="s">
        <v>148</v>
      </c>
      <c r="G823" t="s">
        <v>1375</v>
      </c>
      <c r="H823" t="s">
        <v>149</v>
      </c>
      <c r="I823" t="s">
        <v>17</v>
      </c>
      <c r="J823" t="s">
        <v>208</v>
      </c>
      <c r="K823" t="s">
        <v>17</v>
      </c>
      <c r="L823" t="s">
        <v>153</v>
      </c>
    </row>
    <row r="824" spans="1:12" x14ac:dyDescent="0.25">
      <c r="A824" t="s">
        <v>1559</v>
      </c>
      <c r="B824" t="s">
        <v>2143</v>
      </c>
      <c r="C824">
        <f>IFERROR(IF(VLOOKUP($A824,'[1]CDS-H'!$A:$L,3,FALSE)="","",(VLOOKUP($A824,'[1]CDS-H'!$A:$L,3,FALSE))),"")</f>
        <v>0.49</v>
      </c>
      <c r="D824" t="s">
        <v>1461</v>
      </c>
      <c r="E824" t="s">
        <v>1513</v>
      </c>
      <c r="F824" t="s">
        <v>148</v>
      </c>
      <c r="G824" t="s">
        <v>1375</v>
      </c>
      <c r="H824" t="s">
        <v>149</v>
      </c>
      <c r="I824" t="s">
        <v>17</v>
      </c>
      <c r="J824" t="s">
        <v>208</v>
      </c>
      <c r="K824" t="s">
        <v>17</v>
      </c>
      <c r="L824" t="s">
        <v>1252</v>
      </c>
    </row>
    <row r="825" spans="1:12" x14ac:dyDescent="0.25">
      <c r="A825" t="s">
        <v>1560</v>
      </c>
      <c r="B825" t="s">
        <v>2144</v>
      </c>
      <c r="C825">
        <f>IFERROR(IF(VLOOKUP($A825,'[1]CDS-H'!$A:$L,3,FALSE)="","",(VLOOKUP($A825,'[1]CDS-H'!$A:$L,3,FALSE))),"")</f>
        <v>7169</v>
      </c>
      <c r="D825" t="s">
        <v>1461</v>
      </c>
      <c r="E825" t="s">
        <v>1513</v>
      </c>
      <c r="F825" t="s">
        <v>148</v>
      </c>
      <c r="G825" t="s">
        <v>1375</v>
      </c>
      <c r="H825" t="s">
        <v>149</v>
      </c>
      <c r="I825" t="s">
        <v>17</v>
      </c>
      <c r="J825" t="s">
        <v>208</v>
      </c>
      <c r="K825" t="s">
        <v>17</v>
      </c>
      <c r="L825" t="s">
        <v>1377</v>
      </c>
    </row>
    <row r="826" spans="1:12" x14ac:dyDescent="0.25">
      <c r="A826" t="s">
        <v>1561</v>
      </c>
      <c r="B826" t="s">
        <v>2145</v>
      </c>
      <c r="C826">
        <f>IFERROR(IF(VLOOKUP($A826,'[1]CDS-H'!$A:$L,3,FALSE)="","",(VLOOKUP($A826,'[1]CDS-H'!$A:$L,3,FALSE))),"")</f>
        <v>6751</v>
      </c>
      <c r="D826" t="s">
        <v>1461</v>
      </c>
      <c r="E826" t="s">
        <v>1513</v>
      </c>
      <c r="F826" t="s">
        <v>148</v>
      </c>
      <c r="G826" t="s">
        <v>1375</v>
      </c>
      <c r="H826" t="s">
        <v>149</v>
      </c>
      <c r="I826" t="s">
        <v>17</v>
      </c>
      <c r="J826" t="s">
        <v>208</v>
      </c>
      <c r="K826" t="s">
        <v>17</v>
      </c>
      <c r="L826" t="s">
        <v>1377</v>
      </c>
    </row>
    <row r="827" spans="1:12" x14ac:dyDescent="0.25">
      <c r="A827" t="s">
        <v>1562</v>
      </c>
      <c r="B827" t="s">
        <v>2146</v>
      </c>
      <c r="C827">
        <f>IFERROR(IF(VLOOKUP($A827,'[1]CDS-H'!$A:$L,3,FALSE)="","",(VLOOKUP($A827,'[1]CDS-H'!$A:$L,3,FALSE))),"")</f>
        <v>2536</v>
      </c>
      <c r="D827" t="s">
        <v>1461</v>
      </c>
      <c r="E827" t="s">
        <v>1513</v>
      </c>
      <c r="F827" t="s">
        <v>148</v>
      </c>
      <c r="G827" t="s">
        <v>1375</v>
      </c>
      <c r="H827" t="s">
        <v>149</v>
      </c>
      <c r="I827" t="s">
        <v>17</v>
      </c>
      <c r="J827" t="s">
        <v>208</v>
      </c>
      <c r="K827" t="s">
        <v>17</v>
      </c>
      <c r="L827" t="s">
        <v>1377</v>
      </c>
    </row>
    <row r="828" spans="1:12" x14ac:dyDescent="0.25">
      <c r="A828" t="s">
        <v>1563</v>
      </c>
      <c r="B828" t="s">
        <v>2147</v>
      </c>
      <c r="C828">
        <f>IFERROR(IF(VLOOKUP($A828,'[1]CDS-H'!$A:$L,3,FALSE)="","",(VLOOKUP($A828,'[1]CDS-H'!$A:$L,3,FALSE))),"")</f>
        <v>2475</v>
      </c>
      <c r="D828" t="s">
        <v>1461</v>
      </c>
      <c r="E828" t="s">
        <v>1513</v>
      </c>
      <c r="F828" t="s">
        <v>148</v>
      </c>
      <c r="G828" t="s">
        <v>1375</v>
      </c>
      <c r="H828" t="s">
        <v>149</v>
      </c>
      <c r="I828" t="s">
        <v>17</v>
      </c>
      <c r="J828" t="s">
        <v>208</v>
      </c>
      <c r="K828" t="s">
        <v>17</v>
      </c>
      <c r="L828" t="s">
        <v>1377</v>
      </c>
    </row>
    <row r="829" spans="1:12" x14ac:dyDescent="0.25">
      <c r="A829" t="s">
        <v>1564</v>
      </c>
      <c r="B829" t="s">
        <v>2148</v>
      </c>
      <c r="C829">
        <f>IFERROR(IF(VLOOKUP($A829,'[1]CDS-H'!$A:$L,3,FALSE)="","",(VLOOKUP($A829,'[1]CDS-H'!$A:$L,3,FALSE))),"")</f>
        <v>674</v>
      </c>
      <c r="D829" t="s">
        <v>1461</v>
      </c>
      <c r="E829" t="s">
        <v>1566</v>
      </c>
      <c r="F829" t="s">
        <v>148</v>
      </c>
      <c r="G829" t="s">
        <v>1375</v>
      </c>
      <c r="H829" t="s">
        <v>150</v>
      </c>
      <c r="I829" t="s">
        <v>17</v>
      </c>
      <c r="J829" t="s">
        <v>151</v>
      </c>
      <c r="K829" t="s">
        <v>17</v>
      </c>
      <c r="L829" t="s">
        <v>153</v>
      </c>
    </row>
    <row r="830" spans="1:12" x14ac:dyDescent="0.25">
      <c r="A830" t="s">
        <v>1567</v>
      </c>
      <c r="B830" t="s">
        <v>2149</v>
      </c>
      <c r="C830">
        <f>IFERROR(IF(VLOOKUP($A830,'[1]CDS-H'!$A:$L,3,FALSE)="","",(VLOOKUP($A830,'[1]CDS-H'!$A:$L,3,FALSE))),"")</f>
        <v>4517</v>
      </c>
      <c r="D830" t="s">
        <v>1461</v>
      </c>
      <c r="E830" t="s">
        <v>1566</v>
      </c>
      <c r="F830" t="s">
        <v>148</v>
      </c>
      <c r="G830" t="s">
        <v>1375</v>
      </c>
      <c r="H830" t="s">
        <v>150</v>
      </c>
      <c r="I830" t="s">
        <v>17</v>
      </c>
      <c r="J830" t="s">
        <v>151</v>
      </c>
      <c r="K830" t="s">
        <v>17</v>
      </c>
      <c r="L830" t="s">
        <v>1377</v>
      </c>
    </row>
    <row r="831" spans="1:12" x14ac:dyDescent="0.25">
      <c r="A831" t="s">
        <v>1569</v>
      </c>
      <c r="B831" t="s">
        <v>2150</v>
      </c>
      <c r="C831">
        <f>IFERROR(IF(VLOOKUP($A831,'[1]CDS-H'!$A:$L,3,FALSE)="","",(VLOOKUP($A831,'[1]CDS-H'!$A:$L,3,FALSE))),"")</f>
        <v>45</v>
      </c>
      <c r="D831" t="s">
        <v>1461</v>
      </c>
      <c r="E831" t="s">
        <v>1566</v>
      </c>
      <c r="F831" t="s">
        <v>148</v>
      </c>
      <c r="G831" t="s">
        <v>1375</v>
      </c>
      <c r="H831" t="s">
        <v>150</v>
      </c>
      <c r="I831" t="s">
        <v>17</v>
      </c>
      <c r="J831" t="s">
        <v>151</v>
      </c>
      <c r="K831" t="s">
        <v>17</v>
      </c>
      <c r="L831" t="s">
        <v>153</v>
      </c>
    </row>
    <row r="832" spans="1:12" x14ac:dyDescent="0.25">
      <c r="A832" t="s">
        <v>1571</v>
      </c>
      <c r="B832" t="s">
        <v>2151</v>
      </c>
      <c r="C832">
        <f>IFERROR(IF(VLOOKUP($A832,'[1]CDS-H'!$A:$L,3,FALSE)="","",(VLOOKUP($A832,'[1]CDS-H'!$A:$L,3,FALSE))),"")</f>
        <v>11695</v>
      </c>
      <c r="D832" t="s">
        <v>1461</v>
      </c>
      <c r="E832" t="s">
        <v>1566</v>
      </c>
      <c r="F832" t="s">
        <v>148</v>
      </c>
      <c r="G832" t="s">
        <v>1375</v>
      </c>
      <c r="H832" t="s">
        <v>150</v>
      </c>
      <c r="I832" t="s">
        <v>17</v>
      </c>
      <c r="J832" t="s">
        <v>151</v>
      </c>
      <c r="K832" t="s">
        <v>17</v>
      </c>
      <c r="L832" t="s">
        <v>1377</v>
      </c>
    </row>
    <row r="833" spans="1:12" x14ac:dyDescent="0.25">
      <c r="A833" t="s">
        <v>1573</v>
      </c>
      <c r="B833" t="s">
        <v>2148</v>
      </c>
      <c r="C833">
        <f>IFERROR(IF(VLOOKUP($A833,'[1]CDS-H'!$A:$L,3,FALSE)="","",(VLOOKUP($A833,'[1]CDS-H'!$A:$L,3,FALSE))),"")</f>
        <v>2222</v>
      </c>
      <c r="D833" t="s">
        <v>1461</v>
      </c>
      <c r="E833" t="s">
        <v>1566</v>
      </c>
      <c r="F833" t="s">
        <v>148</v>
      </c>
      <c r="G833" t="s">
        <v>1375</v>
      </c>
      <c r="H833" t="s">
        <v>149</v>
      </c>
      <c r="I833" t="s">
        <v>17</v>
      </c>
      <c r="J833" t="s">
        <v>151</v>
      </c>
      <c r="K833" t="s">
        <v>17</v>
      </c>
      <c r="L833" t="s">
        <v>153</v>
      </c>
    </row>
    <row r="834" spans="1:12" x14ac:dyDescent="0.25">
      <c r="A834" t="s">
        <v>1574</v>
      </c>
      <c r="B834" t="s">
        <v>2149</v>
      </c>
      <c r="C834">
        <f>IFERROR(IF(VLOOKUP($A834,'[1]CDS-H'!$A:$L,3,FALSE)="","",(VLOOKUP($A834,'[1]CDS-H'!$A:$L,3,FALSE))),"")</f>
        <v>4887</v>
      </c>
      <c r="D834" t="s">
        <v>1461</v>
      </c>
      <c r="E834" t="s">
        <v>1566</v>
      </c>
      <c r="F834" t="s">
        <v>148</v>
      </c>
      <c r="G834" t="s">
        <v>1375</v>
      </c>
      <c r="H834" t="s">
        <v>149</v>
      </c>
      <c r="I834" t="s">
        <v>17</v>
      </c>
      <c r="J834" t="s">
        <v>151</v>
      </c>
      <c r="K834" t="s">
        <v>17</v>
      </c>
      <c r="L834" t="s">
        <v>1377</v>
      </c>
    </row>
    <row r="835" spans="1:12" x14ac:dyDescent="0.25">
      <c r="A835" t="s">
        <v>1575</v>
      </c>
      <c r="B835" t="s">
        <v>2150</v>
      </c>
      <c r="C835">
        <f>IFERROR(IF(VLOOKUP($A835,'[1]CDS-H'!$A:$L,3,FALSE)="","",(VLOOKUP($A835,'[1]CDS-H'!$A:$L,3,FALSE))),"")</f>
        <v>194</v>
      </c>
      <c r="D835" t="s">
        <v>1461</v>
      </c>
      <c r="E835" t="s">
        <v>1566</v>
      </c>
      <c r="F835" t="s">
        <v>148</v>
      </c>
      <c r="G835" t="s">
        <v>1375</v>
      </c>
      <c r="H835" t="s">
        <v>149</v>
      </c>
      <c r="I835" t="s">
        <v>17</v>
      </c>
      <c r="J835" t="s">
        <v>151</v>
      </c>
      <c r="K835" t="s">
        <v>17</v>
      </c>
      <c r="L835" t="s">
        <v>153</v>
      </c>
    </row>
    <row r="836" spans="1:12" x14ac:dyDescent="0.25">
      <c r="A836" t="s">
        <v>1576</v>
      </c>
      <c r="B836" t="s">
        <v>2151</v>
      </c>
      <c r="C836">
        <f>IFERROR(IF(VLOOKUP($A836,'[1]CDS-H'!$A:$L,3,FALSE)="","",(VLOOKUP($A836,'[1]CDS-H'!$A:$L,3,FALSE))),"")</f>
        <v>10684</v>
      </c>
      <c r="D836" t="s">
        <v>1461</v>
      </c>
      <c r="E836" t="s">
        <v>1566</v>
      </c>
      <c r="F836" t="s">
        <v>148</v>
      </c>
      <c r="G836" t="s">
        <v>1375</v>
      </c>
      <c r="H836" t="s">
        <v>149</v>
      </c>
      <c r="I836" t="s">
        <v>17</v>
      </c>
      <c r="J836" t="s">
        <v>151</v>
      </c>
      <c r="K836" t="s">
        <v>17</v>
      </c>
      <c r="L836" t="s">
        <v>1377</v>
      </c>
    </row>
    <row r="837" spans="1:12" x14ac:dyDescent="0.25">
      <c r="A837" t="s">
        <v>1577</v>
      </c>
      <c r="B837" t="s">
        <v>2148</v>
      </c>
      <c r="C837">
        <f>IFERROR(IF(VLOOKUP($A837,'[1]CDS-H'!$A:$L,3,FALSE)="","",(VLOOKUP($A837,'[1]CDS-H'!$A:$L,3,FALSE))),"")</f>
        <v>65</v>
      </c>
      <c r="D837" t="s">
        <v>1461</v>
      </c>
      <c r="E837" t="s">
        <v>1566</v>
      </c>
      <c r="F837" t="s">
        <v>148</v>
      </c>
      <c r="G837" t="s">
        <v>1375</v>
      </c>
      <c r="H837" t="s">
        <v>149</v>
      </c>
      <c r="I837" t="s">
        <v>17</v>
      </c>
      <c r="J837" t="s">
        <v>151</v>
      </c>
      <c r="K837" t="s">
        <v>17</v>
      </c>
      <c r="L837" t="s">
        <v>153</v>
      </c>
    </row>
    <row r="838" spans="1:12" x14ac:dyDescent="0.25">
      <c r="A838" t="s">
        <v>1578</v>
      </c>
      <c r="B838" t="s">
        <v>2149</v>
      </c>
      <c r="C838">
        <f>IFERROR(IF(VLOOKUP($A838,'[1]CDS-H'!$A:$L,3,FALSE)="","",(VLOOKUP($A838,'[1]CDS-H'!$A:$L,3,FALSE))),"")</f>
        <v>2848</v>
      </c>
      <c r="D838" t="s">
        <v>1461</v>
      </c>
      <c r="E838" t="s">
        <v>1566</v>
      </c>
      <c r="F838" t="s">
        <v>148</v>
      </c>
      <c r="G838" t="s">
        <v>1375</v>
      </c>
      <c r="H838" t="s">
        <v>149</v>
      </c>
      <c r="I838" t="s">
        <v>17</v>
      </c>
      <c r="J838" t="s">
        <v>151</v>
      </c>
      <c r="K838" t="s">
        <v>17</v>
      </c>
      <c r="L838" t="s">
        <v>1377</v>
      </c>
    </row>
    <row r="839" spans="1:12" x14ac:dyDescent="0.25">
      <c r="A839" t="s">
        <v>1579</v>
      </c>
      <c r="B839" t="s">
        <v>2150</v>
      </c>
      <c r="C839">
        <f>IFERROR(IF(VLOOKUP($A839,'[1]CDS-H'!$A:$L,3,FALSE)="","",(VLOOKUP($A839,'[1]CDS-H'!$A:$L,3,FALSE))),"")</f>
        <v>2</v>
      </c>
      <c r="D839" t="s">
        <v>1461</v>
      </c>
      <c r="E839" t="s">
        <v>1566</v>
      </c>
      <c r="F839" t="s">
        <v>148</v>
      </c>
      <c r="G839" t="s">
        <v>1375</v>
      </c>
      <c r="H839" t="s">
        <v>149</v>
      </c>
      <c r="I839" t="s">
        <v>17</v>
      </c>
      <c r="J839" t="s">
        <v>151</v>
      </c>
      <c r="K839" t="s">
        <v>17</v>
      </c>
      <c r="L839" t="s">
        <v>153</v>
      </c>
    </row>
    <row r="840" spans="1:12" x14ac:dyDescent="0.25">
      <c r="A840" t="s">
        <v>1580</v>
      </c>
      <c r="B840" t="s">
        <v>2151</v>
      </c>
      <c r="C840">
        <f>IFERROR(IF(VLOOKUP($A840,'[1]CDS-H'!$A:$L,3,FALSE)="","",(VLOOKUP($A840,'[1]CDS-H'!$A:$L,3,FALSE))),"")</f>
        <v>9157</v>
      </c>
      <c r="D840" t="s">
        <v>1461</v>
      </c>
      <c r="E840" t="s">
        <v>1566</v>
      </c>
      <c r="F840" t="s">
        <v>148</v>
      </c>
      <c r="G840" t="s">
        <v>1375</v>
      </c>
      <c r="H840" t="s">
        <v>149</v>
      </c>
      <c r="I840" t="s">
        <v>17</v>
      </c>
      <c r="J840" t="s">
        <v>151</v>
      </c>
      <c r="K840" t="s">
        <v>17</v>
      </c>
      <c r="L840" t="s">
        <v>1377</v>
      </c>
    </row>
    <row r="841" spans="1:12" x14ac:dyDescent="0.25">
      <c r="A841" t="s">
        <v>1581</v>
      </c>
      <c r="B841" t="s">
        <v>1582</v>
      </c>
      <c r="C841">
        <f>IFERROR(IF(VLOOKUP($A841,'[1]CDS-H'!$A:$L,3,FALSE)="","",(VLOOKUP($A841,'[1]CDS-H'!$A:$L,3,FALSE))),"")</f>
        <v>1499</v>
      </c>
      <c r="D841" t="s">
        <v>1461</v>
      </c>
      <c r="E841" t="s">
        <v>1583</v>
      </c>
      <c r="F841" t="s">
        <v>17</v>
      </c>
      <c r="G841" t="s">
        <v>1375</v>
      </c>
      <c r="H841" t="s">
        <v>150</v>
      </c>
      <c r="I841" t="s">
        <v>17</v>
      </c>
      <c r="J841" t="s">
        <v>17</v>
      </c>
      <c r="K841" t="s">
        <v>17</v>
      </c>
      <c r="L841" t="s">
        <v>153</v>
      </c>
    </row>
    <row r="842" spans="1:12" x14ac:dyDescent="0.25">
      <c r="A842" t="s">
        <v>1584</v>
      </c>
      <c r="B842" t="s">
        <v>2152</v>
      </c>
      <c r="C842">
        <f>IFERROR(IF(VLOOKUP($A842,'[1]CDS-H'!$A:$L,3,FALSE)="","",(VLOOKUP($A842,'[1]CDS-H'!$A:$L,3,FALSE))),"")</f>
        <v>727</v>
      </c>
      <c r="D842" t="s">
        <v>1461</v>
      </c>
      <c r="E842" t="s">
        <v>1586</v>
      </c>
      <c r="F842" t="s">
        <v>1587</v>
      </c>
      <c r="G842" t="s">
        <v>1375</v>
      </c>
      <c r="H842" t="s">
        <v>150</v>
      </c>
      <c r="I842" t="s">
        <v>17</v>
      </c>
      <c r="J842" t="s">
        <v>17</v>
      </c>
      <c r="K842" t="s">
        <v>17</v>
      </c>
      <c r="L842" t="s">
        <v>153</v>
      </c>
    </row>
    <row r="843" spans="1:12" x14ac:dyDescent="0.25">
      <c r="A843" t="s">
        <v>1588</v>
      </c>
      <c r="B843" t="s">
        <v>2153</v>
      </c>
      <c r="C843">
        <f>IFERROR(IF(VLOOKUP($A843,'[1]CDS-H'!$A:$L,3,FALSE)="","",(VLOOKUP($A843,'[1]CDS-H'!$A:$L,3,FALSE))),"")</f>
        <v>716</v>
      </c>
      <c r="D843" t="s">
        <v>1461</v>
      </c>
      <c r="E843" t="s">
        <v>1586</v>
      </c>
      <c r="F843" t="s">
        <v>1587</v>
      </c>
      <c r="G843" t="s">
        <v>1375</v>
      </c>
      <c r="H843" t="s">
        <v>150</v>
      </c>
      <c r="I843" t="s">
        <v>17</v>
      </c>
      <c r="J843" t="s">
        <v>17</v>
      </c>
      <c r="K843" t="s">
        <v>17</v>
      </c>
      <c r="L843" t="s">
        <v>153</v>
      </c>
    </row>
    <row r="844" spans="1:12" x14ac:dyDescent="0.25">
      <c r="A844" t="s">
        <v>1590</v>
      </c>
      <c r="B844" t="s">
        <v>2154</v>
      </c>
      <c r="C844" t="str">
        <f>IFERROR(IF(VLOOKUP($A844,'[1]CDS-H'!$A:$L,3,FALSE)="","",(VLOOKUP($A844,'[1]CDS-H'!$A:$L,3,FALSE))),"")</f>
        <v/>
      </c>
      <c r="D844" t="s">
        <v>1461</v>
      </c>
      <c r="E844" t="s">
        <v>1586</v>
      </c>
      <c r="F844" t="s">
        <v>1587</v>
      </c>
      <c r="G844" t="s">
        <v>1375</v>
      </c>
      <c r="H844" t="s">
        <v>150</v>
      </c>
      <c r="I844" t="s">
        <v>17</v>
      </c>
      <c r="J844" t="s">
        <v>17</v>
      </c>
      <c r="K844" t="s">
        <v>17</v>
      </c>
      <c r="L844" t="s">
        <v>153</v>
      </c>
    </row>
    <row r="845" spans="1:12" x14ac:dyDescent="0.25">
      <c r="A845" t="s">
        <v>1592</v>
      </c>
      <c r="B845" t="s">
        <v>2155</v>
      </c>
      <c r="C845" t="str">
        <f>IFERROR(IF(VLOOKUP($A845,'[1]CDS-H'!$A:$L,3,FALSE)="","",(VLOOKUP($A845,'[1]CDS-H'!$A:$L,3,FALSE))),"")</f>
        <v/>
      </c>
      <c r="D845" t="s">
        <v>1461</v>
      </c>
      <c r="E845" t="s">
        <v>1586</v>
      </c>
      <c r="F845" t="s">
        <v>1587</v>
      </c>
      <c r="G845" t="s">
        <v>1375</v>
      </c>
      <c r="H845" t="s">
        <v>150</v>
      </c>
      <c r="I845" t="s">
        <v>17</v>
      </c>
      <c r="J845" t="s">
        <v>17</v>
      </c>
      <c r="K845" t="s">
        <v>17</v>
      </c>
      <c r="L845" t="s">
        <v>153</v>
      </c>
    </row>
    <row r="846" spans="1:12" x14ac:dyDescent="0.25">
      <c r="A846" t="s">
        <v>1594</v>
      </c>
      <c r="B846" t="s">
        <v>2156</v>
      </c>
      <c r="C846">
        <f>IFERROR(IF(VLOOKUP($A846,'[1]CDS-H'!$A:$L,3,FALSE)="","",(VLOOKUP($A846,'[1]CDS-H'!$A:$L,3,FALSE))),"")</f>
        <v>92</v>
      </c>
      <c r="D846" t="s">
        <v>1461</v>
      </c>
      <c r="E846" t="s">
        <v>1586</v>
      </c>
      <c r="F846" t="s">
        <v>1587</v>
      </c>
      <c r="G846" t="s">
        <v>1375</v>
      </c>
      <c r="H846" t="s">
        <v>150</v>
      </c>
      <c r="I846" t="s">
        <v>17</v>
      </c>
      <c r="J846" t="s">
        <v>17</v>
      </c>
      <c r="K846" t="s">
        <v>17</v>
      </c>
      <c r="L846" t="s">
        <v>153</v>
      </c>
    </row>
    <row r="847" spans="1:12" x14ac:dyDescent="0.25">
      <c r="A847" t="s">
        <v>1596</v>
      </c>
      <c r="B847" t="s">
        <v>2152</v>
      </c>
      <c r="C847">
        <f>IFERROR(IF(VLOOKUP($A847,'[1]CDS-H'!$A:$L,3,FALSE)="","",(VLOOKUP($A847,'[1]CDS-H'!$A:$L,3,FALSE))),"")</f>
        <v>0.49</v>
      </c>
      <c r="D847" t="s">
        <v>1461</v>
      </c>
      <c r="E847" t="s">
        <v>1586</v>
      </c>
      <c r="F847" t="s">
        <v>1597</v>
      </c>
      <c r="G847" t="s">
        <v>1375</v>
      </c>
      <c r="H847" t="s">
        <v>150</v>
      </c>
      <c r="I847" t="s">
        <v>17</v>
      </c>
      <c r="J847" t="s">
        <v>17</v>
      </c>
      <c r="K847" t="s">
        <v>17</v>
      </c>
      <c r="L847" t="s">
        <v>1252</v>
      </c>
    </row>
    <row r="848" spans="1:12" x14ac:dyDescent="0.25">
      <c r="A848" t="s">
        <v>1598</v>
      </c>
      <c r="B848" t="s">
        <v>2153</v>
      </c>
      <c r="C848">
        <f>IFERROR(IF(VLOOKUP($A848,'[1]CDS-H'!$A:$L,3,FALSE)="","",(VLOOKUP($A848,'[1]CDS-H'!$A:$L,3,FALSE))),"")</f>
        <v>0.48</v>
      </c>
      <c r="D848" t="s">
        <v>1461</v>
      </c>
      <c r="E848" t="s">
        <v>1586</v>
      </c>
      <c r="F848" t="s">
        <v>1597</v>
      </c>
      <c r="G848" t="s">
        <v>1375</v>
      </c>
      <c r="H848" t="s">
        <v>150</v>
      </c>
      <c r="I848" t="s">
        <v>17</v>
      </c>
      <c r="J848" t="s">
        <v>17</v>
      </c>
      <c r="K848" t="s">
        <v>17</v>
      </c>
      <c r="L848" t="s">
        <v>1252</v>
      </c>
    </row>
    <row r="849" spans="1:12" x14ac:dyDescent="0.25">
      <c r="A849" t="s">
        <v>1599</v>
      </c>
      <c r="B849" t="s">
        <v>2154</v>
      </c>
      <c r="C849" t="str">
        <f>IFERROR(IF(VLOOKUP($A849,'[1]CDS-H'!$A:$L,3,FALSE)="","",(VLOOKUP($A849,'[1]CDS-H'!$A:$L,3,FALSE))),"")</f>
        <v/>
      </c>
      <c r="D849" t="s">
        <v>1461</v>
      </c>
      <c r="E849" t="s">
        <v>1586</v>
      </c>
      <c r="F849" t="s">
        <v>1597</v>
      </c>
      <c r="G849" t="s">
        <v>1375</v>
      </c>
      <c r="H849" t="s">
        <v>150</v>
      </c>
      <c r="I849" t="s">
        <v>17</v>
      </c>
      <c r="J849" t="s">
        <v>17</v>
      </c>
      <c r="K849" t="s">
        <v>17</v>
      </c>
      <c r="L849" t="s">
        <v>1252</v>
      </c>
    </row>
    <row r="850" spans="1:12" x14ac:dyDescent="0.25">
      <c r="A850" t="s">
        <v>1600</v>
      </c>
      <c r="B850" t="s">
        <v>2155</v>
      </c>
      <c r="C850" t="str">
        <f>IFERROR(IF(VLOOKUP($A850,'[1]CDS-H'!$A:$L,3,FALSE)="","",(VLOOKUP($A850,'[1]CDS-H'!$A:$L,3,FALSE))),"")</f>
        <v/>
      </c>
      <c r="D850" t="s">
        <v>1461</v>
      </c>
      <c r="E850" t="s">
        <v>1586</v>
      </c>
      <c r="F850" t="s">
        <v>1597</v>
      </c>
      <c r="G850" t="s">
        <v>1375</v>
      </c>
      <c r="H850" t="s">
        <v>150</v>
      </c>
      <c r="I850" t="s">
        <v>17</v>
      </c>
      <c r="J850" t="s">
        <v>17</v>
      </c>
      <c r="K850" t="s">
        <v>17</v>
      </c>
      <c r="L850" t="s">
        <v>1252</v>
      </c>
    </row>
    <row r="851" spans="1:12" x14ac:dyDescent="0.25">
      <c r="A851" t="s">
        <v>1601</v>
      </c>
      <c r="B851" t="s">
        <v>2156</v>
      </c>
      <c r="C851">
        <f>IFERROR(IF(VLOOKUP($A851,'[1]CDS-H'!$A:$L,3,FALSE)="","",(VLOOKUP($A851,'[1]CDS-H'!$A:$L,3,FALSE))),"")</f>
        <v>0.06</v>
      </c>
      <c r="D851" t="s">
        <v>1461</v>
      </c>
      <c r="E851" t="s">
        <v>1586</v>
      </c>
      <c r="F851" t="s">
        <v>1597</v>
      </c>
      <c r="G851" t="s">
        <v>1375</v>
      </c>
      <c r="H851" t="s">
        <v>150</v>
      </c>
      <c r="I851" t="s">
        <v>17</v>
      </c>
      <c r="J851" t="s">
        <v>17</v>
      </c>
      <c r="K851" t="s">
        <v>17</v>
      </c>
      <c r="L851" t="s">
        <v>1252</v>
      </c>
    </row>
    <row r="852" spans="1:12" x14ac:dyDescent="0.25">
      <c r="A852" t="s">
        <v>1602</v>
      </c>
      <c r="B852" t="s">
        <v>2152</v>
      </c>
      <c r="C852">
        <f>IFERROR(IF(VLOOKUP($A852,'[1]CDS-H'!$A:$L,3,FALSE)="","",(VLOOKUP($A852,'[1]CDS-H'!$A:$L,3,FALSE))),"")</f>
        <v>25890</v>
      </c>
      <c r="D852" t="s">
        <v>1461</v>
      </c>
      <c r="E852" t="s">
        <v>1586</v>
      </c>
      <c r="F852" t="s">
        <v>1603</v>
      </c>
      <c r="G852" t="s">
        <v>1375</v>
      </c>
      <c r="H852" t="s">
        <v>150</v>
      </c>
      <c r="I852" t="s">
        <v>17</v>
      </c>
      <c r="J852" t="s">
        <v>17</v>
      </c>
      <c r="K852" t="s">
        <v>17</v>
      </c>
      <c r="L852" t="s">
        <v>1377</v>
      </c>
    </row>
    <row r="853" spans="1:12" x14ac:dyDescent="0.25">
      <c r="A853" t="s">
        <v>1604</v>
      </c>
      <c r="B853" t="s">
        <v>2153</v>
      </c>
      <c r="C853">
        <f>IFERROR(IF(VLOOKUP($A853,'[1]CDS-H'!$A:$L,3,FALSE)="","",(VLOOKUP($A853,'[1]CDS-H'!$A:$L,3,FALSE))),"")</f>
        <v>22516</v>
      </c>
      <c r="D853" t="s">
        <v>1461</v>
      </c>
      <c r="E853" t="s">
        <v>1586</v>
      </c>
      <c r="F853" t="s">
        <v>1603</v>
      </c>
      <c r="G853" t="s">
        <v>1375</v>
      </c>
      <c r="H853" t="s">
        <v>150</v>
      </c>
      <c r="I853" t="s">
        <v>17</v>
      </c>
      <c r="J853" t="s">
        <v>17</v>
      </c>
      <c r="K853" t="s">
        <v>17</v>
      </c>
      <c r="L853" t="s">
        <v>1377</v>
      </c>
    </row>
    <row r="854" spans="1:12" x14ac:dyDescent="0.25">
      <c r="A854" t="s">
        <v>1605</v>
      </c>
      <c r="B854" t="s">
        <v>2154</v>
      </c>
      <c r="C854" t="str">
        <f>IFERROR(IF(VLOOKUP($A854,'[1]CDS-H'!$A:$L,3,FALSE)="","",(VLOOKUP($A854,'[1]CDS-H'!$A:$L,3,FALSE))),"")</f>
        <v/>
      </c>
      <c r="D854" t="s">
        <v>1461</v>
      </c>
      <c r="E854" t="s">
        <v>1586</v>
      </c>
      <c r="F854" t="s">
        <v>1603</v>
      </c>
      <c r="G854" t="s">
        <v>1375</v>
      </c>
      <c r="H854" t="s">
        <v>150</v>
      </c>
      <c r="I854" t="s">
        <v>17</v>
      </c>
      <c r="J854" t="s">
        <v>17</v>
      </c>
      <c r="K854" t="s">
        <v>17</v>
      </c>
      <c r="L854" t="s">
        <v>1377</v>
      </c>
    </row>
    <row r="855" spans="1:12" x14ac:dyDescent="0.25">
      <c r="A855" t="s">
        <v>1606</v>
      </c>
      <c r="B855" t="s">
        <v>2155</v>
      </c>
      <c r="C855" t="str">
        <f>IFERROR(IF(VLOOKUP($A855,'[1]CDS-H'!$A:$L,3,FALSE)="","",(VLOOKUP($A855,'[1]CDS-H'!$A:$L,3,FALSE))),"")</f>
        <v/>
      </c>
      <c r="D855" t="s">
        <v>1461</v>
      </c>
      <c r="E855" t="s">
        <v>1586</v>
      </c>
      <c r="F855" t="s">
        <v>1603</v>
      </c>
      <c r="G855" t="s">
        <v>1375</v>
      </c>
      <c r="H855" t="s">
        <v>150</v>
      </c>
      <c r="I855" t="s">
        <v>17</v>
      </c>
      <c r="J855" t="s">
        <v>17</v>
      </c>
      <c r="K855" t="s">
        <v>17</v>
      </c>
      <c r="L855" t="s">
        <v>1377</v>
      </c>
    </row>
    <row r="856" spans="1:12" x14ac:dyDescent="0.25">
      <c r="A856" t="s">
        <v>1607</v>
      </c>
      <c r="B856" t="s">
        <v>2156</v>
      </c>
      <c r="C856">
        <f>IFERROR(IF(VLOOKUP($A856,'[1]CDS-H'!$A:$L,3,FALSE)="","",(VLOOKUP($A856,'[1]CDS-H'!$A:$L,3,FALSE))),"")</f>
        <v>29358</v>
      </c>
      <c r="D856" t="s">
        <v>1461</v>
      </c>
      <c r="E856" t="s">
        <v>1586</v>
      </c>
      <c r="F856" t="s">
        <v>1603</v>
      </c>
      <c r="G856" t="s">
        <v>1375</v>
      </c>
      <c r="H856" t="s">
        <v>150</v>
      </c>
      <c r="I856" t="s">
        <v>17</v>
      </c>
      <c r="J856" t="s">
        <v>17</v>
      </c>
      <c r="K856" t="s">
        <v>17</v>
      </c>
      <c r="L856" t="s">
        <v>1377</v>
      </c>
    </row>
    <row r="857" spans="1:12" x14ac:dyDescent="0.25">
      <c r="A857" t="s">
        <v>1608</v>
      </c>
      <c r="B857" t="s">
        <v>1609</v>
      </c>
      <c r="C857" t="str">
        <f>IFERROR(IF(VLOOKUP($A857,'[1]CDS-H'!$A:$L,3,FALSE)="","",(VLOOKUP($A857,'[1]CDS-H'!$A:$L,3,FALSE))),"")</f>
        <v/>
      </c>
      <c r="D857" t="s">
        <v>1461</v>
      </c>
      <c r="E857" t="s">
        <v>1610</v>
      </c>
      <c r="F857" t="s">
        <v>1611</v>
      </c>
      <c r="G857" t="s">
        <v>1375</v>
      </c>
      <c r="H857" t="s">
        <v>17</v>
      </c>
      <c r="I857" t="s">
        <v>17</v>
      </c>
      <c r="J857" t="s">
        <v>17</v>
      </c>
      <c r="K857" t="s">
        <v>17</v>
      </c>
      <c r="L857" t="s">
        <v>88</v>
      </c>
    </row>
    <row r="858" spans="1:12" x14ac:dyDescent="0.25">
      <c r="A858" t="s">
        <v>1612</v>
      </c>
      <c r="B858" t="s">
        <v>1613</v>
      </c>
      <c r="C858" t="str">
        <f>IFERROR(IF(VLOOKUP($A858,'[1]CDS-H'!$A:$L,3,FALSE)="","",(VLOOKUP($A858,'[1]CDS-H'!$A:$L,3,FALSE))),"")</f>
        <v>x</v>
      </c>
      <c r="D858" t="s">
        <v>1461</v>
      </c>
      <c r="E858" t="s">
        <v>1610</v>
      </c>
      <c r="F858" t="s">
        <v>1611</v>
      </c>
      <c r="G858" t="s">
        <v>1375</v>
      </c>
      <c r="H858" t="s">
        <v>17</v>
      </c>
      <c r="I858" t="s">
        <v>17</v>
      </c>
      <c r="J858" t="s">
        <v>17</v>
      </c>
      <c r="K858" t="s">
        <v>17</v>
      </c>
      <c r="L858" t="s">
        <v>88</v>
      </c>
    </row>
    <row r="859" spans="1:12" x14ac:dyDescent="0.25">
      <c r="A859" t="s">
        <v>1614</v>
      </c>
      <c r="B859" t="s">
        <v>1615</v>
      </c>
      <c r="C859" t="str">
        <f>IFERROR(IF(VLOOKUP($A859,'[1]CDS-H'!$A:$L,3,FALSE)="","",(VLOOKUP($A859,'[1]CDS-H'!$A:$L,3,FALSE))),"")</f>
        <v/>
      </c>
      <c r="D859" t="s">
        <v>1461</v>
      </c>
      <c r="E859" t="s">
        <v>1610</v>
      </c>
      <c r="F859" t="s">
        <v>1611</v>
      </c>
      <c r="G859" t="s">
        <v>1375</v>
      </c>
      <c r="H859" t="s">
        <v>17</v>
      </c>
      <c r="I859" t="s">
        <v>17</v>
      </c>
      <c r="J859" t="s">
        <v>17</v>
      </c>
      <c r="K859" t="s">
        <v>17</v>
      </c>
      <c r="L859" t="s">
        <v>88</v>
      </c>
    </row>
    <row r="860" spans="1:12" x14ac:dyDescent="0.25">
      <c r="A860" t="s">
        <v>1616</v>
      </c>
      <c r="B860" t="s">
        <v>1617</v>
      </c>
      <c r="C860" t="str">
        <f>IFERROR(IF(VLOOKUP($A860,'[1]CDS-H'!$A:$L,3,FALSE)="","",(VLOOKUP($A860,'[1]CDS-H'!$A:$L,3,FALSE))),"")</f>
        <v/>
      </c>
      <c r="D860" t="s">
        <v>1461</v>
      </c>
      <c r="E860" t="s">
        <v>1610</v>
      </c>
      <c r="F860" t="s">
        <v>1618</v>
      </c>
      <c r="G860" t="s">
        <v>1375</v>
      </c>
      <c r="H860" t="s">
        <v>17</v>
      </c>
      <c r="I860" t="s">
        <v>17</v>
      </c>
      <c r="J860" t="s">
        <v>17</v>
      </c>
      <c r="K860" t="s">
        <v>17</v>
      </c>
      <c r="L860" t="s">
        <v>153</v>
      </c>
    </row>
    <row r="861" spans="1:12" x14ac:dyDescent="0.25">
      <c r="A861" t="s">
        <v>1619</v>
      </c>
      <c r="B861" t="s">
        <v>1620</v>
      </c>
      <c r="C861" t="str">
        <f>IFERROR(IF(VLOOKUP($A861,'[1]CDS-H'!$A:$L,3,FALSE)="","",(VLOOKUP($A861,'[1]CDS-H'!$A:$L,3,FALSE))),"")</f>
        <v/>
      </c>
      <c r="D861" t="s">
        <v>1461</v>
      </c>
      <c r="E861" t="s">
        <v>1610</v>
      </c>
      <c r="F861" t="s">
        <v>1621</v>
      </c>
      <c r="G861" t="s">
        <v>1375</v>
      </c>
      <c r="H861" t="s">
        <v>17</v>
      </c>
      <c r="I861" t="s">
        <v>17</v>
      </c>
      <c r="J861" t="s">
        <v>17</v>
      </c>
      <c r="K861" t="s">
        <v>17</v>
      </c>
      <c r="L861" t="s">
        <v>1377</v>
      </c>
    </row>
    <row r="862" spans="1:12" x14ac:dyDescent="0.25">
      <c r="A862" t="s">
        <v>1622</v>
      </c>
      <c r="B862" t="s">
        <v>1623</v>
      </c>
      <c r="C862" t="str">
        <f>IFERROR(IF(VLOOKUP($A862,'[1]CDS-H'!$A:$L,3,FALSE)="","",(VLOOKUP($A862,'[1]CDS-H'!$A:$L,3,FALSE))),"")</f>
        <v/>
      </c>
      <c r="D862" t="s">
        <v>1461</v>
      </c>
      <c r="E862" t="s">
        <v>1610</v>
      </c>
      <c r="F862" t="s">
        <v>1624</v>
      </c>
      <c r="G862" t="s">
        <v>1375</v>
      </c>
      <c r="H862" t="s">
        <v>17</v>
      </c>
      <c r="I862" t="s">
        <v>17</v>
      </c>
      <c r="J862" t="s">
        <v>17</v>
      </c>
      <c r="K862" t="s">
        <v>17</v>
      </c>
      <c r="L862" t="s">
        <v>1377</v>
      </c>
    </row>
    <row r="863" spans="1:12" x14ac:dyDescent="0.25">
      <c r="A863" t="s">
        <v>1625</v>
      </c>
      <c r="B863" t="s">
        <v>1626</v>
      </c>
      <c r="C863" t="str">
        <f>IFERROR(IF(VLOOKUP($A863,'[1]CDS-H'!$A:$L,3,FALSE)="","",(VLOOKUP($A863,'[1]CDS-H'!$A:$L,3,FALSE))),"")</f>
        <v>x</v>
      </c>
      <c r="D863" t="s">
        <v>1461</v>
      </c>
      <c r="E863" t="s">
        <v>1627</v>
      </c>
      <c r="F863" t="s">
        <v>1628</v>
      </c>
      <c r="G863" t="s">
        <v>1375</v>
      </c>
      <c r="H863" t="s">
        <v>1376</v>
      </c>
      <c r="I863" t="s">
        <v>322</v>
      </c>
      <c r="J863" t="s">
        <v>17</v>
      </c>
      <c r="K863" t="s">
        <v>17</v>
      </c>
      <c r="L863" t="s">
        <v>88</v>
      </c>
    </row>
    <row r="864" spans="1:12" x14ac:dyDescent="0.25">
      <c r="A864" t="s">
        <v>1629</v>
      </c>
      <c r="B864" t="s">
        <v>1630</v>
      </c>
      <c r="C864" t="str">
        <f>IFERROR(IF(VLOOKUP($A864,'[1]CDS-H'!$A:$L,3,FALSE)="","",(VLOOKUP($A864,'[1]CDS-H'!$A:$L,3,FALSE))),"")</f>
        <v/>
      </c>
      <c r="D864" t="s">
        <v>1461</v>
      </c>
      <c r="E864" t="s">
        <v>1627</v>
      </c>
      <c r="F864" t="s">
        <v>1628</v>
      </c>
      <c r="G864" t="s">
        <v>1375</v>
      </c>
      <c r="H864" t="s">
        <v>1376</v>
      </c>
      <c r="I864" t="s">
        <v>322</v>
      </c>
      <c r="J864" t="s">
        <v>17</v>
      </c>
      <c r="K864" t="s">
        <v>17</v>
      </c>
      <c r="L864" t="s">
        <v>88</v>
      </c>
    </row>
    <row r="865" spans="1:12" x14ac:dyDescent="0.25">
      <c r="A865" t="s">
        <v>1631</v>
      </c>
      <c r="B865" t="s">
        <v>1221</v>
      </c>
      <c r="C865" t="str">
        <f>IFERROR(IF(VLOOKUP($A865,'[1]CDS-H'!$A:$L,3,FALSE)="","",(VLOOKUP($A865,'[1]CDS-H'!$A:$L,3,FALSE))),"")</f>
        <v/>
      </c>
      <c r="D865" t="s">
        <v>1461</v>
      </c>
      <c r="E865" t="s">
        <v>1627</v>
      </c>
      <c r="F865" t="s">
        <v>1628</v>
      </c>
      <c r="G865" t="s">
        <v>1375</v>
      </c>
      <c r="H865" t="s">
        <v>1376</v>
      </c>
      <c r="I865" t="s">
        <v>322</v>
      </c>
      <c r="J865" t="s">
        <v>17</v>
      </c>
      <c r="K865" t="s">
        <v>17</v>
      </c>
      <c r="L865" t="s">
        <v>18</v>
      </c>
    </row>
    <row r="866" spans="1:12" x14ac:dyDescent="0.25">
      <c r="A866" t="s">
        <v>1632</v>
      </c>
      <c r="B866" t="s">
        <v>1633</v>
      </c>
      <c r="C866" t="str">
        <f>IFERROR(IF(VLOOKUP($A866,'[1]CDS-H'!$A:$L,3,FALSE)="","",(VLOOKUP($A866,'[1]CDS-H'!$A:$L,3,FALSE))),"")</f>
        <v>x</v>
      </c>
      <c r="D866" t="s">
        <v>1461</v>
      </c>
      <c r="E866" t="s">
        <v>1627</v>
      </c>
      <c r="F866" t="s">
        <v>1628</v>
      </c>
      <c r="G866" t="s">
        <v>1375</v>
      </c>
      <c r="H866" t="s">
        <v>1376</v>
      </c>
      <c r="I866" t="s">
        <v>326</v>
      </c>
      <c r="J866" t="s">
        <v>17</v>
      </c>
      <c r="K866" t="s">
        <v>17</v>
      </c>
      <c r="L866" t="s">
        <v>88</v>
      </c>
    </row>
    <row r="867" spans="1:12" x14ac:dyDescent="0.25">
      <c r="A867" t="s">
        <v>1634</v>
      </c>
      <c r="B867" t="s">
        <v>1635</v>
      </c>
      <c r="C867" t="str">
        <f>IFERROR(IF(VLOOKUP($A867,'[1]CDS-H'!$A:$L,3,FALSE)="","",(VLOOKUP($A867,'[1]CDS-H'!$A:$L,3,FALSE))),"")</f>
        <v>x</v>
      </c>
      <c r="D867" t="s">
        <v>1461</v>
      </c>
      <c r="E867" t="s">
        <v>1627</v>
      </c>
      <c r="F867" t="s">
        <v>1628</v>
      </c>
      <c r="G867" t="s">
        <v>1375</v>
      </c>
      <c r="H867" t="s">
        <v>1376</v>
      </c>
      <c r="I867" t="s">
        <v>326</v>
      </c>
      <c r="J867" t="s">
        <v>17</v>
      </c>
      <c r="K867" t="s">
        <v>17</v>
      </c>
      <c r="L867" t="s">
        <v>88</v>
      </c>
    </row>
    <row r="868" spans="1:12" x14ac:dyDescent="0.25">
      <c r="A868" t="s">
        <v>1636</v>
      </c>
      <c r="B868" t="s">
        <v>1637</v>
      </c>
      <c r="C868" t="str">
        <f>IFERROR(IF(VLOOKUP($A868,'[1]CDS-H'!$A:$L,3,FALSE)="","",(VLOOKUP($A868,'[1]CDS-H'!$A:$L,3,FALSE))),"")</f>
        <v/>
      </c>
      <c r="D868" t="s">
        <v>1461</v>
      </c>
      <c r="E868" t="s">
        <v>1627</v>
      </c>
      <c r="F868" t="s">
        <v>1628</v>
      </c>
      <c r="G868" t="s">
        <v>1375</v>
      </c>
      <c r="H868" t="s">
        <v>1376</v>
      </c>
      <c r="I868" t="s">
        <v>326</v>
      </c>
      <c r="J868" t="s">
        <v>17</v>
      </c>
      <c r="K868" t="s">
        <v>17</v>
      </c>
      <c r="L868" t="s">
        <v>88</v>
      </c>
    </row>
    <row r="869" spans="1:12" x14ac:dyDescent="0.25">
      <c r="A869" t="s">
        <v>1638</v>
      </c>
      <c r="B869" t="s">
        <v>1639</v>
      </c>
      <c r="C869" t="str">
        <f>IFERROR(IF(VLOOKUP($A869,'[1]CDS-H'!$A:$L,3,FALSE)="","",(VLOOKUP($A869,'[1]CDS-H'!$A:$L,3,FALSE))),"")</f>
        <v/>
      </c>
      <c r="D869" t="s">
        <v>1461</v>
      </c>
      <c r="E869" t="s">
        <v>1627</v>
      </c>
      <c r="F869" t="s">
        <v>1628</v>
      </c>
      <c r="G869" t="s">
        <v>1375</v>
      </c>
      <c r="H869" t="s">
        <v>1376</v>
      </c>
      <c r="I869" t="s">
        <v>326</v>
      </c>
      <c r="J869" t="s">
        <v>17</v>
      </c>
      <c r="K869" t="s">
        <v>17</v>
      </c>
      <c r="L869" t="s">
        <v>88</v>
      </c>
    </row>
    <row r="870" spans="1:12" x14ac:dyDescent="0.25">
      <c r="A870" t="s">
        <v>1640</v>
      </c>
      <c r="B870" t="s">
        <v>1641</v>
      </c>
      <c r="C870" t="str">
        <f>IFERROR(IF(VLOOKUP($A870,'[1]CDS-H'!$A:$L,3,FALSE)="","",(VLOOKUP($A870,'[1]CDS-H'!$A:$L,3,FALSE))),"")</f>
        <v/>
      </c>
      <c r="D870" t="s">
        <v>1461</v>
      </c>
      <c r="E870" t="s">
        <v>1627</v>
      </c>
      <c r="F870" t="s">
        <v>1628</v>
      </c>
      <c r="G870" t="s">
        <v>1375</v>
      </c>
      <c r="H870" t="s">
        <v>1376</v>
      </c>
      <c r="I870" t="s">
        <v>326</v>
      </c>
      <c r="J870" t="s">
        <v>17</v>
      </c>
      <c r="K870" t="s">
        <v>17</v>
      </c>
      <c r="L870" t="s">
        <v>88</v>
      </c>
    </row>
    <row r="871" spans="1:12" x14ac:dyDescent="0.25">
      <c r="A871" t="s">
        <v>1642</v>
      </c>
      <c r="B871" t="s">
        <v>1643</v>
      </c>
      <c r="C871" t="str">
        <f>IFERROR(IF(VLOOKUP($A871,'[1]CDS-H'!$A:$L,3,FALSE)="","",(VLOOKUP($A871,'[1]CDS-H'!$A:$L,3,FALSE))),"")</f>
        <v/>
      </c>
      <c r="D871" t="s">
        <v>1461</v>
      </c>
      <c r="E871" t="s">
        <v>1627</v>
      </c>
      <c r="F871" t="s">
        <v>1628</v>
      </c>
      <c r="G871" t="s">
        <v>1375</v>
      </c>
      <c r="H871" t="s">
        <v>1376</v>
      </c>
      <c r="I871" t="s">
        <v>326</v>
      </c>
      <c r="J871" t="s">
        <v>17</v>
      </c>
      <c r="K871" t="s">
        <v>17</v>
      </c>
      <c r="L871" t="s">
        <v>88</v>
      </c>
    </row>
    <row r="872" spans="1:12" x14ac:dyDescent="0.25">
      <c r="A872" t="s">
        <v>1644</v>
      </c>
      <c r="B872" t="s">
        <v>1221</v>
      </c>
      <c r="C872" t="str">
        <f>IFERROR(IF(VLOOKUP($A872,'[1]CDS-H'!$A:$L,3,FALSE)="","",(VLOOKUP($A872,'[1]CDS-H'!$A:$L,3,FALSE))),"")</f>
        <v/>
      </c>
      <c r="D872" t="s">
        <v>1461</v>
      </c>
      <c r="E872" t="s">
        <v>1627</v>
      </c>
      <c r="F872" t="s">
        <v>1628</v>
      </c>
      <c r="G872" t="s">
        <v>1375</v>
      </c>
      <c r="H872" t="s">
        <v>1376</v>
      </c>
      <c r="I872" t="s">
        <v>326</v>
      </c>
      <c r="J872" t="s">
        <v>17</v>
      </c>
      <c r="K872" t="s">
        <v>17</v>
      </c>
      <c r="L872" t="s">
        <v>18</v>
      </c>
    </row>
    <row r="873" spans="1:12" x14ac:dyDescent="0.25">
      <c r="A873" t="s">
        <v>1645</v>
      </c>
      <c r="B873" t="s">
        <v>1646</v>
      </c>
      <c r="C873">
        <f>IFERROR(IF(VLOOKUP($A873,'[1]CDS-H'!$A:$L,3,FALSE)="","",(VLOOKUP($A873,'[1]CDS-H'!$A:$L,3,FALSE))),"")</f>
        <v>45762</v>
      </c>
      <c r="D873" t="s">
        <v>1461</v>
      </c>
      <c r="E873" t="s">
        <v>1647</v>
      </c>
      <c r="F873" t="s">
        <v>17</v>
      </c>
      <c r="G873" t="s">
        <v>1375</v>
      </c>
      <c r="H873" t="s">
        <v>1376</v>
      </c>
      <c r="I873" t="s">
        <v>17</v>
      </c>
      <c r="J873" t="s">
        <v>17</v>
      </c>
      <c r="K873" t="s">
        <v>17</v>
      </c>
      <c r="L873" t="s">
        <v>992</v>
      </c>
    </row>
    <row r="874" spans="1:12" x14ac:dyDescent="0.25">
      <c r="A874" t="s">
        <v>1648</v>
      </c>
      <c r="B874" t="s">
        <v>1649</v>
      </c>
      <c r="C874" t="str">
        <f>IFERROR(IF(VLOOKUP($A874,'[1]CDS-H'!$A:$L,3,FALSE)="","",(VLOOKUP($A874,'[1]CDS-H'!$A:$L,3,FALSE))),"")</f>
        <v>None</v>
      </c>
      <c r="D874" t="s">
        <v>1461</v>
      </c>
      <c r="E874" t="s">
        <v>1647</v>
      </c>
      <c r="F874" t="s">
        <v>17</v>
      </c>
      <c r="G874" t="s">
        <v>1375</v>
      </c>
      <c r="H874" t="s">
        <v>1376</v>
      </c>
      <c r="I874" t="s">
        <v>17</v>
      </c>
      <c r="J874" t="s">
        <v>17</v>
      </c>
      <c r="K874" t="s">
        <v>17</v>
      </c>
      <c r="L874" t="s">
        <v>992</v>
      </c>
    </row>
    <row r="875" spans="1:12" x14ac:dyDescent="0.25">
      <c r="A875" t="s">
        <v>1651</v>
      </c>
      <c r="B875" t="s">
        <v>1652</v>
      </c>
      <c r="C875" t="str">
        <f>IFERROR(IF(VLOOKUP($A875,'[1]CDS-H'!$A:$L,3,FALSE)="","",(VLOOKUP($A875,'[1]CDS-H'!$A:$L,3,FALSE))),"")</f>
        <v>x</v>
      </c>
      <c r="D875" t="s">
        <v>1461</v>
      </c>
      <c r="E875" t="s">
        <v>1647</v>
      </c>
      <c r="F875" t="s">
        <v>17</v>
      </c>
      <c r="G875" t="s">
        <v>1375</v>
      </c>
      <c r="H875" t="s">
        <v>1376</v>
      </c>
      <c r="I875" t="s">
        <v>17</v>
      </c>
      <c r="J875" t="s">
        <v>17</v>
      </c>
      <c r="K875" t="s">
        <v>17</v>
      </c>
      <c r="L875" t="s">
        <v>88</v>
      </c>
    </row>
    <row r="876" spans="1:12" x14ac:dyDescent="0.25">
      <c r="A876" t="s">
        <v>1653</v>
      </c>
      <c r="B876" t="s">
        <v>1654</v>
      </c>
      <c r="C876">
        <f>IFERROR(IF(VLOOKUP($A876,'[1]CDS-H'!$A:$L,3,FALSE)="","",(VLOOKUP($A876,'[1]CDS-H'!$A:$L,3,FALSE))),"")</f>
        <v>45731</v>
      </c>
      <c r="D876" t="s">
        <v>1461</v>
      </c>
      <c r="E876" t="s">
        <v>1655</v>
      </c>
      <c r="F876" t="s">
        <v>17</v>
      </c>
      <c r="G876" t="s">
        <v>1375</v>
      </c>
      <c r="H876" t="s">
        <v>1376</v>
      </c>
      <c r="I876" t="s">
        <v>17</v>
      </c>
      <c r="J876" t="s">
        <v>17</v>
      </c>
      <c r="K876" t="s">
        <v>17</v>
      </c>
      <c r="L876" t="s">
        <v>992</v>
      </c>
    </row>
    <row r="877" spans="1:12" x14ac:dyDescent="0.25">
      <c r="A877" t="s">
        <v>1656</v>
      </c>
      <c r="B877" t="s">
        <v>1657</v>
      </c>
      <c r="C877" t="str">
        <f>IFERROR(IF(VLOOKUP($A877,'[1]CDS-H'!$A:$L,3,FALSE)="","",(VLOOKUP($A877,'[1]CDS-H'!$A:$L,3,FALSE))),"")</f>
        <v>Y</v>
      </c>
      <c r="D877" t="s">
        <v>1461</v>
      </c>
      <c r="E877" t="s">
        <v>1655</v>
      </c>
      <c r="F877" t="s">
        <v>17</v>
      </c>
      <c r="G877" t="s">
        <v>1375</v>
      </c>
      <c r="H877" t="s">
        <v>1376</v>
      </c>
      <c r="I877" t="s">
        <v>17</v>
      </c>
      <c r="J877" t="s">
        <v>17</v>
      </c>
      <c r="K877" t="s">
        <v>17</v>
      </c>
      <c r="L877" t="s">
        <v>43</v>
      </c>
    </row>
    <row r="878" spans="1:12" x14ac:dyDescent="0.25">
      <c r="A878" t="s">
        <v>1658</v>
      </c>
      <c r="B878" t="s">
        <v>1659</v>
      </c>
      <c r="C878">
        <f>IFERROR(IF(VLOOKUP($A878,'[1]CDS-H'!$A:$L,3,FALSE)="","",(VLOOKUP($A878,'[1]CDS-H'!$A:$L,3,FALSE))),"")</f>
        <v>45731</v>
      </c>
      <c r="D878" t="s">
        <v>1461</v>
      </c>
      <c r="E878" t="s">
        <v>1655</v>
      </c>
      <c r="F878" t="s">
        <v>17</v>
      </c>
      <c r="G878" t="s">
        <v>1375</v>
      </c>
      <c r="H878" t="s">
        <v>1376</v>
      </c>
      <c r="I878" t="s">
        <v>17</v>
      </c>
      <c r="J878" t="s">
        <v>17</v>
      </c>
      <c r="K878" t="s">
        <v>17</v>
      </c>
      <c r="L878" t="s">
        <v>992</v>
      </c>
    </row>
    <row r="879" spans="1:12" x14ac:dyDescent="0.25">
      <c r="A879" t="s">
        <v>1660</v>
      </c>
      <c r="B879" t="s">
        <v>1661</v>
      </c>
      <c r="C879" t="str">
        <f>IFERROR(IF(VLOOKUP($A879,'[1]CDS-H'!$A:$L,3,FALSE)="","",(VLOOKUP($A879,'[1]CDS-H'!$A:$L,3,FALSE))),"")</f>
        <v/>
      </c>
      <c r="D879" t="s">
        <v>1461</v>
      </c>
      <c r="E879" t="s">
        <v>1662</v>
      </c>
      <c r="F879" t="s">
        <v>17</v>
      </c>
      <c r="G879" t="s">
        <v>1375</v>
      </c>
      <c r="H879" t="s">
        <v>1376</v>
      </c>
      <c r="I879" t="s">
        <v>17</v>
      </c>
      <c r="J879" t="s">
        <v>17</v>
      </c>
      <c r="K879" t="s">
        <v>17</v>
      </c>
      <c r="L879" t="s">
        <v>992</v>
      </c>
    </row>
    <row r="880" spans="1:12" x14ac:dyDescent="0.25">
      <c r="A880" t="s">
        <v>1663</v>
      </c>
      <c r="B880" t="s">
        <v>1664</v>
      </c>
      <c r="C880" t="str">
        <f>IFERROR(IF(VLOOKUP($A880,'[1]CDS-H'!$A:$L,3,FALSE)="","",(VLOOKUP($A880,'[1]CDS-H'!$A:$L,3,FALSE))),"")</f>
        <v>3 weeks</v>
      </c>
      <c r="D880" t="s">
        <v>1461</v>
      </c>
      <c r="E880" t="s">
        <v>1662</v>
      </c>
      <c r="F880" t="s">
        <v>17</v>
      </c>
      <c r="G880" t="s">
        <v>1375</v>
      </c>
      <c r="H880" t="s">
        <v>1376</v>
      </c>
      <c r="I880" t="s">
        <v>17</v>
      </c>
      <c r="J880" t="s">
        <v>17</v>
      </c>
      <c r="K880" t="s">
        <v>17</v>
      </c>
      <c r="L880" t="s">
        <v>153</v>
      </c>
    </row>
    <row r="881" spans="1:12" x14ac:dyDescent="0.25">
      <c r="A881" t="s">
        <v>1666</v>
      </c>
      <c r="B881" t="s">
        <v>1667</v>
      </c>
      <c r="C881" t="str">
        <f>IFERROR(IF(VLOOKUP($A881,'[1]CDS-H'!$A:$L,3,FALSE)="","",(VLOOKUP($A881,'[1]CDS-H'!$A:$L,3,FALSE))),"")</f>
        <v>x</v>
      </c>
      <c r="D881" t="s">
        <v>1461</v>
      </c>
      <c r="E881" t="s">
        <v>1668</v>
      </c>
      <c r="F881" t="s">
        <v>1669</v>
      </c>
      <c r="G881" t="s">
        <v>1375</v>
      </c>
      <c r="H881" t="s">
        <v>149</v>
      </c>
      <c r="I881" t="s">
        <v>17</v>
      </c>
      <c r="J881" t="s">
        <v>17</v>
      </c>
      <c r="K881" t="s">
        <v>17</v>
      </c>
      <c r="L881" t="s">
        <v>88</v>
      </c>
    </row>
    <row r="882" spans="1:12" x14ac:dyDescent="0.25">
      <c r="A882" t="s">
        <v>1670</v>
      </c>
      <c r="B882" t="s">
        <v>1671</v>
      </c>
      <c r="C882" t="str">
        <f>IFERROR(IF(VLOOKUP($A882,'[1]CDS-H'!$A:$L,3,FALSE)="","",(VLOOKUP($A882,'[1]CDS-H'!$A:$L,3,FALSE))),"")</f>
        <v>x</v>
      </c>
      <c r="D882" t="s">
        <v>1461</v>
      </c>
      <c r="E882" t="s">
        <v>1668</v>
      </c>
      <c r="F882" t="s">
        <v>1669</v>
      </c>
      <c r="G882" t="s">
        <v>1375</v>
      </c>
      <c r="H882" t="s">
        <v>149</v>
      </c>
      <c r="I882" t="s">
        <v>17</v>
      </c>
      <c r="J882" t="s">
        <v>17</v>
      </c>
      <c r="K882" t="s">
        <v>17</v>
      </c>
      <c r="L882" t="s">
        <v>88</v>
      </c>
    </row>
    <row r="883" spans="1:12" x14ac:dyDescent="0.25">
      <c r="A883" t="s">
        <v>1672</v>
      </c>
      <c r="B883" t="s">
        <v>1673</v>
      </c>
      <c r="C883" t="str">
        <f>IFERROR(IF(VLOOKUP($A883,'[1]CDS-H'!$A:$L,3,FALSE)="","",(VLOOKUP($A883,'[1]CDS-H'!$A:$L,3,FALSE))),"")</f>
        <v>x</v>
      </c>
      <c r="D883" t="s">
        <v>1461</v>
      </c>
      <c r="E883" t="s">
        <v>1668</v>
      </c>
      <c r="F883" t="s">
        <v>1669</v>
      </c>
      <c r="G883" t="s">
        <v>1375</v>
      </c>
      <c r="H883" t="s">
        <v>149</v>
      </c>
      <c r="I883" t="s">
        <v>17</v>
      </c>
      <c r="J883" t="s">
        <v>17</v>
      </c>
      <c r="K883" t="s">
        <v>17</v>
      </c>
      <c r="L883" t="s">
        <v>88</v>
      </c>
    </row>
    <row r="884" spans="1:12" x14ac:dyDescent="0.25">
      <c r="A884" t="s">
        <v>1674</v>
      </c>
      <c r="B884" t="s">
        <v>1675</v>
      </c>
      <c r="C884" t="str">
        <f>IFERROR(IF(VLOOKUP($A884,'[1]CDS-H'!$A:$L,3,FALSE)="","",(VLOOKUP($A884,'[1]CDS-H'!$A:$L,3,FALSE))),"")</f>
        <v/>
      </c>
      <c r="D884" t="s">
        <v>1461</v>
      </c>
      <c r="E884" t="s">
        <v>1668</v>
      </c>
      <c r="F884" t="s">
        <v>1669</v>
      </c>
      <c r="G884" t="s">
        <v>1375</v>
      </c>
      <c r="H884" t="s">
        <v>149</v>
      </c>
      <c r="I884" t="s">
        <v>17</v>
      </c>
      <c r="J884" t="s">
        <v>17</v>
      </c>
      <c r="K884" t="s">
        <v>17</v>
      </c>
      <c r="L884" t="s">
        <v>88</v>
      </c>
    </row>
    <row r="885" spans="1:12" x14ac:dyDescent="0.25">
      <c r="A885" t="s">
        <v>1676</v>
      </c>
      <c r="B885" t="s">
        <v>1677</v>
      </c>
      <c r="C885" t="str">
        <f>IFERROR(IF(VLOOKUP($A885,'[1]CDS-H'!$A:$L,3,FALSE)="","",(VLOOKUP($A885,'[1]CDS-H'!$A:$L,3,FALSE))),"")</f>
        <v/>
      </c>
      <c r="D885" t="s">
        <v>1461</v>
      </c>
      <c r="E885" t="s">
        <v>1668</v>
      </c>
      <c r="F885" t="s">
        <v>1669</v>
      </c>
      <c r="G885" t="s">
        <v>1375</v>
      </c>
      <c r="H885" t="s">
        <v>149</v>
      </c>
      <c r="I885" t="s">
        <v>17</v>
      </c>
      <c r="J885" t="s">
        <v>17</v>
      </c>
      <c r="K885" t="s">
        <v>17</v>
      </c>
      <c r="L885" t="s">
        <v>88</v>
      </c>
    </row>
    <row r="886" spans="1:12" x14ac:dyDescent="0.25">
      <c r="A886" t="s">
        <v>1678</v>
      </c>
      <c r="B886" t="s">
        <v>1679</v>
      </c>
      <c r="C886" t="str">
        <f>IFERROR(IF(VLOOKUP($A886,'[1]CDS-H'!$A:$L,3,FALSE)="","",(VLOOKUP($A886,'[1]CDS-H'!$A:$L,3,FALSE))),"")</f>
        <v/>
      </c>
      <c r="D886" t="s">
        <v>1461</v>
      </c>
      <c r="E886" t="s">
        <v>1668</v>
      </c>
      <c r="F886" t="s">
        <v>1669</v>
      </c>
      <c r="G886" t="s">
        <v>1375</v>
      </c>
      <c r="H886" t="s">
        <v>149</v>
      </c>
      <c r="I886" t="s">
        <v>17</v>
      </c>
      <c r="J886" t="s">
        <v>17</v>
      </c>
      <c r="K886" t="s">
        <v>17</v>
      </c>
      <c r="L886" t="s">
        <v>88</v>
      </c>
    </row>
    <row r="887" spans="1:12" x14ac:dyDescent="0.25">
      <c r="A887" t="s">
        <v>1680</v>
      </c>
      <c r="B887" t="s">
        <v>1221</v>
      </c>
      <c r="C887" t="str">
        <f>IFERROR(IF(VLOOKUP($A887,'[1]CDS-H'!$A:$L,3,FALSE)="","",(VLOOKUP($A887,'[1]CDS-H'!$A:$L,3,FALSE))),"")</f>
        <v/>
      </c>
      <c r="D887" t="s">
        <v>1461</v>
      </c>
      <c r="E887" t="s">
        <v>1668</v>
      </c>
      <c r="F887" t="s">
        <v>1669</v>
      </c>
      <c r="G887" t="s">
        <v>1375</v>
      </c>
      <c r="H887" t="s">
        <v>149</v>
      </c>
      <c r="I887" t="s">
        <v>17</v>
      </c>
      <c r="J887" t="s">
        <v>17</v>
      </c>
      <c r="K887" t="s">
        <v>17</v>
      </c>
      <c r="L887" t="s">
        <v>18</v>
      </c>
    </row>
    <row r="888" spans="1:12" x14ac:dyDescent="0.25">
      <c r="A888" t="s">
        <v>1681</v>
      </c>
      <c r="B888" t="s">
        <v>1682</v>
      </c>
      <c r="C888" t="str">
        <f>IFERROR(IF(VLOOKUP($A888,'[1]CDS-H'!$A:$L,3,FALSE)="","",(VLOOKUP($A888,'[1]CDS-H'!$A:$L,3,FALSE))),"")</f>
        <v>x</v>
      </c>
      <c r="D888" t="s">
        <v>1461</v>
      </c>
      <c r="E888" t="s">
        <v>1668</v>
      </c>
      <c r="F888" t="s">
        <v>1683</v>
      </c>
      <c r="G888" t="s">
        <v>1375</v>
      </c>
      <c r="H888" t="s">
        <v>149</v>
      </c>
      <c r="I888" t="s">
        <v>17</v>
      </c>
      <c r="J888" t="s">
        <v>17</v>
      </c>
      <c r="K888" t="s">
        <v>17</v>
      </c>
      <c r="L888" t="s">
        <v>88</v>
      </c>
    </row>
    <row r="889" spans="1:12" x14ac:dyDescent="0.25">
      <c r="A889" t="s">
        <v>1684</v>
      </c>
      <c r="B889" t="s">
        <v>1685</v>
      </c>
      <c r="C889" t="str">
        <f>IFERROR(IF(VLOOKUP($A889,'[1]CDS-H'!$A:$L,3,FALSE)="","",(VLOOKUP($A889,'[1]CDS-H'!$A:$L,3,FALSE))),"")</f>
        <v>x</v>
      </c>
      <c r="D889" t="s">
        <v>1461</v>
      </c>
      <c r="E889" t="s">
        <v>1668</v>
      </c>
      <c r="F889" t="s">
        <v>1683</v>
      </c>
      <c r="G889" t="s">
        <v>1375</v>
      </c>
      <c r="H889" t="s">
        <v>149</v>
      </c>
      <c r="I889" t="s">
        <v>17</v>
      </c>
      <c r="J889" t="s">
        <v>17</v>
      </c>
      <c r="K889" t="s">
        <v>17</v>
      </c>
      <c r="L889" t="s">
        <v>88</v>
      </c>
    </row>
    <row r="890" spans="1:12" x14ac:dyDescent="0.25">
      <c r="A890" t="s">
        <v>1686</v>
      </c>
      <c r="B890" t="s">
        <v>1687</v>
      </c>
      <c r="C890" t="str">
        <f>IFERROR(IF(VLOOKUP($A890,'[1]CDS-H'!$A:$L,3,FALSE)="","",(VLOOKUP($A890,'[1]CDS-H'!$A:$L,3,FALSE))),"")</f>
        <v>x</v>
      </c>
      <c r="D890" t="s">
        <v>1461</v>
      </c>
      <c r="E890" t="s">
        <v>1668</v>
      </c>
      <c r="F890" t="s">
        <v>1683</v>
      </c>
      <c r="G890" t="s">
        <v>1375</v>
      </c>
      <c r="H890" t="s">
        <v>149</v>
      </c>
      <c r="I890" t="s">
        <v>17</v>
      </c>
      <c r="J890" t="s">
        <v>17</v>
      </c>
      <c r="K890" t="s">
        <v>17</v>
      </c>
      <c r="L890" t="s">
        <v>88</v>
      </c>
    </row>
    <row r="891" spans="1:12" x14ac:dyDescent="0.25">
      <c r="A891" t="s">
        <v>1688</v>
      </c>
      <c r="B891" t="s">
        <v>1689</v>
      </c>
      <c r="C891" t="str">
        <f>IFERROR(IF(VLOOKUP($A891,'[1]CDS-H'!$A:$L,3,FALSE)="","",(VLOOKUP($A891,'[1]CDS-H'!$A:$L,3,FALSE))),"")</f>
        <v>x</v>
      </c>
      <c r="D891" t="s">
        <v>1461</v>
      </c>
      <c r="E891" t="s">
        <v>1668</v>
      </c>
      <c r="F891" t="s">
        <v>1683</v>
      </c>
      <c r="G891" t="s">
        <v>1375</v>
      </c>
      <c r="H891" t="s">
        <v>149</v>
      </c>
      <c r="I891" t="s">
        <v>17</v>
      </c>
      <c r="J891" t="s">
        <v>17</v>
      </c>
      <c r="K891" t="s">
        <v>17</v>
      </c>
      <c r="L891" t="s">
        <v>88</v>
      </c>
    </row>
    <row r="892" spans="1:12" x14ac:dyDescent="0.25">
      <c r="A892" t="s">
        <v>1690</v>
      </c>
      <c r="B892" t="s">
        <v>1691</v>
      </c>
      <c r="C892" t="str">
        <f>IFERROR(IF(VLOOKUP($A892,'[1]CDS-H'!$A:$L,3,FALSE)="","",(VLOOKUP($A892,'[1]CDS-H'!$A:$L,3,FALSE))),"")</f>
        <v>x</v>
      </c>
      <c r="D892" t="s">
        <v>1461</v>
      </c>
      <c r="E892" t="s">
        <v>1668</v>
      </c>
      <c r="F892" t="s">
        <v>1683</v>
      </c>
      <c r="G892" t="s">
        <v>1375</v>
      </c>
      <c r="H892" t="s">
        <v>149</v>
      </c>
      <c r="I892" t="s">
        <v>17</v>
      </c>
      <c r="J892" t="s">
        <v>17</v>
      </c>
      <c r="K892" t="s">
        <v>17</v>
      </c>
      <c r="L892" t="s">
        <v>88</v>
      </c>
    </row>
    <row r="893" spans="1:12" x14ac:dyDescent="0.25">
      <c r="A893" t="s">
        <v>1692</v>
      </c>
      <c r="B893" t="s">
        <v>1693</v>
      </c>
      <c r="C893" t="str">
        <f>IFERROR(IF(VLOOKUP($A893,'[1]CDS-H'!$A:$L,3,FALSE)="","",(VLOOKUP($A893,'[1]CDS-H'!$A:$L,3,FALSE))),"")</f>
        <v/>
      </c>
      <c r="D893" t="s">
        <v>1461</v>
      </c>
      <c r="E893" t="s">
        <v>1668</v>
      </c>
      <c r="F893" t="s">
        <v>1683</v>
      </c>
      <c r="G893" t="s">
        <v>1375</v>
      </c>
      <c r="H893" t="s">
        <v>149</v>
      </c>
      <c r="I893" t="s">
        <v>17</v>
      </c>
      <c r="J893" t="s">
        <v>17</v>
      </c>
      <c r="K893" t="s">
        <v>17</v>
      </c>
      <c r="L893" t="s">
        <v>88</v>
      </c>
    </row>
    <row r="894" spans="1:12" x14ac:dyDescent="0.25">
      <c r="A894" t="s">
        <v>1694</v>
      </c>
      <c r="B894" t="s">
        <v>1695</v>
      </c>
      <c r="C894" t="str">
        <f>IFERROR(IF(VLOOKUP($A894,'[1]CDS-H'!$A:$L,3,FALSE)="","",(VLOOKUP($A894,'[1]CDS-H'!$A:$L,3,FALSE))),"")</f>
        <v/>
      </c>
      <c r="D894" t="s">
        <v>1461</v>
      </c>
      <c r="E894" t="s">
        <v>1668</v>
      </c>
      <c r="F894" t="s">
        <v>1683</v>
      </c>
      <c r="G894" t="s">
        <v>1375</v>
      </c>
      <c r="H894" t="s">
        <v>149</v>
      </c>
      <c r="I894" t="s">
        <v>17</v>
      </c>
      <c r="J894" t="s">
        <v>17</v>
      </c>
      <c r="K894" t="s">
        <v>17</v>
      </c>
      <c r="L894" t="s">
        <v>88</v>
      </c>
    </row>
    <row r="895" spans="1:12" x14ac:dyDescent="0.25">
      <c r="A895" t="s">
        <v>1696</v>
      </c>
      <c r="B895" t="s">
        <v>1221</v>
      </c>
      <c r="C895" t="str">
        <f>IFERROR(IF(VLOOKUP($A895,'[1]CDS-H'!$A:$L,3,FALSE)="","",(VLOOKUP($A895,'[1]CDS-H'!$A:$L,3,FALSE))),"")</f>
        <v/>
      </c>
      <c r="D895" t="s">
        <v>1461</v>
      </c>
      <c r="E895" t="s">
        <v>1668</v>
      </c>
      <c r="F895" t="s">
        <v>1683</v>
      </c>
      <c r="G895" t="s">
        <v>1375</v>
      </c>
      <c r="H895" t="s">
        <v>149</v>
      </c>
      <c r="I895" t="s">
        <v>17</v>
      </c>
      <c r="J895" t="s">
        <v>17</v>
      </c>
      <c r="K895" t="s">
        <v>17</v>
      </c>
      <c r="L895" t="s">
        <v>18</v>
      </c>
    </row>
    <row r="896" spans="1:12" x14ac:dyDescent="0.25">
      <c r="A896" t="s">
        <v>1697</v>
      </c>
      <c r="B896" t="s">
        <v>1698</v>
      </c>
      <c r="C896" t="str">
        <f>IFERROR(IF(VLOOKUP($A896,'[1]CDS-H'!$A:$L,3,FALSE)="","",(VLOOKUP($A896,'[1]CDS-H'!$A:$L,3,FALSE))),"")</f>
        <v>x</v>
      </c>
      <c r="D896" t="s">
        <v>1461</v>
      </c>
      <c r="E896" t="s">
        <v>1699</v>
      </c>
      <c r="F896" t="s">
        <v>1700</v>
      </c>
      <c r="G896" t="s">
        <v>1375</v>
      </c>
      <c r="H896" t="s">
        <v>149</v>
      </c>
      <c r="I896" t="s">
        <v>17</v>
      </c>
      <c r="J896" t="s">
        <v>17</v>
      </c>
      <c r="K896" t="s">
        <v>17</v>
      </c>
      <c r="L896" t="s">
        <v>88</v>
      </c>
    </row>
    <row r="897" spans="1:12" x14ac:dyDescent="0.25">
      <c r="A897" t="s">
        <v>1701</v>
      </c>
      <c r="B897" t="s">
        <v>1702</v>
      </c>
      <c r="C897" t="str">
        <f>IFERROR(IF(VLOOKUP($A897,'[1]CDS-H'!$A:$L,3,FALSE)="","",(VLOOKUP($A897,'[1]CDS-H'!$A:$L,3,FALSE))),"")</f>
        <v>x</v>
      </c>
      <c r="D897" t="s">
        <v>1461</v>
      </c>
      <c r="E897" t="s">
        <v>1699</v>
      </c>
      <c r="F897" t="s">
        <v>1700</v>
      </c>
      <c r="G897" t="s">
        <v>1375</v>
      </c>
      <c r="H897" t="s">
        <v>149</v>
      </c>
      <c r="I897" t="s">
        <v>17</v>
      </c>
      <c r="J897" t="s">
        <v>17</v>
      </c>
      <c r="K897" t="s">
        <v>17</v>
      </c>
      <c r="L897" t="s">
        <v>88</v>
      </c>
    </row>
    <row r="898" spans="1:12" x14ac:dyDescent="0.25">
      <c r="A898" t="s">
        <v>1703</v>
      </c>
      <c r="B898" t="s">
        <v>1704</v>
      </c>
      <c r="C898" t="str">
        <f>IFERROR(IF(VLOOKUP($A898,'[1]CDS-H'!$A:$L,3,FALSE)="","",(VLOOKUP($A898,'[1]CDS-H'!$A:$L,3,FALSE))),"")</f>
        <v>x</v>
      </c>
      <c r="D898" t="s">
        <v>1461</v>
      </c>
      <c r="E898" t="s">
        <v>1699</v>
      </c>
      <c r="F898" t="s">
        <v>1700</v>
      </c>
      <c r="G898" t="s">
        <v>1375</v>
      </c>
      <c r="H898" t="s">
        <v>149</v>
      </c>
      <c r="I898" t="s">
        <v>17</v>
      </c>
      <c r="J898" t="s">
        <v>17</v>
      </c>
      <c r="K898" t="s">
        <v>17</v>
      </c>
      <c r="L898" t="s">
        <v>88</v>
      </c>
    </row>
    <row r="899" spans="1:12" x14ac:dyDescent="0.25">
      <c r="A899" t="s">
        <v>1705</v>
      </c>
      <c r="B899" t="s">
        <v>1706</v>
      </c>
      <c r="C899" t="str">
        <f>IFERROR(IF(VLOOKUP($A899,'[1]CDS-H'!$A:$L,3,FALSE)="","",(VLOOKUP($A899,'[1]CDS-H'!$A:$L,3,FALSE))),"")</f>
        <v>x</v>
      </c>
      <c r="D899" t="s">
        <v>1461</v>
      </c>
      <c r="E899" t="s">
        <v>1699</v>
      </c>
      <c r="F899" t="s">
        <v>1700</v>
      </c>
      <c r="G899" t="s">
        <v>1375</v>
      </c>
      <c r="H899" t="s">
        <v>149</v>
      </c>
      <c r="I899" t="s">
        <v>17</v>
      </c>
      <c r="J899" t="s">
        <v>17</v>
      </c>
      <c r="K899" t="s">
        <v>17</v>
      </c>
      <c r="L899" t="s">
        <v>88</v>
      </c>
    </row>
    <row r="900" spans="1:12" x14ac:dyDescent="0.25">
      <c r="A900" t="s">
        <v>1707</v>
      </c>
      <c r="B900" t="s">
        <v>1708</v>
      </c>
      <c r="C900" t="str">
        <f>IFERROR(IF(VLOOKUP($A900,'[1]CDS-H'!$A:$L,3,FALSE)="","",(VLOOKUP($A900,'[1]CDS-H'!$A:$L,3,FALSE))),"")</f>
        <v>x</v>
      </c>
      <c r="D900" t="s">
        <v>1461</v>
      </c>
      <c r="E900" t="s">
        <v>1699</v>
      </c>
      <c r="F900" t="s">
        <v>1700</v>
      </c>
      <c r="G900" t="s">
        <v>1375</v>
      </c>
      <c r="H900" t="s">
        <v>149</v>
      </c>
      <c r="I900" t="s">
        <v>17</v>
      </c>
      <c r="J900" t="s">
        <v>17</v>
      </c>
      <c r="K900" t="s">
        <v>17</v>
      </c>
      <c r="L900" t="s">
        <v>88</v>
      </c>
    </row>
    <row r="901" spans="1:12" x14ac:dyDescent="0.25">
      <c r="A901" t="s">
        <v>1709</v>
      </c>
      <c r="B901" t="s">
        <v>1321</v>
      </c>
      <c r="C901" t="str">
        <f>IFERROR(IF(VLOOKUP($A901,'[1]CDS-H'!$A:$L,3,FALSE)="","",(VLOOKUP($A901,'[1]CDS-H'!$A:$L,3,FALSE))),"")</f>
        <v>x</v>
      </c>
      <c r="D901" t="s">
        <v>1461</v>
      </c>
      <c r="E901" t="s">
        <v>1699</v>
      </c>
      <c r="F901" t="s">
        <v>1700</v>
      </c>
      <c r="G901" t="s">
        <v>1375</v>
      </c>
      <c r="H901" t="s">
        <v>149</v>
      </c>
      <c r="I901" t="s">
        <v>17</v>
      </c>
      <c r="J901" t="s">
        <v>17</v>
      </c>
      <c r="K901" t="s">
        <v>17</v>
      </c>
      <c r="L901" t="s">
        <v>88</v>
      </c>
    </row>
    <row r="902" spans="1:12" x14ac:dyDescent="0.25">
      <c r="A902" t="s">
        <v>1710</v>
      </c>
      <c r="B902" t="s">
        <v>1711</v>
      </c>
      <c r="C902" t="str">
        <f>IFERROR(IF(VLOOKUP($A902,'[1]CDS-H'!$A:$L,3,FALSE)="","",(VLOOKUP($A902,'[1]CDS-H'!$A:$L,3,FALSE))),"")</f>
        <v>x</v>
      </c>
      <c r="D902" t="s">
        <v>1461</v>
      </c>
      <c r="E902" t="s">
        <v>1699</v>
      </c>
      <c r="F902" t="s">
        <v>1700</v>
      </c>
      <c r="G902" t="s">
        <v>1375</v>
      </c>
      <c r="H902" t="s">
        <v>149</v>
      </c>
      <c r="I902" t="s">
        <v>17</v>
      </c>
      <c r="J902" t="s">
        <v>17</v>
      </c>
      <c r="K902" t="s">
        <v>17</v>
      </c>
      <c r="L902" t="s">
        <v>88</v>
      </c>
    </row>
    <row r="903" spans="1:12" x14ac:dyDescent="0.25">
      <c r="A903" t="s">
        <v>1712</v>
      </c>
      <c r="B903" t="s">
        <v>1713</v>
      </c>
      <c r="C903" t="str">
        <f>IFERROR(IF(VLOOKUP($A903,'[1]CDS-H'!$A:$L,3,FALSE)="","",(VLOOKUP($A903,'[1]CDS-H'!$A:$L,3,FALSE))),"")</f>
        <v>x</v>
      </c>
      <c r="D903" t="s">
        <v>1461</v>
      </c>
      <c r="E903" t="s">
        <v>1699</v>
      </c>
      <c r="F903" t="s">
        <v>1700</v>
      </c>
      <c r="G903" t="s">
        <v>1375</v>
      </c>
      <c r="H903" t="s">
        <v>149</v>
      </c>
      <c r="I903" t="s">
        <v>17</v>
      </c>
      <c r="J903" t="s">
        <v>17</v>
      </c>
      <c r="K903" t="s">
        <v>17</v>
      </c>
      <c r="L903" t="s">
        <v>88</v>
      </c>
    </row>
    <row r="904" spans="1:12" x14ac:dyDescent="0.25">
      <c r="A904" t="s">
        <v>1714</v>
      </c>
      <c r="B904" t="s">
        <v>1715</v>
      </c>
      <c r="C904" t="str">
        <f>IFERROR(IF(VLOOKUP($A904,'[1]CDS-H'!$A:$L,3,FALSE)="","",(VLOOKUP($A904,'[1]CDS-H'!$A:$L,3,FALSE))),"")</f>
        <v/>
      </c>
      <c r="D904" t="s">
        <v>1461</v>
      </c>
      <c r="E904" t="s">
        <v>1699</v>
      </c>
      <c r="F904" t="s">
        <v>1700</v>
      </c>
      <c r="G904" t="s">
        <v>1375</v>
      </c>
      <c r="H904" t="s">
        <v>149</v>
      </c>
      <c r="I904" t="s">
        <v>17</v>
      </c>
      <c r="J904" t="s">
        <v>17</v>
      </c>
      <c r="K904" t="s">
        <v>17</v>
      </c>
      <c r="L904" t="s">
        <v>88</v>
      </c>
    </row>
    <row r="905" spans="1:12" x14ac:dyDescent="0.25">
      <c r="A905" t="s">
        <v>1716</v>
      </c>
      <c r="B905" t="s">
        <v>1717</v>
      </c>
      <c r="C905" t="str">
        <f>IFERROR(IF(VLOOKUP($A905,'[1]CDS-H'!$A:$L,3,FALSE)="","",(VLOOKUP($A905,'[1]CDS-H'!$A:$L,3,FALSE))),"")</f>
        <v>x</v>
      </c>
      <c r="D905" t="s">
        <v>1461</v>
      </c>
      <c r="E905" t="s">
        <v>1699</v>
      </c>
      <c r="F905" t="s">
        <v>1700</v>
      </c>
      <c r="G905" t="s">
        <v>1375</v>
      </c>
      <c r="H905" t="s">
        <v>149</v>
      </c>
      <c r="I905" t="s">
        <v>17</v>
      </c>
      <c r="J905" t="s">
        <v>17</v>
      </c>
      <c r="K905" t="s">
        <v>17</v>
      </c>
      <c r="L905" t="s">
        <v>88</v>
      </c>
    </row>
    <row r="906" spans="1:12" x14ac:dyDescent="0.25">
      <c r="A906" t="s">
        <v>1718</v>
      </c>
      <c r="B906" t="s">
        <v>1698</v>
      </c>
      <c r="C906" t="str">
        <f>IFERROR(IF(VLOOKUP($A906,'[1]CDS-H'!$A:$L,3,FALSE)="","",(VLOOKUP($A906,'[1]CDS-H'!$A:$L,3,FALSE))),"")</f>
        <v>x</v>
      </c>
      <c r="D906" t="s">
        <v>1461</v>
      </c>
      <c r="E906" t="s">
        <v>1699</v>
      </c>
      <c r="F906" t="s">
        <v>1719</v>
      </c>
      <c r="G906" t="s">
        <v>1375</v>
      </c>
      <c r="H906" t="s">
        <v>149</v>
      </c>
      <c r="I906" t="s">
        <v>17</v>
      </c>
      <c r="J906" t="s">
        <v>17</v>
      </c>
      <c r="K906" t="s">
        <v>17</v>
      </c>
      <c r="L906" t="s">
        <v>88</v>
      </c>
    </row>
    <row r="907" spans="1:12" x14ac:dyDescent="0.25">
      <c r="A907" t="s">
        <v>1720</v>
      </c>
      <c r="B907" t="s">
        <v>1702</v>
      </c>
      <c r="C907" t="str">
        <f>IFERROR(IF(VLOOKUP($A907,'[1]CDS-H'!$A:$L,3,FALSE)="","",(VLOOKUP($A907,'[1]CDS-H'!$A:$L,3,FALSE))),"")</f>
        <v>x</v>
      </c>
      <c r="D907" t="s">
        <v>1461</v>
      </c>
      <c r="E907" t="s">
        <v>1699</v>
      </c>
      <c r="F907" t="s">
        <v>1719</v>
      </c>
      <c r="G907" t="s">
        <v>1375</v>
      </c>
      <c r="H907" t="s">
        <v>149</v>
      </c>
      <c r="I907" t="s">
        <v>17</v>
      </c>
      <c r="J907" t="s">
        <v>17</v>
      </c>
      <c r="K907" t="s">
        <v>17</v>
      </c>
      <c r="L907" t="s">
        <v>88</v>
      </c>
    </row>
    <row r="908" spans="1:12" x14ac:dyDescent="0.25">
      <c r="A908" t="s">
        <v>1721</v>
      </c>
      <c r="B908" t="s">
        <v>1704</v>
      </c>
      <c r="C908" t="str">
        <f>IFERROR(IF(VLOOKUP($A908,'[1]CDS-H'!$A:$L,3,FALSE)="","",(VLOOKUP($A908,'[1]CDS-H'!$A:$L,3,FALSE))),"")</f>
        <v>x</v>
      </c>
      <c r="D908" t="s">
        <v>1461</v>
      </c>
      <c r="E908" t="s">
        <v>1699</v>
      </c>
      <c r="F908" t="s">
        <v>1719</v>
      </c>
      <c r="G908" t="s">
        <v>1375</v>
      </c>
      <c r="H908" t="s">
        <v>149</v>
      </c>
      <c r="I908" t="s">
        <v>17</v>
      </c>
      <c r="J908" t="s">
        <v>17</v>
      </c>
      <c r="K908" t="s">
        <v>17</v>
      </c>
      <c r="L908" t="s">
        <v>88</v>
      </c>
    </row>
    <row r="909" spans="1:12" x14ac:dyDescent="0.25">
      <c r="A909" t="s">
        <v>1722</v>
      </c>
      <c r="B909" t="s">
        <v>1706</v>
      </c>
      <c r="C909" t="str">
        <f>IFERROR(IF(VLOOKUP($A909,'[1]CDS-H'!$A:$L,3,FALSE)="","",(VLOOKUP($A909,'[1]CDS-H'!$A:$L,3,FALSE))),"")</f>
        <v>x</v>
      </c>
      <c r="D909" t="s">
        <v>1461</v>
      </c>
      <c r="E909" t="s">
        <v>1699</v>
      </c>
      <c r="F909" t="s">
        <v>1719</v>
      </c>
      <c r="G909" t="s">
        <v>1375</v>
      </c>
      <c r="H909" t="s">
        <v>149</v>
      </c>
      <c r="I909" t="s">
        <v>17</v>
      </c>
      <c r="J909" t="s">
        <v>17</v>
      </c>
      <c r="K909" t="s">
        <v>17</v>
      </c>
      <c r="L909" t="s">
        <v>88</v>
      </c>
    </row>
    <row r="910" spans="1:12" x14ac:dyDescent="0.25">
      <c r="A910" t="s">
        <v>1723</v>
      </c>
      <c r="B910" t="s">
        <v>1708</v>
      </c>
      <c r="C910" t="str">
        <f>IFERROR(IF(VLOOKUP($A910,'[1]CDS-H'!$A:$L,3,FALSE)="","",(VLOOKUP($A910,'[1]CDS-H'!$A:$L,3,FALSE))),"")</f>
        <v>x</v>
      </c>
      <c r="D910" t="s">
        <v>1461</v>
      </c>
      <c r="E910" t="s">
        <v>1699</v>
      </c>
      <c r="F910" t="s">
        <v>1719</v>
      </c>
      <c r="G910" t="s">
        <v>1375</v>
      </c>
      <c r="H910" t="s">
        <v>149</v>
      </c>
      <c r="I910" t="s">
        <v>17</v>
      </c>
      <c r="J910" t="s">
        <v>17</v>
      </c>
      <c r="K910" t="s">
        <v>17</v>
      </c>
      <c r="L910" t="s">
        <v>88</v>
      </c>
    </row>
    <row r="911" spans="1:12" x14ac:dyDescent="0.25">
      <c r="A911" t="s">
        <v>1724</v>
      </c>
      <c r="B911" t="s">
        <v>1711</v>
      </c>
      <c r="C911" t="str">
        <f>IFERROR(IF(VLOOKUP($A911,'[1]CDS-H'!$A:$L,3,FALSE)="","",(VLOOKUP($A911,'[1]CDS-H'!$A:$L,3,FALSE))),"")</f>
        <v>x</v>
      </c>
      <c r="D911" t="s">
        <v>1461</v>
      </c>
      <c r="E911" t="s">
        <v>1699</v>
      </c>
      <c r="F911" t="s">
        <v>1719</v>
      </c>
      <c r="G911" t="s">
        <v>1375</v>
      </c>
      <c r="H911" t="s">
        <v>149</v>
      </c>
      <c r="I911" t="s">
        <v>17</v>
      </c>
      <c r="J911" t="s">
        <v>17</v>
      </c>
      <c r="K911" t="s">
        <v>17</v>
      </c>
      <c r="L911" t="s">
        <v>88</v>
      </c>
    </row>
    <row r="912" spans="1:12" x14ac:dyDescent="0.25">
      <c r="A912" t="s">
        <v>1725</v>
      </c>
      <c r="B912" t="s">
        <v>1713</v>
      </c>
      <c r="C912" t="str">
        <f>IFERROR(IF(VLOOKUP($A912,'[1]CDS-H'!$A:$L,3,FALSE)="","",(VLOOKUP($A912,'[1]CDS-H'!$A:$L,3,FALSE))),"")</f>
        <v>x</v>
      </c>
      <c r="D912" t="s">
        <v>1461</v>
      </c>
      <c r="E912" t="s">
        <v>1699</v>
      </c>
      <c r="F912" t="s">
        <v>1719</v>
      </c>
      <c r="G912" t="s">
        <v>1375</v>
      </c>
      <c r="H912" t="s">
        <v>149</v>
      </c>
      <c r="I912" t="s">
        <v>17</v>
      </c>
      <c r="J912" t="s">
        <v>17</v>
      </c>
      <c r="K912" t="s">
        <v>17</v>
      </c>
      <c r="L912" t="s">
        <v>88</v>
      </c>
    </row>
    <row r="913" spans="1:12" x14ac:dyDescent="0.25">
      <c r="A913" t="s">
        <v>1726</v>
      </c>
      <c r="B913" t="s">
        <v>1715</v>
      </c>
      <c r="C913" t="str">
        <f>IFERROR(IF(VLOOKUP($A913,'[1]CDS-H'!$A:$L,3,FALSE)="","",(VLOOKUP($A913,'[1]CDS-H'!$A:$L,3,FALSE))),"")</f>
        <v/>
      </c>
      <c r="D913" t="s">
        <v>1461</v>
      </c>
      <c r="E913" t="s">
        <v>1699</v>
      </c>
      <c r="F913" t="s">
        <v>1719</v>
      </c>
      <c r="G913" t="s">
        <v>1375</v>
      </c>
      <c r="H913" t="s">
        <v>149</v>
      </c>
      <c r="I913" t="s">
        <v>17</v>
      </c>
      <c r="J913" t="s">
        <v>17</v>
      </c>
      <c r="K913" t="s">
        <v>17</v>
      </c>
      <c r="L913" t="s">
        <v>88</v>
      </c>
    </row>
    <row r="914" spans="1:12" x14ac:dyDescent="0.25">
      <c r="A914" t="s">
        <v>1727</v>
      </c>
      <c r="B914" t="s">
        <v>1717</v>
      </c>
      <c r="C914" t="str">
        <f>IFERROR(IF(VLOOKUP($A914,'[1]CDS-H'!$A:$L,3,FALSE)="","",(VLOOKUP($A914,'[1]CDS-H'!$A:$L,3,FALSE))),"")</f>
        <v>x</v>
      </c>
      <c r="D914" t="s">
        <v>1461</v>
      </c>
      <c r="E914" t="s">
        <v>1699</v>
      </c>
      <c r="F914" t="s">
        <v>1719</v>
      </c>
      <c r="G914" t="s">
        <v>1375</v>
      </c>
      <c r="H914" t="s">
        <v>149</v>
      </c>
      <c r="I914" t="s">
        <v>17</v>
      </c>
      <c r="J914" t="s">
        <v>17</v>
      </c>
      <c r="K914" t="s">
        <v>17</v>
      </c>
      <c r="L914" t="s">
        <v>88</v>
      </c>
    </row>
    <row r="915" spans="1:12" x14ac:dyDescent="0.25">
      <c r="A915" t="s">
        <v>1728</v>
      </c>
      <c r="B915" t="s">
        <v>1729</v>
      </c>
      <c r="C915" t="str">
        <f>IFERROR(IF(VLOOKUP($A915,'[1]CDS-H'!$A:$L,3,FALSE)="","",(VLOOKUP($A915,'[1]CDS-H'!$A:$L,3,FALSE))),"")</f>
        <v>N/A</v>
      </c>
      <c r="D915" t="s">
        <v>1461</v>
      </c>
      <c r="E915" t="s">
        <v>1699</v>
      </c>
      <c r="F915" t="s">
        <v>562</v>
      </c>
      <c r="G915" t="s">
        <v>1375</v>
      </c>
      <c r="H915" t="s">
        <v>149</v>
      </c>
      <c r="I915" t="s">
        <v>17</v>
      </c>
      <c r="J915" t="s">
        <v>17</v>
      </c>
      <c r="K915" t="s">
        <v>17</v>
      </c>
      <c r="L915" t="s">
        <v>18</v>
      </c>
    </row>
    <row r="916" spans="1:12" x14ac:dyDescent="0.25">
      <c r="A916" t="s">
        <v>1731</v>
      </c>
      <c r="B916" t="s">
        <v>1732</v>
      </c>
      <c r="C916">
        <f>IFERROR(IF(VLOOKUP($A916,'[1]CDS-I'!$A:$L,3,FALSE)="","",(VLOOKUP($A916,'[1]CDS-I'!$A:$L,3,FALSE))),"")</f>
        <v>388</v>
      </c>
      <c r="D916" t="s">
        <v>1733</v>
      </c>
      <c r="E916" t="s">
        <v>1734</v>
      </c>
      <c r="F916" t="s">
        <v>271</v>
      </c>
      <c r="G916" t="s">
        <v>149</v>
      </c>
      <c r="H916" t="s">
        <v>1735</v>
      </c>
      <c r="I916" t="s">
        <v>17</v>
      </c>
      <c r="J916" t="s">
        <v>17</v>
      </c>
      <c r="K916" t="s">
        <v>17</v>
      </c>
      <c r="L916" t="s">
        <v>153</v>
      </c>
    </row>
    <row r="917" spans="1:12" x14ac:dyDescent="0.25">
      <c r="A917" t="s">
        <v>1736</v>
      </c>
      <c r="B917" t="s">
        <v>1737</v>
      </c>
      <c r="C917">
        <f>IFERROR(IF(VLOOKUP($A917,'[1]CDS-I'!$A:$L,3,FALSE)="","",(VLOOKUP($A917,'[1]CDS-I'!$A:$L,3,FALSE))),"")</f>
        <v>37</v>
      </c>
      <c r="D917" t="s">
        <v>1733</v>
      </c>
      <c r="E917" t="s">
        <v>1734</v>
      </c>
      <c r="F917" t="s">
        <v>271</v>
      </c>
      <c r="G917" t="s">
        <v>149</v>
      </c>
      <c r="H917" t="s">
        <v>1735</v>
      </c>
      <c r="I917" t="s">
        <v>17</v>
      </c>
      <c r="J917" t="s">
        <v>17</v>
      </c>
      <c r="K917" t="s">
        <v>17</v>
      </c>
      <c r="L917" t="s">
        <v>153</v>
      </c>
    </row>
    <row r="918" spans="1:12" x14ac:dyDescent="0.25">
      <c r="A918" t="s">
        <v>1738</v>
      </c>
      <c r="B918" t="s">
        <v>1739</v>
      </c>
      <c r="C918">
        <f>IFERROR(IF(VLOOKUP($A918,'[1]CDS-I'!$A:$L,3,FALSE)="","",(VLOOKUP($A918,'[1]CDS-I'!$A:$L,3,FALSE))),"")</f>
        <v>151</v>
      </c>
      <c r="D918" t="s">
        <v>1733</v>
      </c>
      <c r="E918" t="s">
        <v>1734</v>
      </c>
      <c r="F918" t="s">
        <v>271</v>
      </c>
      <c r="G918" t="s">
        <v>149</v>
      </c>
      <c r="H918" t="s">
        <v>1735</v>
      </c>
      <c r="I918" t="s">
        <v>17</v>
      </c>
      <c r="J918" t="s">
        <v>17</v>
      </c>
      <c r="K918" t="s">
        <v>17</v>
      </c>
      <c r="L918" t="s">
        <v>153</v>
      </c>
    </row>
    <row r="919" spans="1:12" x14ac:dyDescent="0.25">
      <c r="A919" t="s">
        <v>1740</v>
      </c>
      <c r="B919" t="s">
        <v>1741</v>
      </c>
      <c r="C919">
        <f>IFERROR(IF(VLOOKUP($A919,'[1]CDS-I'!$A:$L,3,FALSE)="","",(VLOOKUP($A919,'[1]CDS-I'!$A:$L,3,FALSE))),"")</f>
        <v>237</v>
      </c>
      <c r="D919" t="s">
        <v>1733</v>
      </c>
      <c r="E919" t="s">
        <v>1734</v>
      </c>
      <c r="F919" t="s">
        <v>271</v>
      </c>
      <c r="G919" t="s">
        <v>149</v>
      </c>
      <c r="H919" t="s">
        <v>1735</v>
      </c>
      <c r="I919" t="s">
        <v>17</v>
      </c>
      <c r="J919" t="s">
        <v>17</v>
      </c>
      <c r="K919" t="s">
        <v>17</v>
      </c>
      <c r="L919" t="s">
        <v>153</v>
      </c>
    </row>
    <row r="920" spans="1:12" x14ac:dyDescent="0.25">
      <c r="A920" t="s">
        <v>1742</v>
      </c>
      <c r="B920" t="s">
        <v>1743</v>
      </c>
      <c r="C920">
        <f>IFERROR(IF(VLOOKUP($A920,'[1]CDS-I'!$A:$L,3,FALSE)="","",(VLOOKUP($A920,'[1]CDS-I'!$A:$L,3,FALSE))),"")</f>
        <v>42</v>
      </c>
      <c r="D920" t="s">
        <v>1733</v>
      </c>
      <c r="E920" t="s">
        <v>1734</v>
      </c>
      <c r="F920" t="s">
        <v>271</v>
      </c>
      <c r="G920" t="s">
        <v>149</v>
      </c>
      <c r="H920" t="s">
        <v>1735</v>
      </c>
      <c r="I920" t="s">
        <v>17</v>
      </c>
      <c r="J920" t="s">
        <v>17</v>
      </c>
      <c r="K920" t="s">
        <v>17</v>
      </c>
      <c r="L920" t="s">
        <v>153</v>
      </c>
    </row>
    <row r="921" spans="1:12" x14ac:dyDescent="0.25">
      <c r="A921" t="s">
        <v>1744</v>
      </c>
      <c r="B921" t="s">
        <v>1745</v>
      </c>
      <c r="C921">
        <f>IFERROR(IF(VLOOKUP($A921,'[1]CDS-I'!$A:$L,3,FALSE)="","",(VLOOKUP($A921,'[1]CDS-I'!$A:$L,3,FALSE))),"")</f>
        <v>284</v>
      </c>
      <c r="D921" t="s">
        <v>1733</v>
      </c>
      <c r="E921" t="s">
        <v>1734</v>
      </c>
      <c r="F921" t="s">
        <v>271</v>
      </c>
      <c r="G921" t="s">
        <v>149</v>
      </c>
      <c r="H921" t="s">
        <v>1735</v>
      </c>
      <c r="I921" t="s">
        <v>17</v>
      </c>
      <c r="J921" t="s">
        <v>17</v>
      </c>
      <c r="K921" t="s">
        <v>17</v>
      </c>
      <c r="L921" t="s">
        <v>153</v>
      </c>
    </row>
    <row r="922" spans="1:12" x14ac:dyDescent="0.25">
      <c r="A922" t="s">
        <v>1746</v>
      </c>
      <c r="B922" t="s">
        <v>1747</v>
      </c>
      <c r="C922">
        <f>IFERROR(IF(VLOOKUP($A922,'[1]CDS-I'!$A:$L,3,FALSE)="","",(VLOOKUP($A922,'[1]CDS-I'!$A:$L,3,FALSE))),"")</f>
        <v>94</v>
      </c>
      <c r="D922" t="s">
        <v>1733</v>
      </c>
      <c r="E922" t="s">
        <v>1734</v>
      </c>
      <c r="F922" t="s">
        <v>271</v>
      </c>
      <c r="G922" t="s">
        <v>149</v>
      </c>
      <c r="H922" t="s">
        <v>1735</v>
      </c>
      <c r="I922" t="s">
        <v>17</v>
      </c>
      <c r="J922" t="s">
        <v>17</v>
      </c>
      <c r="K922" t="s">
        <v>17</v>
      </c>
      <c r="L922" t="s">
        <v>153</v>
      </c>
    </row>
    <row r="923" spans="1:12" x14ac:dyDescent="0.25">
      <c r="A923" t="s">
        <v>1748</v>
      </c>
      <c r="B923" t="s">
        <v>1749</v>
      </c>
      <c r="C923">
        <f>IFERROR(IF(VLOOKUP($A923,'[1]CDS-I'!$A:$L,3,FALSE)="","",(VLOOKUP($A923,'[1]CDS-I'!$A:$L,3,FALSE))),"")</f>
        <v>1</v>
      </c>
      <c r="D923" t="s">
        <v>1733</v>
      </c>
      <c r="E923" t="s">
        <v>1734</v>
      </c>
      <c r="F923" t="s">
        <v>271</v>
      </c>
      <c r="G923" t="s">
        <v>149</v>
      </c>
      <c r="H923" t="s">
        <v>1735</v>
      </c>
      <c r="I923" t="s">
        <v>17</v>
      </c>
      <c r="J923" t="s">
        <v>17</v>
      </c>
      <c r="K923" t="s">
        <v>17</v>
      </c>
      <c r="L923" t="s">
        <v>153</v>
      </c>
    </row>
    <row r="924" spans="1:12" x14ac:dyDescent="0.25">
      <c r="A924" t="s">
        <v>1750</v>
      </c>
      <c r="B924" t="s">
        <v>1751</v>
      </c>
      <c r="C924">
        <f>IFERROR(IF(VLOOKUP($A924,'[1]CDS-I'!$A:$L,3,FALSE)="","",(VLOOKUP($A924,'[1]CDS-I'!$A:$L,3,FALSE))),"")</f>
        <v>9</v>
      </c>
      <c r="D924" t="s">
        <v>1733</v>
      </c>
      <c r="E924" t="s">
        <v>1734</v>
      </c>
      <c r="F924" t="s">
        <v>271</v>
      </c>
      <c r="G924" t="s">
        <v>149</v>
      </c>
      <c r="H924" t="s">
        <v>1735</v>
      </c>
      <c r="I924" t="s">
        <v>17</v>
      </c>
      <c r="J924" t="s">
        <v>17</v>
      </c>
      <c r="K924" t="s">
        <v>17</v>
      </c>
      <c r="L924" t="s">
        <v>153</v>
      </c>
    </row>
    <row r="925" spans="1:12" x14ac:dyDescent="0.25">
      <c r="A925" t="s">
        <v>1752</v>
      </c>
      <c r="B925" t="s">
        <v>1753</v>
      </c>
      <c r="C925">
        <f>IFERROR(IF(VLOOKUP($A925,'[1]CDS-I'!$A:$L,3,FALSE)="","",(VLOOKUP($A925,'[1]CDS-I'!$A:$L,3,FALSE))),"")</f>
        <v>0</v>
      </c>
      <c r="D925" t="s">
        <v>1733</v>
      </c>
      <c r="E925" t="s">
        <v>1734</v>
      </c>
      <c r="F925" t="s">
        <v>271</v>
      </c>
      <c r="G925" t="s">
        <v>149</v>
      </c>
      <c r="H925" t="s">
        <v>1735</v>
      </c>
      <c r="I925" t="s">
        <v>17</v>
      </c>
      <c r="J925" t="s">
        <v>17</v>
      </c>
      <c r="K925" t="s">
        <v>17</v>
      </c>
      <c r="L925" t="s">
        <v>153</v>
      </c>
    </row>
    <row r="926" spans="1:12" x14ac:dyDescent="0.25">
      <c r="A926" t="s">
        <v>1754</v>
      </c>
      <c r="B926" t="s">
        <v>1732</v>
      </c>
      <c r="C926">
        <f>IFERROR(IF(VLOOKUP($A926,'[1]CDS-I'!$A:$L,3,FALSE)="","",(VLOOKUP($A926,'[1]CDS-I'!$A:$L,3,FALSE))),"")</f>
        <v>203</v>
      </c>
      <c r="D926" t="s">
        <v>1733</v>
      </c>
      <c r="E926" t="s">
        <v>1734</v>
      </c>
      <c r="F926" t="s">
        <v>1755</v>
      </c>
      <c r="G926" t="s">
        <v>149</v>
      </c>
      <c r="H926" t="s">
        <v>1735</v>
      </c>
      <c r="I926" t="s">
        <v>17</v>
      </c>
      <c r="J926" t="s">
        <v>17</v>
      </c>
      <c r="K926" t="s">
        <v>17</v>
      </c>
      <c r="L926" t="s">
        <v>153</v>
      </c>
    </row>
    <row r="927" spans="1:12" x14ac:dyDescent="0.25">
      <c r="A927" t="s">
        <v>1756</v>
      </c>
      <c r="B927" t="s">
        <v>1737</v>
      </c>
      <c r="C927">
        <f>IFERROR(IF(VLOOKUP($A927,'[1]CDS-I'!$A:$L,3,FALSE)="","",(VLOOKUP($A927,'[1]CDS-I'!$A:$L,3,FALSE))),"")</f>
        <v>9</v>
      </c>
      <c r="D927" t="s">
        <v>1733</v>
      </c>
      <c r="E927" t="s">
        <v>1734</v>
      </c>
      <c r="F927" t="s">
        <v>1755</v>
      </c>
      <c r="G927" t="s">
        <v>149</v>
      </c>
      <c r="H927" t="s">
        <v>1735</v>
      </c>
      <c r="I927" t="s">
        <v>17</v>
      </c>
      <c r="J927" t="s">
        <v>17</v>
      </c>
      <c r="K927" t="s">
        <v>17</v>
      </c>
      <c r="L927" t="s">
        <v>153</v>
      </c>
    </row>
    <row r="928" spans="1:12" x14ac:dyDescent="0.25">
      <c r="A928" t="s">
        <v>1757</v>
      </c>
      <c r="B928" t="s">
        <v>1739</v>
      </c>
      <c r="C928">
        <f>IFERROR(IF(VLOOKUP($A928,'[1]CDS-I'!$A:$L,3,FALSE)="","",(VLOOKUP($A928,'[1]CDS-I'!$A:$L,3,FALSE))),"")</f>
        <v>117</v>
      </c>
      <c r="D928" t="s">
        <v>1733</v>
      </c>
      <c r="E928" t="s">
        <v>1734</v>
      </c>
      <c r="F928" t="s">
        <v>1755</v>
      </c>
      <c r="G928" t="s">
        <v>149</v>
      </c>
      <c r="H928" t="s">
        <v>1735</v>
      </c>
      <c r="I928" t="s">
        <v>17</v>
      </c>
      <c r="J928" t="s">
        <v>17</v>
      </c>
      <c r="K928" t="s">
        <v>17</v>
      </c>
      <c r="L928" t="s">
        <v>153</v>
      </c>
    </row>
    <row r="929" spans="1:12" x14ac:dyDescent="0.25">
      <c r="A929" t="s">
        <v>1758</v>
      </c>
      <c r="B929" t="s">
        <v>1741</v>
      </c>
      <c r="C929">
        <f>IFERROR(IF(VLOOKUP($A929,'[1]CDS-I'!$A:$L,3,FALSE)="","",(VLOOKUP($A929,'[1]CDS-I'!$A:$L,3,FALSE))),"")</f>
        <v>86</v>
      </c>
      <c r="D929" t="s">
        <v>1733</v>
      </c>
      <c r="E929" t="s">
        <v>1734</v>
      </c>
      <c r="F929" t="s">
        <v>1755</v>
      </c>
      <c r="G929" t="s">
        <v>149</v>
      </c>
      <c r="H929" t="s">
        <v>1735</v>
      </c>
      <c r="I929" t="s">
        <v>17</v>
      </c>
      <c r="J929" t="s">
        <v>17</v>
      </c>
      <c r="K929" t="s">
        <v>17</v>
      </c>
      <c r="L929" t="s">
        <v>153</v>
      </c>
    </row>
    <row r="930" spans="1:12" x14ac:dyDescent="0.25">
      <c r="A930" t="s">
        <v>1759</v>
      </c>
      <c r="B930" t="s">
        <v>1743</v>
      </c>
      <c r="C930">
        <f>IFERROR(IF(VLOOKUP($A930,'[1]CDS-I'!$A:$L,3,FALSE)="","",(VLOOKUP($A930,'[1]CDS-I'!$A:$L,3,FALSE))),"")</f>
        <v>8</v>
      </c>
      <c r="D930" t="s">
        <v>1733</v>
      </c>
      <c r="E930" t="s">
        <v>1734</v>
      </c>
      <c r="F930" t="s">
        <v>1755</v>
      </c>
      <c r="G930" t="s">
        <v>149</v>
      </c>
      <c r="H930" t="s">
        <v>1735</v>
      </c>
      <c r="I930" t="s">
        <v>17</v>
      </c>
      <c r="J930" t="s">
        <v>17</v>
      </c>
      <c r="K930" t="s">
        <v>17</v>
      </c>
      <c r="L930" t="s">
        <v>153</v>
      </c>
    </row>
    <row r="931" spans="1:12" x14ac:dyDescent="0.25">
      <c r="A931" t="s">
        <v>1760</v>
      </c>
      <c r="B931" t="s">
        <v>1745</v>
      </c>
      <c r="C931">
        <f>IFERROR(IF(VLOOKUP($A931,'[1]CDS-I'!$A:$L,3,FALSE)="","",(VLOOKUP($A931,'[1]CDS-I'!$A:$L,3,FALSE))),"")</f>
        <v>3</v>
      </c>
      <c r="D931" t="s">
        <v>1733</v>
      </c>
      <c r="E931" t="s">
        <v>1734</v>
      </c>
      <c r="F931" t="s">
        <v>1755</v>
      </c>
      <c r="G931" t="s">
        <v>149</v>
      </c>
      <c r="H931" t="s">
        <v>1735</v>
      </c>
      <c r="I931" t="s">
        <v>17</v>
      </c>
      <c r="J931" t="s">
        <v>17</v>
      </c>
      <c r="K931" t="s">
        <v>17</v>
      </c>
      <c r="L931" t="s">
        <v>153</v>
      </c>
    </row>
    <row r="932" spans="1:12" x14ac:dyDescent="0.25">
      <c r="A932" t="s">
        <v>1761</v>
      </c>
      <c r="B932" t="s">
        <v>1747</v>
      </c>
      <c r="C932">
        <f>IFERROR(IF(VLOOKUP($A932,'[1]CDS-I'!$A:$L,3,FALSE)="","",(VLOOKUP($A932,'[1]CDS-I'!$A:$L,3,FALSE))),"")</f>
        <v>2</v>
      </c>
      <c r="D932" t="s">
        <v>1733</v>
      </c>
      <c r="E932" t="s">
        <v>1734</v>
      </c>
      <c r="F932" t="s">
        <v>1755</v>
      </c>
      <c r="G932" t="s">
        <v>149</v>
      </c>
      <c r="H932" t="s">
        <v>1735</v>
      </c>
      <c r="I932" t="s">
        <v>17</v>
      </c>
      <c r="J932" t="s">
        <v>17</v>
      </c>
      <c r="K932" t="s">
        <v>17</v>
      </c>
      <c r="L932" t="s">
        <v>153</v>
      </c>
    </row>
    <row r="933" spans="1:12" x14ac:dyDescent="0.25">
      <c r="A933" t="s">
        <v>1762</v>
      </c>
      <c r="B933" t="s">
        <v>1749</v>
      </c>
      <c r="C933">
        <f>IFERROR(IF(VLOOKUP($A933,'[1]CDS-I'!$A:$L,3,FALSE)="","",(VLOOKUP($A933,'[1]CDS-I'!$A:$L,3,FALSE))),"")</f>
        <v>0</v>
      </c>
      <c r="D933" t="s">
        <v>1733</v>
      </c>
      <c r="E933" t="s">
        <v>1734</v>
      </c>
      <c r="F933" t="s">
        <v>1755</v>
      </c>
      <c r="G933" t="s">
        <v>149</v>
      </c>
      <c r="H933" t="s">
        <v>1735</v>
      </c>
      <c r="I933" t="s">
        <v>17</v>
      </c>
      <c r="J933" t="s">
        <v>17</v>
      </c>
      <c r="K933" t="s">
        <v>17</v>
      </c>
      <c r="L933" t="s">
        <v>153</v>
      </c>
    </row>
    <row r="934" spans="1:12" x14ac:dyDescent="0.25">
      <c r="A934" t="s">
        <v>1763</v>
      </c>
      <c r="B934" t="s">
        <v>1751</v>
      </c>
      <c r="C934">
        <f>IFERROR(IF(VLOOKUP($A934,'[1]CDS-I'!$A:$L,3,FALSE)="","",(VLOOKUP($A934,'[1]CDS-I'!$A:$L,3,FALSE))),"")</f>
        <v>198</v>
      </c>
      <c r="D934" t="s">
        <v>1733</v>
      </c>
      <c r="E934" t="s">
        <v>1734</v>
      </c>
      <c r="F934" t="s">
        <v>1755</v>
      </c>
      <c r="G934" t="s">
        <v>149</v>
      </c>
      <c r="H934" t="s">
        <v>1735</v>
      </c>
      <c r="I934" t="s">
        <v>17</v>
      </c>
      <c r="J934" t="s">
        <v>17</v>
      </c>
      <c r="K934" t="s">
        <v>17</v>
      </c>
      <c r="L934" t="s">
        <v>153</v>
      </c>
    </row>
    <row r="935" spans="1:12" x14ac:dyDescent="0.25">
      <c r="A935" t="s">
        <v>1764</v>
      </c>
      <c r="B935" t="s">
        <v>1753</v>
      </c>
      <c r="C935">
        <f>IFERROR(IF(VLOOKUP($A935,'[1]CDS-I'!$A:$L,3,FALSE)="","",(VLOOKUP($A935,'[1]CDS-I'!$A:$L,3,FALSE))),"")</f>
        <v>0</v>
      </c>
      <c r="D935" t="s">
        <v>1733</v>
      </c>
      <c r="E935" t="s">
        <v>1734</v>
      </c>
      <c r="F935" t="s">
        <v>1755</v>
      </c>
      <c r="G935" t="s">
        <v>149</v>
      </c>
      <c r="H935" t="s">
        <v>1735</v>
      </c>
      <c r="I935" t="s">
        <v>17</v>
      </c>
      <c r="J935" t="s">
        <v>17</v>
      </c>
      <c r="K935" t="s">
        <v>17</v>
      </c>
      <c r="L935" t="s">
        <v>153</v>
      </c>
    </row>
    <row r="936" spans="1:12" x14ac:dyDescent="0.25">
      <c r="A936" t="s">
        <v>1765</v>
      </c>
      <c r="B936" t="s">
        <v>1732</v>
      </c>
      <c r="C936">
        <f>IFERROR(IF(VLOOKUP($A936,'[1]CDS-I'!$A:$L,3,FALSE)="","",(VLOOKUP($A936,'[1]CDS-I'!$A:$L,3,FALSE))),"")</f>
        <v>591</v>
      </c>
      <c r="D936" t="s">
        <v>1733</v>
      </c>
      <c r="E936" t="s">
        <v>1734</v>
      </c>
      <c r="F936" t="s">
        <v>183</v>
      </c>
      <c r="G936" t="s">
        <v>149</v>
      </c>
      <c r="H936" t="s">
        <v>1735</v>
      </c>
      <c r="I936" t="s">
        <v>17</v>
      </c>
      <c r="J936" t="s">
        <v>17</v>
      </c>
      <c r="K936" t="s">
        <v>17</v>
      </c>
      <c r="L936" t="s">
        <v>153</v>
      </c>
    </row>
    <row r="937" spans="1:12" x14ac:dyDescent="0.25">
      <c r="A937" t="s">
        <v>1766</v>
      </c>
      <c r="B937" t="s">
        <v>1737</v>
      </c>
      <c r="C937">
        <f>IFERROR(IF(VLOOKUP($A937,'[1]CDS-I'!$A:$L,3,FALSE)="","",(VLOOKUP($A937,'[1]CDS-I'!$A:$L,3,FALSE))),"")</f>
        <v>46</v>
      </c>
      <c r="D937" t="s">
        <v>1733</v>
      </c>
      <c r="E937" t="s">
        <v>1734</v>
      </c>
      <c r="F937" t="s">
        <v>183</v>
      </c>
      <c r="G937" t="s">
        <v>149</v>
      </c>
      <c r="H937" t="s">
        <v>1735</v>
      </c>
      <c r="I937" t="s">
        <v>17</v>
      </c>
      <c r="J937" t="s">
        <v>17</v>
      </c>
      <c r="K937" t="s">
        <v>17</v>
      </c>
      <c r="L937" t="s">
        <v>153</v>
      </c>
    </row>
    <row r="938" spans="1:12" x14ac:dyDescent="0.25">
      <c r="A938" t="s">
        <v>1767</v>
      </c>
      <c r="B938" t="s">
        <v>1739</v>
      </c>
      <c r="C938">
        <f>IFERROR(IF(VLOOKUP($A938,'[1]CDS-I'!$A:$L,3,FALSE)="","",(VLOOKUP($A938,'[1]CDS-I'!$A:$L,3,FALSE))),"")</f>
        <v>268</v>
      </c>
      <c r="D938" t="s">
        <v>1733</v>
      </c>
      <c r="E938" t="s">
        <v>1734</v>
      </c>
      <c r="F938" t="s">
        <v>183</v>
      </c>
      <c r="G938" t="s">
        <v>149</v>
      </c>
      <c r="H938" t="s">
        <v>1735</v>
      </c>
      <c r="I938" t="s">
        <v>17</v>
      </c>
      <c r="J938" t="s">
        <v>17</v>
      </c>
      <c r="K938" t="s">
        <v>17</v>
      </c>
      <c r="L938" t="s">
        <v>153</v>
      </c>
    </row>
    <row r="939" spans="1:12" x14ac:dyDescent="0.25">
      <c r="A939" t="s">
        <v>1768</v>
      </c>
      <c r="B939" t="s">
        <v>1741</v>
      </c>
      <c r="C939">
        <f>IFERROR(IF(VLOOKUP($A939,'[1]CDS-I'!$A:$L,3,FALSE)="","",(VLOOKUP($A939,'[1]CDS-I'!$A:$L,3,FALSE))),"")</f>
        <v>323</v>
      </c>
      <c r="D939" t="s">
        <v>1733</v>
      </c>
      <c r="E939" t="s">
        <v>1734</v>
      </c>
      <c r="F939" t="s">
        <v>183</v>
      </c>
      <c r="G939" t="s">
        <v>149</v>
      </c>
      <c r="H939" t="s">
        <v>1735</v>
      </c>
      <c r="I939" t="s">
        <v>17</v>
      </c>
      <c r="J939" t="s">
        <v>17</v>
      </c>
      <c r="K939" t="s">
        <v>17</v>
      </c>
      <c r="L939" t="s">
        <v>153</v>
      </c>
    </row>
    <row r="940" spans="1:12" x14ac:dyDescent="0.25">
      <c r="A940" t="s">
        <v>1769</v>
      </c>
      <c r="B940" t="s">
        <v>1743</v>
      </c>
      <c r="C940">
        <f>IFERROR(IF(VLOOKUP($A940,'[1]CDS-I'!$A:$L,3,FALSE)="","",(VLOOKUP($A940,'[1]CDS-I'!$A:$L,3,FALSE))),"")</f>
        <v>50</v>
      </c>
      <c r="D940" t="s">
        <v>1733</v>
      </c>
      <c r="E940" t="s">
        <v>1734</v>
      </c>
      <c r="F940" t="s">
        <v>183</v>
      </c>
      <c r="G940" t="s">
        <v>149</v>
      </c>
      <c r="H940" t="s">
        <v>1735</v>
      </c>
      <c r="I940" t="s">
        <v>17</v>
      </c>
      <c r="J940" t="s">
        <v>17</v>
      </c>
      <c r="K940" t="s">
        <v>17</v>
      </c>
      <c r="L940" t="s">
        <v>153</v>
      </c>
    </row>
    <row r="941" spans="1:12" x14ac:dyDescent="0.25">
      <c r="A941" t="s">
        <v>1770</v>
      </c>
      <c r="B941" t="s">
        <v>1745</v>
      </c>
      <c r="C941">
        <f>IFERROR(IF(VLOOKUP($A941,'[1]CDS-I'!$A:$L,3,FALSE)="","",(VLOOKUP($A941,'[1]CDS-I'!$A:$L,3,FALSE))),"")</f>
        <v>287</v>
      </c>
      <c r="D941" t="s">
        <v>1733</v>
      </c>
      <c r="E941" t="s">
        <v>1734</v>
      </c>
      <c r="F941" t="s">
        <v>183</v>
      </c>
      <c r="G941" t="s">
        <v>149</v>
      </c>
      <c r="H941" t="s">
        <v>1735</v>
      </c>
      <c r="I941" t="s">
        <v>17</v>
      </c>
      <c r="J941" t="s">
        <v>17</v>
      </c>
      <c r="K941" t="s">
        <v>17</v>
      </c>
      <c r="L941" t="s">
        <v>153</v>
      </c>
    </row>
    <row r="942" spans="1:12" x14ac:dyDescent="0.25">
      <c r="A942" t="s">
        <v>1771</v>
      </c>
      <c r="B942" t="s">
        <v>1747</v>
      </c>
      <c r="C942">
        <f>IFERROR(IF(VLOOKUP($A942,'[1]CDS-I'!$A:$L,3,FALSE)="","",(VLOOKUP($A942,'[1]CDS-I'!$A:$L,3,FALSE))),"")</f>
        <v>96</v>
      </c>
      <c r="D942" t="s">
        <v>1733</v>
      </c>
      <c r="E942" t="s">
        <v>1734</v>
      </c>
      <c r="F942" t="s">
        <v>183</v>
      </c>
      <c r="G942" t="s">
        <v>149</v>
      </c>
      <c r="H942" t="s">
        <v>1735</v>
      </c>
      <c r="I942" t="s">
        <v>17</v>
      </c>
      <c r="J942" t="s">
        <v>17</v>
      </c>
      <c r="K942" t="s">
        <v>17</v>
      </c>
      <c r="L942" t="s">
        <v>153</v>
      </c>
    </row>
    <row r="943" spans="1:12" x14ac:dyDescent="0.25">
      <c r="A943" t="s">
        <v>1772</v>
      </c>
      <c r="B943" t="s">
        <v>1749</v>
      </c>
      <c r="C943">
        <f>IFERROR(IF(VLOOKUP($A943,'[1]CDS-I'!$A:$L,3,FALSE)="","",(VLOOKUP($A943,'[1]CDS-I'!$A:$L,3,FALSE))),"")</f>
        <v>1</v>
      </c>
      <c r="D943" t="s">
        <v>1733</v>
      </c>
      <c r="E943" t="s">
        <v>1734</v>
      </c>
      <c r="F943" t="s">
        <v>183</v>
      </c>
      <c r="G943" t="s">
        <v>149</v>
      </c>
      <c r="H943" t="s">
        <v>1735</v>
      </c>
      <c r="I943" t="s">
        <v>17</v>
      </c>
      <c r="J943" t="s">
        <v>17</v>
      </c>
      <c r="K943" t="s">
        <v>17</v>
      </c>
      <c r="L943" t="s">
        <v>153</v>
      </c>
    </row>
    <row r="944" spans="1:12" x14ac:dyDescent="0.25">
      <c r="A944" t="s">
        <v>1773</v>
      </c>
      <c r="B944" t="s">
        <v>1751</v>
      </c>
      <c r="C944">
        <f>IFERROR(IF(VLOOKUP($A944,'[1]CDS-I'!$A:$L,3,FALSE)="","",(VLOOKUP($A944,'[1]CDS-I'!$A:$L,3,FALSE))),"")</f>
        <v>207</v>
      </c>
      <c r="D944" t="s">
        <v>1733</v>
      </c>
      <c r="E944" t="s">
        <v>1734</v>
      </c>
      <c r="F944" t="s">
        <v>183</v>
      </c>
      <c r="G944" t="s">
        <v>149</v>
      </c>
      <c r="H944" t="s">
        <v>1735</v>
      </c>
      <c r="I944" t="s">
        <v>17</v>
      </c>
      <c r="J944" t="s">
        <v>17</v>
      </c>
      <c r="K944" t="s">
        <v>17</v>
      </c>
      <c r="L944" t="s">
        <v>153</v>
      </c>
    </row>
    <row r="945" spans="1:12" x14ac:dyDescent="0.25">
      <c r="A945" t="s">
        <v>1774</v>
      </c>
      <c r="B945" t="s">
        <v>1753</v>
      </c>
      <c r="C945">
        <f>IFERROR(IF(VLOOKUP($A945,'[1]CDS-I'!$A:$L,3,FALSE)="","",(VLOOKUP($A945,'[1]CDS-I'!$A:$L,3,FALSE))),"")</f>
        <v>0</v>
      </c>
      <c r="D945" t="s">
        <v>1733</v>
      </c>
      <c r="E945" t="s">
        <v>1734</v>
      </c>
      <c r="F945" t="s">
        <v>183</v>
      </c>
      <c r="G945" t="s">
        <v>149</v>
      </c>
      <c r="H945" t="s">
        <v>1735</v>
      </c>
      <c r="I945" t="s">
        <v>17</v>
      </c>
      <c r="J945" t="s">
        <v>17</v>
      </c>
      <c r="K945" t="s">
        <v>17</v>
      </c>
      <c r="L945" t="s">
        <v>153</v>
      </c>
    </row>
    <row r="946" spans="1:12" x14ac:dyDescent="0.25">
      <c r="A946" t="s">
        <v>1775</v>
      </c>
      <c r="B946" t="s">
        <v>1776</v>
      </c>
      <c r="C946">
        <f>IFERROR(IF(VLOOKUP($A946,'[1]CDS-I'!$A:$L,3,FALSE)="","",(VLOOKUP($A946,'[1]CDS-I'!$A:$L,3,FALSE))),"")</f>
        <v>21.62</v>
      </c>
      <c r="D946" t="s">
        <v>1733</v>
      </c>
      <c r="E946" t="s">
        <v>1777</v>
      </c>
      <c r="F946" t="s">
        <v>183</v>
      </c>
      <c r="G946" t="s">
        <v>149</v>
      </c>
      <c r="H946" t="s">
        <v>1735</v>
      </c>
      <c r="I946" t="s">
        <v>17</v>
      </c>
      <c r="J946" t="s">
        <v>17</v>
      </c>
      <c r="K946" t="s">
        <v>17</v>
      </c>
      <c r="L946" t="s">
        <v>153</v>
      </c>
    </row>
    <row r="947" spans="1:12" x14ac:dyDescent="0.25">
      <c r="A947" t="s">
        <v>1778</v>
      </c>
      <c r="B947" t="s">
        <v>1779</v>
      </c>
      <c r="C947">
        <f>IFERROR(IF(VLOOKUP($A947,'[1]CDS-I'!$A:$L,3,FALSE)="","",(VLOOKUP($A947,'[1]CDS-I'!$A:$L,3,FALSE))),"")</f>
        <v>9857</v>
      </c>
      <c r="D947" t="s">
        <v>1733</v>
      </c>
      <c r="E947" t="s">
        <v>1777</v>
      </c>
      <c r="F947" t="s">
        <v>183</v>
      </c>
      <c r="G947" t="s">
        <v>149</v>
      </c>
      <c r="H947" t="s">
        <v>1735</v>
      </c>
      <c r="I947" t="s">
        <v>17</v>
      </c>
      <c r="J947" t="s">
        <v>17</v>
      </c>
      <c r="K947" t="s">
        <v>17</v>
      </c>
      <c r="L947" t="s">
        <v>153</v>
      </c>
    </row>
    <row r="948" spans="1:12" x14ac:dyDescent="0.25">
      <c r="A948" t="s">
        <v>1780</v>
      </c>
      <c r="B948" t="s">
        <v>1781</v>
      </c>
      <c r="C948">
        <f>IFERROR(IF(VLOOKUP($A948,'[1]CDS-I'!$A:$L,3,FALSE)="","",(VLOOKUP($A948,'[1]CDS-I'!$A:$L,3,FALSE))),"")</f>
        <v>456</v>
      </c>
      <c r="D948" t="s">
        <v>1733</v>
      </c>
      <c r="E948" t="s">
        <v>1777</v>
      </c>
      <c r="F948" t="s">
        <v>183</v>
      </c>
      <c r="G948" t="s">
        <v>149</v>
      </c>
      <c r="H948" t="s">
        <v>1735</v>
      </c>
      <c r="I948" t="s">
        <v>17</v>
      </c>
      <c r="J948" t="s">
        <v>17</v>
      </c>
      <c r="K948" t="s">
        <v>17</v>
      </c>
      <c r="L948" t="s">
        <v>153</v>
      </c>
    </row>
    <row r="949" spans="1:12" x14ac:dyDescent="0.25">
      <c r="A949" t="s">
        <v>1782</v>
      </c>
      <c r="B949" t="s">
        <v>1783</v>
      </c>
      <c r="C949">
        <f>IFERROR(IF(VLOOKUP($A949,'[1]CDS-I'!$A:$L,3,FALSE)="","",(VLOOKUP($A949,'[1]CDS-I'!$A:$L,3,FALSE))),"")</f>
        <v>219</v>
      </c>
      <c r="D949" t="s">
        <v>1733</v>
      </c>
      <c r="E949" t="s">
        <v>1784</v>
      </c>
      <c r="F949" t="s">
        <v>1785</v>
      </c>
      <c r="G949" t="s">
        <v>149</v>
      </c>
      <c r="H949" t="s">
        <v>1735</v>
      </c>
      <c r="I949" t="s">
        <v>17</v>
      </c>
      <c r="J949" t="s">
        <v>17</v>
      </c>
      <c r="K949" t="s">
        <v>17</v>
      </c>
      <c r="L949" t="s">
        <v>153</v>
      </c>
    </row>
    <row r="950" spans="1:12" x14ac:dyDescent="0.25">
      <c r="A950" t="s">
        <v>1786</v>
      </c>
      <c r="B950" t="s">
        <v>1787</v>
      </c>
      <c r="C950">
        <f>IFERROR(IF(VLOOKUP($A950,'[1]CDS-I'!$A:$L,3,FALSE)="","",(VLOOKUP($A950,'[1]CDS-I'!$A:$L,3,FALSE))),"")</f>
        <v>253</v>
      </c>
      <c r="D950" t="s">
        <v>1733</v>
      </c>
      <c r="E950" t="s">
        <v>1784</v>
      </c>
      <c r="F950" t="s">
        <v>1785</v>
      </c>
      <c r="G950" t="s">
        <v>149</v>
      </c>
      <c r="H950" t="s">
        <v>1735</v>
      </c>
      <c r="I950" t="s">
        <v>17</v>
      </c>
      <c r="J950" t="s">
        <v>17</v>
      </c>
      <c r="K950" t="s">
        <v>17</v>
      </c>
      <c r="L950" t="s">
        <v>153</v>
      </c>
    </row>
    <row r="951" spans="1:12" x14ac:dyDescent="0.25">
      <c r="A951" t="s">
        <v>1788</v>
      </c>
      <c r="B951" t="s">
        <v>1789</v>
      </c>
      <c r="C951">
        <f>IFERROR(IF(VLOOKUP($A951,'[1]CDS-I'!$A:$L,3,FALSE)="","",(VLOOKUP($A951,'[1]CDS-I'!$A:$L,3,FALSE))),"")</f>
        <v>331</v>
      </c>
      <c r="D951" t="s">
        <v>1733</v>
      </c>
      <c r="E951" t="s">
        <v>1784</v>
      </c>
      <c r="F951" t="s">
        <v>1785</v>
      </c>
      <c r="G951" t="s">
        <v>149</v>
      </c>
      <c r="H951" t="s">
        <v>1735</v>
      </c>
      <c r="I951" t="s">
        <v>17</v>
      </c>
      <c r="J951" t="s">
        <v>17</v>
      </c>
      <c r="K951" t="s">
        <v>17</v>
      </c>
      <c r="L951" t="s">
        <v>153</v>
      </c>
    </row>
    <row r="952" spans="1:12" x14ac:dyDescent="0.25">
      <c r="A952" t="s">
        <v>1790</v>
      </c>
      <c r="B952" t="s">
        <v>1791</v>
      </c>
      <c r="C952">
        <f>IFERROR(IF(VLOOKUP($A952,'[1]CDS-I'!$A:$L,3,FALSE)="","",(VLOOKUP($A952,'[1]CDS-I'!$A:$L,3,FALSE))),"")</f>
        <v>187</v>
      </c>
      <c r="D952" t="s">
        <v>1733</v>
      </c>
      <c r="E952" t="s">
        <v>1784</v>
      </c>
      <c r="F952" t="s">
        <v>1785</v>
      </c>
      <c r="G952" t="s">
        <v>149</v>
      </c>
      <c r="H952" t="s">
        <v>1735</v>
      </c>
      <c r="I952" t="s">
        <v>17</v>
      </c>
      <c r="J952" t="s">
        <v>17</v>
      </c>
      <c r="K952" t="s">
        <v>17</v>
      </c>
      <c r="L952" t="s">
        <v>153</v>
      </c>
    </row>
    <row r="953" spans="1:12" x14ac:dyDescent="0.25">
      <c r="A953" t="s">
        <v>1792</v>
      </c>
      <c r="B953" t="s">
        <v>1793</v>
      </c>
      <c r="C953">
        <f>IFERROR(IF(VLOOKUP($A953,'[1]CDS-I'!$A:$L,3,FALSE)="","",(VLOOKUP($A953,'[1]CDS-I'!$A:$L,3,FALSE))),"")</f>
        <v>107</v>
      </c>
      <c r="D953" t="s">
        <v>1733</v>
      </c>
      <c r="E953" t="s">
        <v>1784</v>
      </c>
      <c r="F953" t="s">
        <v>1785</v>
      </c>
      <c r="G953" t="s">
        <v>149</v>
      </c>
      <c r="H953" t="s">
        <v>1735</v>
      </c>
      <c r="I953" t="s">
        <v>17</v>
      </c>
      <c r="J953" t="s">
        <v>17</v>
      </c>
      <c r="K953" t="s">
        <v>17</v>
      </c>
      <c r="L953" t="s">
        <v>153</v>
      </c>
    </row>
    <row r="954" spans="1:12" x14ac:dyDescent="0.25">
      <c r="A954" t="s">
        <v>1794</v>
      </c>
      <c r="B954" t="s">
        <v>1795</v>
      </c>
      <c r="C954">
        <f>IFERROR(IF(VLOOKUP($A954,'[1]CDS-I'!$A:$L,3,FALSE)="","",(VLOOKUP($A954,'[1]CDS-I'!$A:$L,3,FALSE))),"")</f>
        <v>93</v>
      </c>
      <c r="D954" t="s">
        <v>1733</v>
      </c>
      <c r="E954" t="s">
        <v>1784</v>
      </c>
      <c r="F954" t="s">
        <v>1785</v>
      </c>
      <c r="G954" t="s">
        <v>149</v>
      </c>
      <c r="H954" t="s">
        <v>1735</v>
      </c>
      <c r="I954" t="s">
        <v>17</v>
      </c>
      <c r="J954" t="s">
        <v>17</v>
      </c>
      <c r="K954" t="s">
        <v>17</v>
      </c>
      <c r="L954" t="s">
        <v>153</v>
      </c>
    </row>
    <row r="955" spans="1:12" x14ac:dyDescent="0.25">
      <c r="A955" t="s">
        <v>1796</v>
      </c>
      <c r="B955" t="s">
        <v>1797</v>
      </c>
      <c r="C955">
        <f>IFERROR(IF(VLOOKUP($A955,'[1]CDS-I'!$A:$L,3,FALSE)="","",(VLOOKUP($A955,'[1]CDS-I'!$A:$L,3,FALSE))),"")</f>
        <v>23</v>
      </c>
      <c r="D955" t="s">
        <v>1733</v>
      </c>
      <c r="E955" t="s">
        <v>1784</v>
      </c>
      <c r="F955" t="s">
        <v>1785</v>
      </c>
      <c r="G955" t="s">
        <v>149</v>
      </c>
      <c r="H955" t="s">
        <v>1735</v>
      </c>
      <c r="I955" t="s">
        <v>17</v>
      </c>
      <c r="J955" t="s">
        <v>17</v>
      </c>
      <c r="K955" t="s">
        <v>17</v>
      </c>
      <c r="L955" t="s">
        <v>153</v>
      </c>
    </row>
    <row r="956" spans="1:12" x14ac:dyDescent="0.25">
      <c r="A956" t="s">
        <v>1798</v>
      </c>
      <c r="B956" t="s">
        <v>183</v>
      </c>
      <c r="C956">
        <f>IFERROR(IF(VLOOKUP($A956,'[1]CDS-I'!$A:$L,3,FALSE)="","",(VLOOKUP($A956,'[1]CDS-I'!$A:$L,3,FALSE))),"")</f>
        <v>1213</v>
      </c>
      <c r="D956" t="s">
        <v>1733</v>
      </c>
      <c r="E956" t="s">
        <v>1784</v>
      </c>
      <c r="F956" t="s">
        <v>1785</v>
      </c>
      <c r="G956" t="s">
        <v>149</v>
      </c>
      <c r="H956" t="s">
        <v>1735</v>
      </c>
      <c r="I956" t="s">
        <v>17</v>
      </c>
      <c r="J956" t="s">
        <v>17</v>
      </c>
      <c r="K956" t="s">
        <v>17</v>
      </c>
      <c r="L956" t="s">
        <v>153</v>
      </c>
    </row>
    <row r="957" spans="1:12" x14ac:dyDescent="0.25">
      <c r="A957" t="s">
        <v>1799</v>
      </c>
      <c r="B957" t="s">
        <v>1783</v>
      </c>
      <c r="C957" t="str">
        <f>IFERROR(IF(VLOOKUP($A957,'[1]CDS-I'!$A:$L,3,FALSE)="","",(VLOOKUP($A957,'[1]CDS-I'!$A:$L,3,FALSE))),"")</f>
        <v/>
      </c>
      <c r="D957" t="s">
        <v>1733</v>
      </c>
      <c r="E957" t="s">
        <v>1784</v>
      </c>
      <c r="F957" t="s">
        <v>1800</v>
      </c>
      <c r="G957" t="s">
        <v>149</v>
      </c>
      <c r="H957" t="s">
        <v>1735</v>
      </c>
      <c r="I957" t="s">
        <v>17</v>
      </c>
      <c r="J957" t="s">
        <v>17</v>
      </c>
      <c r="K957" t="s">
        <v>17</v>
      </c>
      <c r="L957" t="s">
        <v>153</v>
      </c>
    </row>
    <row r="958" spans="1:12" x14ac:dyDescent="0.25">
      <c r="A958" t="s">
        <v>1801</v>
      </c>
      <c r="B958" t="s">
        <v>1787</v>
      </c>
      <c r="C958" t="str">
        <f>IFERROR(IF(VLOOKUP($A958,'[1]CDS-I'!$A:$L,3,FALSE)="","",(VLOOKUP($A958,'[1]CDS-I'!$A:$L,3,FALSE))),"")</f>
        <v/>
      </c>
      <c r="D958" t="s">
        <v>1733</v>
      </c>
      <c r="E958" t="s">
        <v>1784</v>
      </c>
      <c r="F958" t="s">
        <v>1800</v>
      </c>
      <c r="G958" t="s">
        <v>149</v>
      </c>
      <c r="H958" t="s">
        <v>1735</v>
      </c>
      <c r="I958" t="s">
        <v>17</v>
      </c>
      <c r="J958" t="s">
        <v>17</v>
      </c>
      <c r="K958" t="s">
        <v>17</v>
      </c>
      <c r="L958" t="s">
        <v>153</v>
      </c>
    </row>
    <row r="959" spans="1:12" x14ac:dyDescent="0.25">
      <c r="A959" t="s">
        <v>1802</v>
      </c>
      <c r="B959" t="s">
        <v>1789</v>
      </c>
      <c r="C959" t="str">
        <f>IFERROR(IF(VLOOKUP($A959,'[1]CDS-I'!$A:$L,3,FALSE)="","",(VLOOKUP($A959,'[1]CDS-I'!$A:$L,3,FALSE))),"")</f>
        <v/>
      </c>
      <c r="D959" t="s">
        <v>1733</v>
      </c>
      <c r="E959" t="s">
        <v>1784</v>
      </c>
      <c r="F959" t="s">
        <v>1800</v>
      </c>
      <c r="G959" t="s">
        <v>149</v>
      </c>
      <c r="H959" t="s">
        <v>1735</v>
      </c>
      <c r="I959" t="s">
        <v>17</v>
      </c>
      <c r="J959" t="s">
        <v>17</v>
      </c>
      <c r="K959" t="s">
        <v>17</v>
      </c>
      <c r="L959" t="s">
        <v>153</v>
      </c>
    </row>
    <row r="960" spans="1:12" x14ac:dyDescent="0.25">
      <c r="A960" t="s">
        <v>1803</v>
      </c>
      <c r="B960" t="s">
        <v>1791</v>
      </c>
      <c r="C960" t="str">
        <f>IFERROR(IF(VLOOKUP($A960,'[1]CDS-I'!$A:$L,3,FALSE)="","",(VLOOKUP($A960,'[1]CDS-I'!$A:$L,3,FALSE))),"")</f>
        <v/>
      </c>
      <c r="D960" t="s">
        <v>1733</v>
      </c>
      <c r="E960" t="s">
        <v>1784</v>
      </c>
      <c r="F960" t="s">
        <v>1800</v>
      </c>
      <c r="G960" t="s">
        <v>149</v>
      </c>
      <c r="H960" t="s">
        <v>1735</v>
      </c>
      <c r="I960" t="s">
        <v>17</v>
      </c>
      <c r="J960" t="s">
        <v>17</v>
      </c>
      <c r="K960" t="s">
        <v>17</v>
      </c>
      <c r="L960" t="s">
        <v>153</v>
      </c>
    </row>
    <row r="961" spans="1:12" x14ac:dyDescent="0.25">
      <c r="A961" t="s">
        <v>1804</v>
      </c>
      <c r="B961" t="s">
        <v>1793</v>
      </c>
      <c r="C961" t="str">
        <f>IFERROR(IF(VLOOKUP($A961,'[1]CDS-I'!$A:$L,3,FALSE)="","",(VLOOKUP($A961,'[1]CDS-I'!$A:$L,3,FALSE))),"")</f>
        <v/>
      </c>
      <c r="D961" t="s">
        <v>1733</v>
      </c>
      <c r="E961" t="s">
        <v>1784</v>
      </c>
      <c r="F961" t="s">
        <v>1800</v>
      </c>
      <c r="G961" t="s">
        <v>149</v>
      </c>
      <c r="H961" t="s">
        <v>1735</v>
      </c>
      <c r="I961" t="s">
        <v>17</v>
      </c>
      <c r="J961" t="s">
        <v>17</v>
      </c>
      <c r="K961" t="s">
        <v>17</v>
      </c>
      <c r="L961" t="s">
        <v>153</v>
      </c>
    </row>
    <row r="962" spans="1:12" x14ac:dyDescent="0.25">
      <c r="A962" t="s">
        <v>1805</v>
      </c>
      <c r="B962" t="s">
        <v>1795</v>
      </c>
      <c r="C962" t="str">
        <f>IFERROR(IF(VLOOKUP($A962,'[1]CDS-I'!$A:$L,3,FALSE)="","",(VLOOKUP($A962,'[1]CDS-I'!$A:$L,3,FALSE))),"")</f>
        <v/>
      </c>
      <c r="D962" t="s">
        <v>1733</v>
      </c>
      <c r="E962" t="s">
        <v>1784</v>
      </c>
      <c r="F962" t="s">
        <v>1800</v>
      </c>
      <c r="G962" t="s">
        <v>149</v>
      </c>
      <c r="H962" t="s">
        <v>1735</v>
      </c>
      <c r="I962" t="s">
        <v>17</v>
      </c>
      <c r="J962" t="s">
        <v>17</v>
      </c>
      <c r="K962" t="s">
        <v>17</v>
      </c>
      <c r="L962" t="s">
        <v>153</v>
      </c>
    </row>
    <row r="963" spans="1:12" x14ac:dyDescent="0.25">
      <c r="A963" t="s">
        <v>1806</v>
      </c>
      <c r="B963" t="s">
        <v>1797</v>
      </c>
      <c r="C963" t="str">
        <f>IFERROR(IF(VLOOKUP($A963,'[1]CDS-I'!$A:$L,3,FALSE)="","",(VLOOKUP($A963,'[1]CDS-I'!$A:$L,3,FALSE))),"")</f>
        <v/>
      </c>
      <c r="D963" t="s">
        <v>1733</v>
      </c>
      <c r="E963" t="s">
        <v>1784</v>
      </c>
      <c r="F963" t="s">
        <v>1800</v>
      </c>
      <c r="G963" t="s">
        <v>149</v>
      </c>
      <c r="H963" t="s">
        <v>1735</v>
      </c>
      <c r="I963" t="s">
        <v>17</v>
      </c>
      <c r="J963" t="s">
        <v>17</v>
      </c>
      <c r="K963" t="s">
        <v>17</v>
      </c>
      <c r="L963" t="s">
        <v>153</v>
      </c>
    </row>
    <row r="964" spans="1:12" x14ac:dyDescent="0.25">
      <c r="A964" t="s">
        <v>1807</v>
      </c>
      <c r="B964" t="s">
        <v>183</v>
      </c>
      <c r="C964">
        <f>IFERROR(IF(VLOOKUP($A964,'[1]CDS-I'!$A:$L,3,FALSE)="","",(VLOOKUP($A964,'[1]CDS-I'!$A:$L,3,FALSE))),"")</f>
        <v>0</v>
      </c>
      <c r="D964" t="s">
        <v>1733</v>
      </c>
      <c r="E964" t="s">
        <v>1784</v>
      </c>
      <c r="F964" t="s">
        <v>1800</v>
      </c>
      <c r="G964" t="s">
        <v>149</v>
      </c>
      <c r="H964" t="s">
        <v>1735</v>
      </c>
      <c r="I964" t="s">
        <v>17</v>
      </c>
      <c r="J964" t="s">
        <v>17</v>
      </c>
      <c r="K964" t="s">
        <v>17</v>
      </c>
      <c r="L964" t="s">
        <v>153</v>
      </c>
    </row>
    <row r="965" spans="1:12" x14ac:dyDescent="0.25">
      <c r="A965" t="s">
        <v>1808</v>
      </c>
      <c r="B965" t="s">
        <v>1809</v>
      </c>
      <c r="C965">
        <f>IFERROR(IF(VLOOKUP($A965,'[1]CDS-J'!$A:$L,3,FALSE)="","",(VLOOKUP($A965,'[1]CDS-J'!$A:$L,3,FALSE))),"")</f>
        <v>0</v>
      </c>
      <c r="D965" t="s">
        <v>1810</v>
      </c>
      <c r="E965" t="s">
        <v>1811</v>
      </c>
      <c r="F965" t="s">
        <v>1812</v>
      </c>
      <c r="G965" t="s">
        <v>149</v>
      </c>
      <c r="H965" t="s">
        <v>17</v>
      </c>
      <c r="I965" t="s">
        <v>17</v>
      </c>
      <c r="J965" t="s">
        <v>17</v>
      </c>
      <c r="K965" t="s">
        <v>17</v>
      </c>
      <c r="L965" t="s">
        <v>426</v>
      </c>
    </row>
    <row r="966" spans="1:12" x14ac:dyDescent="0.25">
      <c r="A966" t="s">
        <v>1813</v>
      </c>
      <c r="B966" t="s">
        <v>1814</v>
      </c>
      <c r="C966">
        <f>IFERROR(IF(VLOOKUP($A966,'[1]CDS-J'!$A:$L,3,FALSE)="","",(VLOOKUP($A966,'[1]CDS-J'!$A:$L,3,FALSE))),"")</f>
        <v>0</v>
      </c>
      <c r="D966" t="s">
        <v>1810</v>
      </c>
      <c r="E966" t="s">
        <v>1811</v>
      </c>
      <c r="F966" t="s">
        <v>1815</v>
      </c>
      <c r="G966" t="s">
        <v>149</v>
      </c>
      <c r="H966" t="s">
        <v>17</v>
      </c>
      <c r="I966" t="s">
        <v>17</v>
      </c>
      <c r="J966" t="s">
        <v>17</v>
      </c>
      <c r="K966" t="s">
        <v>17</v>
      </c>
      <c r="L966" t="s">
        <v>426</v>
      </c>
    </row>
    <row r="967" spans="1:12" x14ac:dyDescent="0.25">
      <c r="A967" t="s">
        <v>1816</v>
      </c>
      <c r="B967" t="s">
        <v>1817</v>
      </c>
      <c r="C967">
        <f>IFERROR(IF(VLOOKUP($A967,'[1]CDS-J'!$A:$L,3,FALSE)="","",(VLOOKUP($A967,'[1]CDS-J'!$A:$L,3,FALSE))),"")</f>
        <v>0</v>
      </c>
      <c r="D967" t="s">
        <v>1810</v>
      </c>
      <c r="E967" t="s">
        <v>1811</v>
      </c>
      <c r="F967" t="s">
        <v>1818</v>
      </c>
      <c r="G967" t="s">
        <v>149</v>
      </c>
      <c r="H967" t="s">
        <v>17</v>
      </c>
      <c r="I967" t="s">
        <v>17</v>
      </c>
      <c r="J967" t="s">
        <v>17</v>
      </c>
      <c r="K967" t="s">
        <v>17</v>
      </c>
      <c r="L967" t="s">
        <v>426</v>
      </c>
    </row>
    <row r="968" spans="1:12" x14ac:dyDescent="0.25">
      <c r="A968" t="s">
        <v>1819</v>
      </c>
      <c r="B968" t="s">
        <v>1820</v>
      </c>
      <c r="C968">
        <f>IFERROR(IF(VLOOKUP($A968,'[1]CDS-J'!$A:$L,3,FALSE)="","",(VLOOKUP($A968,'[1]CDS-J'!$A:$L,3,FALSE))),"")</f>
        <v>0</v>
      </c>
      <c r="D968" t="s">
        <v>1810</v>
      </c>
      <c r="E968" t="s">
        <v>1811</v>
      </c>
      <c r="F968" t="s">
        <v>1821</v>
      </c>
      <c r="G968" t="s">
        <v>149</v>
      </c>
      <c r="H968" t="s">
        <v>17</v>
      </c>
      <c r="I968" t="s">
        <v>17</v>
      </c>
      <c r="J968" t="s">
        <v>17</v>
      </c>
      <c r="K968" t="s">
        <v>17</v>
      </c>
      <c r="L968" t="s">
        <v>426</v>
      </c>
    </row>
    <row r="969" spans="1:12" x14ac:dyDescent="0.25">
      <c r="A969" t="s">
        <v>1822</v>
      </c>
      <c r="B969" t="s">
        <v>1823</v>
      </c>
      <c r="C969">
        <f>IFERROR(IF(VLOOKUP($A969,'[1]CDS-J'!$A:$L,3,FALSE)="","",(VLOOKUP($A969,'[1]CDS-J'!$A:$L,3,FALSE))),"")</f>
        <v>0</v>
      </c>
      <c r="D969" t="s">
        <v>1810</v>
      </c>
      <c r="E969" t="s">
        <v>1811</v>
      </c>
      <c r="F969" t="s">
        <v>1824</v>
      </c>
      <c r="G969" t="s">
        <v>149</v>
      </c>
      <c r="H969" t="s">
        <v>17</v>
      </c>
      <c r="I969" t="s">
        <v>17</v>
      </c>
      <c r="J969" t="s">
        <v>17</v>
      </c>
      <c r="K969" t="s">
        <v>17</v>
      </c>
      <c r="L969" t="s">
        <v>426</v>
      </c>
    </row>
    <row r="970" spans="1:12" x14ac:dyDescent="0.25">
      <c r="A970" t="s">
        <v>1825</v>
      </c>
      <c r="B970" t="s">
        <v>1826</v>
      </c>
      <c r="C970">
        <f>IFERROR(IF(VLOOKUP($A970,'[1]CDS-J'!$A:$L,3,FALSE)="","",(VLOOKUP($A970,'[1]CDS-J'!$A:$L,3,FALSE))),"")</f>
        <v>0</v>
      </c>
      <c r="D970" t="s">
        <v>1810</v>
      </c>
      <c r="E970" t="s">
        <v>1811</v>
      </c>
      <c r="F970">
        <v>10</v>
      </c>
      <c r="G970" t="s">
        <v>149</v>
      </c>
      <c r="H970" t="s">
        <v>17</v>
      </c>
      <c r="I970" t="s">
        <v>17</v>
      </c>
      <c r="J970" t="s">
        <v>17</v>
      </c>
      <c r="K970" t="s">
        <v>17</v>
      </c>
      <c r="L970" t="s">
        <v>426</v>
      </c>
    </row>
    <row r="971" spans="1:12" x14ac:dyDescent="0.25">
      <c r="A971" t="s">
        <v>1827</v>
      </c>
      <c r="B971" t="s">
        <v>1828</v>
      </c>
      <c r="C971">
        <f>IFERROR(IF(VLOOKUP($A971,'[1]CDS-J'!$A:$L,3,FALSE)="","",(VLOOKUP($A971,'[1]CDS-J'!$A:$L,3,FALSE))),"")</f>
        <v>0.1341</v>
      </c>
      <c r="D971" t="s">
        <v>1810</v>
      </c>
      <c r="E971" t="s">
        <v>1811</v>
      </c>
      <c r="F971">
        <v>11</v>
      </c>
      <c r="G971" t="s">
        <v>149</v>
      </c>
      <c r="H971" t="s">
        <v>17</v>
      </c>
      <c r="I971" t="s">
        <v>17</v>
      </c>
      <c r="J971" t="s">
        <v>17</v>
      </c>
      <c r="K971" t="s">
        <v>17</v>
      </c>
      <c r="L971" t="s">
        <v>426</v>
      </c>
    </row>
    <row r="972" spans="1:12" x14ac:dyDescent="0.25">
      <c r="A972" t="s">
        <v>1829</v>
      </c>
      <c r="B972" t="s">
        <v>1830</v>
      </c>
      <c r="C972">
        <f>IFERROR(IF(VLOOKUP($A972,'[1]CDS-J'!$A:$L,3,FALSE)="","",(VLOOKUP($A972,'[1]CDS-J'!$A:$L,3,FALSE))),"")</f>
        <v>0</v>
      </c>
      <c r="D972" t="s">
        <v>1810</v>
      </c>
      <c r="E972" t="s">
        <v>1811</v>
      </c>
      <c r="F972">
        <v>12</v>
      </c>
      <c r="G972" t="s">
        <v>149</v>
      </c>
      <c r="H972" t="s">
        <v>17</v>
      </c>
      <c r="I972" t="s">
        <v>17</v>
      </c>
      <c r="J972" t="s">
        <v>17</v>
      </c>
      <c r="K972" t="s">
        <v>17</v>
      </c>
      <c r="L972" t="s">
        <v>426</v>
      </c>
    </row>
    <row r="973" spans="1:12" x14ac:dyDescent="0.25">
      <c r="A973" t="s">
        <v>1831</v>
      </c>
      <c r="B973" t="s">
        <v>1832</v>
      </c>
      <c r="C973">
        <f>IFERROR(IF(VLOOKUP($A973,'[1]CDS-J'!$A:$L,3,FALSE)="","",(VLOOKUP($A973,'[1]CDS-J'!$A:$L,3,FALSE))),"")</f>
        <v>2.4400000000000002E-2</v>
      </c>
      <c r="D973" t="s">
        <v>1810</v>
      </c>
      <c r="E973" t="s">
        <v>1811</v>
      </c>
      <c r="F973">
        <v>13</v>
      </c>
      <c r="G973" t="s">
        <v>149</v>
      </c>
      <c r="H973" t="s">
        <v>17</v>
      </c>
      <c r="I973" t="s">
        <v>17</v>
      </c>
      <c r="J973" t="s">
        <v>17</v>
      </c>
      <c r="K973" t="s">
        <v>17</v>
      </c>
      <c r="L973" t="s">
        <v>426</v>
      </c>
    </row>
    <row r="974" spans="1:12" x14ac:dyDescent="0.25">
      <c r="A974" t="s">
        <v>1833</v>
      </c>
      <c r="B974" t="s">
        <v>1834</v>
      </c>
      <c r="C974">
        <f>IFERROR(IF(VLOOKUP($A974,'[1]CDS-J'!$A:$L,3,FALSE)="","",(VLOOKUP($A974,'[1]CDS-J'!$A:$L,3,FALSE))),"")</f>
        <v>9.7600000000000006E-2</v>
      </c>
      <c r="D974" t="s">
        <v>1810</v>
      </c>
      <c r="E974" t="s">
        <v>1811</v>
      </c>
      <c r="F974">
        <v>14</v>
      </c>
      <c r="G974" t="s">
        <v>149</v>
      </c>
      <c r="H974" t="s">
        <v>17</v>
      </c>
      <c r="I974" t="s">
        <v>17</v>
      </c>
      <c r="J974" t="s">
        <v>17</v>
      </c>
      <c r="K974" t="s">
        <v>17</v>
      </c>
      <c r="L974" t="s">
        <v>426</v>
      </c>
    </row>
    <row r="975" spans="1:12" x14ac:dyDescent="0.25">
      <c r="A975" t="s">
        <v>1835</v>
      </c>
      <c r="B975" t="s">
        <v>1836</v>
      </c>
      <c r="C975">
        <f>IFERROR(IF(VLOOKUP($A975,'[1]CDS-J'!$A:$L,3,FALSE)="","",(VLOOKUP($A975,'[1]CDS-J'!$A:$L,3,FALSE))),"")</f>
        <v>3.6600000000000001E-2</v>
      </c>
      <c r="D975" t="s">
        <v>1810</v>
      </c>
      <c r="E975" t="s">
        <v>1811</v>
      </c>
      <c r="F975">
        <v>15</v>
      </c>
      <c r="G975" t="s">
        <v>149</v>
      </c>
      <c r="H975" t="s">
        <v>17</v>
      </c>
      <c r="I975" t="s">
        <v>17</v>
      </c>
      <c r="J975" t="s">
        <v>17</v>
      </c>
      <c r="K975" t="s">
        <v>17</v>
      </c>
      <c r="L975" t="s">
        <v>426</v>
      </c>
    </row>
    <row r="976" spans="1:12" x14ac:dyDescent="0.25">
      <c r="A976" t="s">
        <v>1837</v>
      </c>
      <c r="B976" t="s">
        <v>1838</v>
      </c>
      <c r="C976">
        <f>IFERROR(IF(VLOOKUP($A976,'[1]CDS-J'!$A:$L,3,FALSE)="","",(VLOOKUP($A976,'[1]CDS-J'!$A:$L,3,FALSE))),"")</f>
        <v>0</v>
      </c>
      <c r="D976" t="s">
        <v>1810</v>
      </c>
      <c r="E976" t="s">
        <v>1811</v>
      </c>
      <c r="F976">
        <v>16</v>
      </c>
      <c r="G976" t="s">
        <v>149</v>
      </c>
      <c r="H976" t="s">
        <v>17</v>
      </c>
      <c r="I976" t="s">
        <v>17</v>
      </c>
      <c r="J976" t="s">
        <v>17</v>
      </c>
      <c r="K976" t="s">
        <v>17</v>
      </c>
      <c r="L976" t="s">
        <v>426</v>
      </c>
    </row>
    <row r="977" spans="1:12" x14ac:dyDescent="0.25">
      <c r="A977" t="s">
        <v>1839</v>
      </c>
      <c r="B977" t="s">
        <v>1840</v>
      </c>
      <c r="C977">
        <f>IFERROR(IF(VLOOKUP($A977,'[1]CDS-J'!$A:$L,3,FALSE)="","",(VLOOKUP($A977,'[1]CDS-J'!$A:$L,3,FALSE))),"")</f>
        <v>0</v>
      </c>
      <c r="D977" t="s">
        <v>1810</v>
      </c>
      <c r="E977" t="s">
        <v>1811</v>
      </c>
      <c r="F977">
        <v>19</v>
      </c>
      <c r="G977" t="s">
        <v>149</v>
      </c>
      <c r="H977" t="s">
        <v>17</v>
      </c>
      <c r="I977" t="s">
        <v>17</v>
      </c>
      <c r="J977" t="s">
        <v>17</v>
      </c>
      <c r="K977" t="s">
        <v>17</v>
      </c>
      <c r="L977" t="s">
        <v>426</v>
      </c>
    </row>
    <row r="978" spans="1:12" x14ac:dyDescent="0.25">
      <c r="A978" t="s">
        <v>1841</v>
      </c>
      <c r="B978" t="s">
        <v>1842</v>
      </c>
      <c r="C978">
        <f>IFERROR(IF(VLOOKUP($A978,'[1]CDS-J'!$A:$L,3,FALSE)="","",(VLOOKUP($A978,'[1]CDS-J'!$A:$L,3,FALSE))),"")</f>
        <v>0</v>
      </c>
      <c r="D978" t="s">
        <v>1810</v>
      </c>
      <c r="E978" t="s">
        <v>1811</v>
      </c>
      <c r="F978">
        <v>22</v>
      </c>
      <c r="G978" t="s">
        <v>149</v>
      </c>
      <c r="H978" t="s">
        <v>17</v>
      </c>
      <c r="I978" t="s">
        <v>17</v>
      </c>
      <c r="J978" t="s">
        <v>17</v>
      </c>
      <c r="K978" t="s">
        <v>17</v>
      </c>
      <c r="L978" t="s">
        <v>426</v>
      </c>
    </row>
    <row r="979" spans="1:12" x14ac:dyDescent="0.25">
      <c r="A979" t="s">
        <v>1843</v>
      </c>
      <c r="B979" t="s">
        <v>596</v>
      </c>
      <c r="C979">
        <f>IFERROR(IF(VLOOKUP($A979,'[1]CDS-J'!$A:$L,3,FALSE)="","",(VLOOKUP($A979,'[1]CDS-J'!$A:$L,3,FALSE))),"")</f>
        <v>0</v>
      </c>
      <c r="D979" t="s">
        <v>1810</v>
      </c>
      <c r="E979" t="s">
        <v>1811</v>
      </c>
      <c r="F979">
        <v>23</v>
      </c>
      <c r="G979" t="s">
        <v>149</v>
      </c>
      <c r="H979" t="s">
        <v>17</v>
      </c>
      <c r="I979" t="s">
        <v>17</v>
      </c>
      <c r="J979" t="s">
        <v>17</v>
      </c>
      <c r="K979" t="s">
        <v>17</v>
      </c>
      <c r="L979" t="s">
        <v>426</v>
      </c>
    </row>
    <row r="980" spans="1:12" x14ac:dyDescent="0.25">
      <c r="A980" t="s">
        <v>1844</v>
      </c>
      <c r="B980" t="s">
        <v>1845</v>
      </c>
      <c r="C980">
        <f>IFERROR(IF(VLOOKUP($A980,'[1]CDS-J'!$A:$L,3,FALSE)="","",(VLOOKUP($A980,'[1]CDS-J'!$A:$L,3,FALSE))),"")</f>
        <v>0</v>
      </c>
      <c r="D980" t="s">
        <v>1810</v>
      </c>
      <c r="E980" t="s">
        <v>1811</v>
      </c>
      <c r="F980">
        <v>24</v>
      </c>
      <c r="G980" t="s">
        <v>149</v>
      </c>
      <c r="H980" t="s">
        <v>17</v>
      </c>
      <c r="I980" t="s">
        <v>17</v>
      </c>
      <c r="J980" t="s">
        <v>17</v>
      </c>
      <c r="K980" t="s">
        <v>17</v>
      </c>
      <c r="L980" t="s">
        <v>426</v>
      </c>
    </row>
    <row r="981" spans="1:12" x14ac:dyDescent="0.25">
      <c r="A981" t="s">
        <v>1846</v>
      </c>
      <c r="B981" t="s">
        <v>1847</v>
      </c>
      <c r="C981">
        <f>IFERROR(IF(VLOOKUP($A981,'[1]CDS-J'!$A:$L,3,FALSE)="","",(VLOOKUP($A981,'[1]CDS-J'!$A:$L,3,FALSE))),"")</f>
        <v>0</v>
      </c>
      <c r="D981" t="s">
        <v>1810</v>
      </c>
      <c r="E981" t="s">
        <v>1811</v>
      </c>
      <c r="F981">
        <v>25</v>
      </c>
      <c r="G981" t="s">
        <v>149</v>
      </c>
      <c r="H981" t="s">
        <v>17</v>
      </c>
      <c r="I981" t="s">
        <v>17</v>
      </c>
      <c r="J981" t="s">
        <v>17</v>
      </c>
      <c r="K981" t="s">
        <v>17</v>
      </c>
      <c r="L981" t="s">
        <v>426</v>
      </c>
    </row>
    <row r="982" spans="1:12" x14ac:dyDescent="0.25">
      <c r="A982" t="s">
        <v>1848</v>
      </c>
      <c r="B982" t="s">
        <v>1849</v>
      </c>
      <c r="C982">
        <f>IFERROR(IF(VLOOKUP($A982,'[1]CDS-J'!$A:$L,3,FALSE)="","",(VLOOKUP($A982,'[1]CDS-J'!$A:$L,3,FALSE))),"")</f>
        <v>0</v>
      </c>
      <c r="D982" t="s">
        <v>1810</v>
      </c>
      <c r="E982" t="s">
        <v>1811</v>
      </c>
      <c r="F982">
        <v>26</v>
      </c>
      <c r="G982" t="s">
        <v>149</v>
      </c>
      <c r="H982" t="s">
        <v>17</v>
      </c>
      <c r="I982" t="s">
        <v>17</v>
      </c>
      <c r="J982" t="s">
        <v>17</v>
      </c>
      <c r="K982" t="s">
        <v>17</v>
      </c>
      <c r="L982" t="s">
        <v>426</v>
      </c>
    </row>
    <row r="983" spans="1:12" x14ac:dyDescent="0.25">
      <c r="A983" t="s">
        <v>1850</v>
      </c>
      <c r="B983" t="s">
        <v>1851</v>
      </c>
      <c r="C983">
        <f>IFERROR(IF(VLOOKUP($A983,'[1]CDS-J'!$A:$L,3,FALSE)="","",(VLOOKUP($A983,'[1]CDS-J'!$A:$L,3,FALSE))),"")</f>
        <v>0</v>
      </c>
      <c r="D983" t="s">
        <v>1810</v>
      </c>
      <c r="E983" t="s">
        <v>1811</v>
      </c>
      <c r="F983">
        <v>27</v>
      </c>
      <c r="G983" t="s">
        <v>149</v>
      </c>
      <c r="H983" t="s">
        <v>17</v>
      </c>
      <c r="I983" t="s">
        <v>17</v>
      </c>
      <c r="J983" t="s">
        <v>17</v>
      </c>
      <c r="K983" t="s">
        <v>17</v>
      </c>
      <c r="L983" t="s">
        <v>426</v>
      </c>
    </row>
    <row r="984" spans="1:12" x14ac:dyDescent="0.25">
      <c r="A984" t="s">
        <v>1852</v>
      </c>
      <c r="B984" t="s">
        <v>1853</v>
      </c>
      <c r="C984">
        <f>IFERROR(IF(VLOOKUP($A984,'[1]CDS-J'!$A:$L,3,FALSE)="","",(VLOOKUP($A984,'[1]CDS-J'!$A:$L,3,FALSE))),"")</f>
        <v>0</v>
      </c>
      <c r="D984" t="s">
        <v>1810</v>
      </c>
      <c r="E984" t="s">
        <v>1811</v>
      </c>
      <c r="F984" t="s">
        <v>1854</v>
      </c>
      <c r="G984" t="s">
        <v>149</v>
      </c>
      <c r="H984" t="s">
        <v>17</v>
      </c>
      <c r="I984" t="s">
        <v>17</v>
      </c>
      <c r="J984" t="s">
        <v>17</v>
      </c>
      <c r="K984" t="s">
        <v>17</v>
      </c>
      <c r="L984" t="s">
        <v>426</v>
      </c>
    </row>
    <row r="985" spans="1:12" x14ac:dyDescent="0.25">
      <c r="A985" t="s">
        <v>1855</v>
      </c>
      <c r="B985" t="s">
        <v>1856</v>
      </c>
      <c r="C985">
        <f>IFERROR(IF(VLOOKUP($A985,'[1]CDS-J'!$A:$L,3,FALSE)="","",(VLOOKUP($A985,'[1]CDS-J'!$A:$L,3,FALSE))),"")</f>
        <v>0</v>
      </c>
      <c r="D985" t="s">
        <v>1810</v>
      </c>
      <c r="E985" t="s">
        <v>1811</v>
      </c>
      <c r="F985">
        <v>30</v>
      </c>
      <c r="G985" t="s">
        <v>149</v>
      </c>
      <c r="H985" t="s">
        <v>17</v>
      </c>
      <c r="I985" t="s">
        <v>17</v>
      </c>
      <c r="J985" t="s">
        <v>17</v>
      </c>
      <c r="K985" t="s">
        <v>17</v>
      </c>
      <c r="L985" t="s">
        <v>426</v>
      </c>
    </row>
    <row r="986" spans="1:12" x14ac:dyDescent="0.25">
      <c r="A986" t="s">
        <v>1857</v>
      </c>
      <c r="B986" t="s">
        <v>1858</v>
      </c>
      <c r="C986">
        <f>IFERROR(IF(VLOOKUP($A986,'[1]CDS-J'!$A:$L,3,FALSE)="","",(VLOOKUP($A986,'[1]CDS-J'!$A:$L,3,FALSE))),"")</f>
        <v>3.6600000000000001E-2</v>
      </c>
      <c r="D986" t="s">
        <v>1810</v>
      </c>
      <c r="E986" t="s">
        <v>1811</v>
      </c>
      <c r="F986">
        <v>31</v>
      </c>
      <c r="G986" t="s">
        <v>149</v>
      </c>
      <c r="H986" t="s">
        <v>17</v>
      </c>
      <c r="I986" t="s">
        <v>17</v>
      </c>
      <c r="J986" t="s">
        <v>17</v>
      </c>
      <c r="K986" t="s">
        <v>17</v>
      </c>
      <c r="L986" t="s">
        <v>426</v>
      </c>
    </row>
    <row r="987" spans="1:12" x14ac:dyDescent="0.25">
      <c r="A987" t="s">
        <v>1859</v>
      </c>
      <c r="B987" t="s">
        <v>1860</v>
      </c>
      <c r="C987">
        <f>IFERROR(IF(VLOOKUP($A987,'[1]CDS-J'!$A:$L,3,FALSE)="","",(VLOOKUP($A987,'[1]CDS-J'!$A:$L,3,FALSE))),"")</f>
        <v>0</v>
      </c>
      <c r="D987" t="s">
        <v>1810</v>
      </c>
      <c r="E987" t="s">
        <v>1811</v>
      </c>
      <c r="F987">
        <v>38</v>
      </c>
      <c r="G987" t="s">
        <v>149</v>
      </c>
      <c r="H987" t="s">
        <v>17</v>
      </c>
      <c r="I987" t="s">
        <v>17</v>
      </c>
      <c r="J987" t="s">
        <v>17</v>
      </c>
      <c r="K987" t="s">
        <v>17</v>
      </c>
      <c r="L987" t="s">
        <v>426</v>
      </c>
    </row>
    <row r="988" spans="1:12" x14ac:dyDescent="0.25">
      <c r="A988" t="s">
        <v>1861</v>
      </c>
      <c r="B988" t="s">
        <v>1862</v>
      </c>
      <c r="C988">
        <f>IFERROR(IF(VLOOKUP($A988,'[1]CDS-J'!$A:$L,3,FALSE)="","",(VLOOKUP($A988,'[1]CDS-J'!$A:$L,3,FALSE))),"")</f>
        <v>0</v>
      </c>
      <c r="D988" t="s">
        <v>1810</v>
      </c>
      <c r="E988" t="s">
        <v>1811</v>
      </c>
      <c r="F988">
        <v>39</v>
      </c>
      <c r="G988" t="s">
        <v>149</v>
      </c>
      <c r="H988" t="s">
        <v>17</v>
      </c>
      <c r="I988" t="s">
        <v>17</v>
      </c>
      <c r="J988" t="s">
        <v>17</v>
      </c>
      <c r="K988" t="s">
        <v>17</v>
      </c>
      <c r="L988" t="s">
        <v>426</v>
      </c>
    </row>
    <row r="989" spans="1:12" x14ac:dyDescent="0.25">
      <c r="A989" t="s">
        <v>1863</v>
      </c>
      <c r="B989" t="s">
        <v>1864</v>
      </c>
      <c r="C989">
        <f>IFERROR(IF(VLOOKUP($A989,'[1]CDS-J'!$A:$L,3,FALSE)="","",(VLOOKUP($A989,'[1]CDS-J'!$A:$L,3,FALSE))),"")</f>
        <v>0</v>
      </c>
      <c r="D989" t="s">
        <v>1810</v>
      </c>
      <c r="E989" t="s">
        <v>1811</v>
      </c>
      <c r="F989">
        <v>40</v>
      </c>
      <c r="G989" t="s">
        <v>149</v>
      </c>
      <c r="H989" t="s">
        <v>17</v>
      </c>
      <c r="I989" t="s">
        <v>17</v>
      </c>
      <c r="J989" t="s">
        <v>17</v>
      </c>
      <c r="K989" t="s">
        <v>17</v>
      </c>
      <c r="L989" t="s">
        <v>426</v>
      </c>
    </row>
    <row r="990" spans="1:12" x14ac:dyDescent="0.25">
      <c r="A990" t="s">
        <v>1865</v>
      </c>
      <c r="B990" t="s">
        <v>1866</v>
      </c>
      <c r="C990">
        <f>IFERROR(IF(VLOOKUP($A990,'[1]CDS-J'!$A:$L,3,FALSE)="","",(VLOOKUP($A990,'[1]CDS-J'!$A:$L,3,FALSE))),"")</f>
        <v>0</v>
      </c>
      <c r="D990" t="s">
        <v>1810</v>
      </c>
      <c r="E990" t="s">
        <v>1811</v>
      </c>
      <c r="F990">
        <v>41</v>
      </c>
      <c r="G990" t="s">
        <v>149</v>
      </c>
      <c r="H990" t="s">
        <v>17</v>
      </c>
      <c r="I990" t="s">
        <v>17</v>
      </c>
      <c r="J990" t="s">
        <v>17</v>
      </c>
      <c r="K990" t="s">
        <v>17</v>
      </c>
      <c r="L990" t="s">
        <v>426</v>
      </c>
    </row>
    <row r="991" spans="1:12" x14ac:dyDescent="0.25">
      <c r="A991" t="s">
        <v>1867</v>
      </c>
      <c r="B991" t="s">
        <v>1868</v>
      </c>
      <c r="C991">
        <f>IFERROR(IF(VLOOKUP($A991,'[1]CDS-J'!$A:$L,3,FALSE)="","",(VLOOKUP($A991,'[1]CDS-J'!$A:$L,3,FALSE))),"")</f>
        <v>8.5400000000000004E-2</v>
      </c>
      <c r="D991" t="s">
        <v>1810</v>
      </c>
      <c r="E991" t="s">
        <v>1811</v>
      </c>
      <c r="F991">
        <v>42</v>
      </c>
      <c r="G991" t="s">
        <v>149</v>
      </c>
      <c r="H991" t="s">
        <v>17</v>
      </c>
      <c r="I991" t="s">
        <v>17</v>
      </c>
      <c r="J991" t="s">
        <v>17</v>
      </c>
      <c r="K991" t="s">
        <v>17</v>
      </c>
      <c r="L991" t="s">
        <v>426</v>
      </c>
    </row>
    <row r="992" spans="1:12" x14ac:dyDescent="0.25">
      <c r="A992" t="s">
        <v>1869</v>
      </c>
      <c r="B992" t="s">
        <v>1870</v>
      </c>
      <c r="C992">
        <f>IFERROR(IF(VLOOKUP($A992,'[1]CDS-J'!$A:$L,3,FALSE)="","",(VLOOKUP($A992,'[1]CDS-J'!$A:$L,3,FALSE))),"")</f>
        <v>0</v>
      </c>
      <c r="D992" t="s">
        <v>1810</v>
      </c>
      <c r="E992" t="s">
        <v>1811</v>
      </c>
      <c r="F992">
        <v>43</v>
      </c>
      <c r="G992" t="s">
        <v>149</v>
      </c>
      <c r="H992" t="s">
        <v>17</v>
      </c>
      <c r="I992" t="s">
        <v>17</v>
      </c>
      <c r="J992" t="s">
        <v>17</v>
      </c>
      <c r="K992" t="s">
        <v>17</v>
      </c>
      <c r="L992" t="s">
        <v>426</v>
      </c>
    </row>
    <row r="993" spans="1:12" x14ac:dyDescent="0.25">
      <c r="A993" t="s">
        <v>1871</v>
      </c>
      <c r="B993" t="s">
        <v>1872</v>
      </c>
      <c r="C993">
        <f>IFERROR(IF(VLOOKUP($A993,'[1]CDS-J'!$A:$L,3,FALSE)="","",(VLOOKUP($A993,'[1]CDS-J'!$A:$L,3,FALSE))),"")</f>
        <v>0</v>
      </c>
      <c r="D993" t="s">
        <v>1810</v>
      </c>
      <c r="E993" t="s">
        <v>1811</v>
      </c>
      <c r="F993">
        <v>44</v>
      </c>
      <c r="G993" t="s">
        <v>149</v>
      </c>
      <c r="H993" t="s">
        <v>17</v>
      </c>
      <c r="I993" t="s">
        <v>17</v>
      </c>
      <c r="J993" t="s">
        <v>17</v>
      </c>
      <c r="K993" t="s">
        <v>17</v>
      </c>
      <c r="L993" t="s">
        <v>426</v>
      </c>
    </row>
    <row r="994" spans="1:12" x14ac:dyDescent="0.25">
      <c r="A994" t="s">
        <v>1873</v>
      </c>
      <c r="B994" t="s">
        <v>1874</v>
      </c>
      <c r="C994">
        <f>IFERROR(IF(VLOOKUP($A994,'[1]CDS-J'!$A:$L,3,FALSE)="","",(VLOOKUP($A994,'[1]CDS-J'!$A:$L,3,FALSE))),"")</f>
        <v>0</v>
      </c>
      <c r="D994" t="s">
        <v>1810</v>
      </c>
      <c r="E994" t="s">
        <v>1811</v>
      </c>
      <c r="F994">
        <v>45</v>
      </c>
      <c r="G994" t="s">
        <v>149</v>
      </c>
      <c r="H994" t="s">
        <v>17</v>
      </c>
      <c r="I994" t="s">
        <v>17</v>
      </c>
      <c r="J994" t="s">
        <v>17</v>
      </c>
      <c r="K994" t="s">
        <v>17</v>
      </c>
      <c r="L994" t="s">
        <v>426</v>
      </c>
    </row>
    <row r="995" spans="1:12" x14ac:dyDescent="0.25">
      <c r="A995" t="s">
        <v>1875</v>
      </c>
      <c r="B995" t="s">
        <v>1876</v>
      </c>
      <c r="C995">
        <f>IFERROR(IF(VLOOKUP($A995,'[1]CDS-J'!$A:$L,3,FALSE)="","",(VLOOKUP($A995,'[1]CDS-J'!$A:$L,3,FALSE))),"")</f>
        <v>0</v>
      </c>
      <c r="D995" t="s">
        <v>1810</v>
      </c>
      <c r="E995" t="s">
        <v>1811</v>
      </c>
      <c r="F995">
        <v>46</v>
      </c>
      <c r="G995" t="s">
        <v>149</v>
      </c>
      <c r="H995" t="s">
        <v>17</v>
      </c>
      <c r="I995" t="s">
        <v>17</v>
      </c>
      <c r="J995" t="s">
        <v>17</v>
      </c>
      <c r="K995" t="s">
        <v>17</v>
      </c>
      <c r="L995" t="s">
        <v>426</v>
      </c>
    </row>
    <row r="996" spans="1:12" x14ac:dyDescent="0.25">
      <c r="A996" t="s">
        <v>1877</v>
      </c>
      <c r="B996" t="s">
        <v>1878</v>
      </c>
      <c r="C996">
        <f>IFERROR(IF(VLOOKUP($A996,'[1]CDS-J'!$A:$L,3,FALSE)="","",(VLOOKUP($A996,'[1]CDS-J'!$A:$L,3,FALSE))),"")</f>
        <v>0</v>
      </c>
      <c r="D996" t="s">
        <v>1810</v>
      </c>
      <c r="E996" t="s">
        <v>1811</v>
      </c>
      <c r="F996">
        <v>47</v>
      </c>
      <c r="G996" t="s">
        <v>149</v>
      </c>
      <c r="H996" t="s">
        <v>17</v>
      </c>
      <c r="I996" t="s">
        <v>17</v>
      </c>
      <c r="J996" t="s">
        <v>17</v>
      </c>
      <c r="K996" t="s">
        <v>17</v>
      </c>
      <c r="L996" t="s">
        <v>426</v>
      </c>
    </row>
    <row r="997" spans="1:12" x14ac:dyDescent="0.25">
      <c r="A997" t="s">
        <v>1879</v>
      </c>
      <c r="B997" t="s">
        <v>1880</v>
      </c>
      <c r="C997">
        <f>IFERROR(IF(VLOOKUP($A997,'[1]CDS-J'!$A:$L,3,FALSE)="","",(VLOOKUP($A997,'[1]CDS-J'!$A:$L,3,FALSE))),"")</f>
        <v>0</v>
      </c>
      <c r="D997" t="s">
        <v>1810</v>
      </c>
      <c r="E997" t="s">
        <v>1811</v>
      </c>
      <c r="F997">
        <v>48</v>
      </c>
      <c r="G997" t="s">
        <v>149</v>
      </c>
      <c r="H997" t="s">
        <v>17</v>
      </c>
      <c r="I997" t="s">
        <v>17</v>
      </c>
      <c r="J997" t="s">
        <v>17</v>
      </c>
      <c r="K997" t="s">
        <v>17</v>
      </c>
      <c r="L997" t="s">
        <v>426</v>
      </c>
    </row>
    <row r="998" spans="1:12" x14ac:dyDescent="0.25">
      <c r="A998" t="s">
        <v>1881</v>
      </c>
      <c r="B998" t="s">
        <v>1882</v>
      </c>
      <c r="C998">
        <f>IFERROR(IF(VLOOKUP($A998,'[1]CDS-J'!$A:$L,3,FALSE)="","",(VLOOKUP($A998,'[1]CDS-J'!$A:$L,3,FALSE))),"")</f>
        <v>0</v>
      </c>
      <c r="D998" t="s">
        <v>1810</v>
      </c>
      <c r="E998" t="s">
        <v>1811</v>
      </c>
      <c r="F998">
        <v>49</v>
      </c>
      <c r="G998" t="s">
        <v>149</v>
      </c>
      <c r="H998" t="s">
        <v>17</v>
      </c>
      <c r="I998" t="s">
        <v>17</v>
      </c>
      <c r="J998" t="s">
        <v>17</v>
      </c>
      <c r="K998" t="s">
        <v>17</v>
      </c>
      <c r="L998" t="s">
        <v>426</v>
      </c>
    </row>
    <row r="999" spans="1:12" x14ac:dyDescent="0.25">
      <c r="A999" t="s">
        <v>1883</v>
      </c>
      <c r="B999" t="s">
        <v>1884</v>
      </c>
      <c r="C999">
        <f>IFERROR(IF(VLOOKUP($A999,'[1]CDS-J'!$A:$L,3,FALSE)="","",(VLOOKUP($A999,'[1]CDS-J'!$A:$L,3,FALSE))),"")</f>
        <v>0.10979999999999999</v>
      </c>
      <c r="D999" t="s">
        <v>1810</v>
      </c>
      <c r="E999" t="s">
        <v>1811</v>
      </c>
      <c r="F999">
        <v>50</v>
      </c>
      <c r="G999" t="s">
        <v>149</v>
      </c>
      <c r="H999" t="s">
        <v>17</v>
      </c>
      <c r="I999" t="s">
        <v>17</v>
      </c>
      <c r="J999" t="s">
        <v>17</v>
      </c>
      <c r="K999" t="s">
        <v>17</v>
      </c>
      <c r="L999" t="s">
        <v>426</v>
      </c>
    </row>
    <row r="1000" spans="1:12" x14ac:dyDescent="0.25">
      <c r="A1000" t="s">
        <v>1885</v>
      </c>
      <c r="B1000" t="s">
        <v>1886</v>
      </c>
      <c r="C1000">
        <f>IFERROR(IF(VLOOKUP($A1000,'[1]CDS-J'!$A:$L,3,FALSE)="","",(VLOOKUP($A1000,'[1]CDS-J'!$A:$L,3,FALSE))),"")</f>
        <v>0.47560000000000002</v>
      </c>
      <c r="D1000" t="s">
        <v>1810</v>
      </c>
      <c r="E1000" t="s">
        <v>1811</v>
      </c>
      <c r="F1000">
        <v>51</v>
      </c>
      <c r="G1000" t="s">
        <v>149</v>
      </c>
      <c r="H1000" t="s">
        <v>17</v>
      </c>
      <c r="I1000" t="s">
        <v>17</v>
      </c>
      <c r="J1000" t="s">
        <v>17</v>
      </c>
      <c r="K1000" t="s">
        <v>17</v>
      </c>
      <c r="L1000" t="s">
        <v>426</v>
      </c>
    </row>
    <row r="1001" spans="1:12" x14ac:dyDescent="0.25">
      <c r="A1001" t="s">
        <v>1887</v>
      </c>
      <c r="B1001" t="s">
        <v>1888</v>
      </c>
      <c r="C1001">
        <f>IFERROR(IF(VLOOKUP($A1001,'[1]CDS-J'!$A:$L,3,FALSE)="","",(VLOOKUP($A1001,'[1]CDS-J'!$A:$L,3,FALSE))),"")</f>
        <v>0</v>
      </c>
      <c r="D1001" t="s">
        <v>1810</v>
      </c>
      <c r="E1001" t="s">
        <v>1811</v>
      </c>
      <c r="F1001">
        <v>52</v>
      </c>
      <c r="G1001" t="s">
        <v>149</v>
      </c>
      <c r="H1001" t="s">
        <v>17</v>
      </c>
      <c r="I1001" t="s">
        <v>17</v>
      </c>
      <c r="J1001" t="s">
        <v>17</v>
      </c>
      <c r="K1001" t="s">
        <v>17</v>
      </c>
      <c r="L1001" t="s">
        <v>426</v>
      </c>
    </row>
    <row r="1002" spans="1:12" x14ac:dyDescent="0.25">
      <c r="A1002" t="s">
        <v>1889</v>
      </c>
      <c r="B1002" t="s">
        <v>608</v>
      </c>
      <c r="C1002">
        <f>IFERROR(IF(VLOOKUP($A1002,'[1]CDS-J'!$A:$L,3,FALSE)="","",(VLOOKUP($A1002,'[1]CDS-J'!$A:$L,3,FALSE))),"")</f>
        <v>0</v>
      </c>
      <c r="D1002" t="s">
        <v>1810</v>
      </c>
      <c r="E1002" t="s">
        <v>1811</v>
      </c>
      <c r="F1002">
        <v>54</v>
      </c>
      <c r="G1002" t="s">
        <v>149</v>
      </c>
      <c r="H1002" t="s">
        <v>17</v>
      </c>
      <c r="I1002" t="s">
        <v>17</v>
      </c>
      <c r="J1002" t="s">
        <v>17</v>
      </c>
      <c r="K1002" t="s">
        <v>17</v>
      </c>
      <c r="L1002" t="s">
        <v>426</v>
      </c>
    </row>
    <row r="1003" spans="1:12" x14ac:dyDescent="0.25">
      <c r="A1003" t="s">
        <v>1890</v>
      </c>
      <c r="B1003" t="s">
        <v>1009</v>
      </c>
      <c r="C1003">
        <f>IFERROR(IF(VLOOKUP($A1003,'[1]CDS-J'!$A:$L,3,FALSE)="","",(VLOOKUP($A1003,'[1]CDS-J'!$A:$L,3,FALSE))),"")</f>
        <v>0</v>
      </c>
      <c r="D1003" t="s">
        <v>1810</v>
      </c>
      <c r="E1003" t="s">
        <v>1811</v>
      </c>
      <c r="F1003" t="s">
        <v>1009</v>
      </c>
      <c r="G1003" t="s">
        <v>149</v>
      </c>
      <c r="H1003" t="s">
        <v>17</v>
      </c>
      <c r="I1003" t="s">
        <v>17</v>
      </c>
      <c r="J1003" t="s">
        <v>17</v>
      </c>
      <c r="K1003" t="s">
        <v>17</v>
      </c>
      <c r="L1003" t="s">
        <v>426</v>
      </c>
    </row>
    <row r="1004" spans="1:12" x14ac:dyDescent="0.25">
      <c r="A1004" t="s">
        <v>1891</v>
      </c>
      <c r="B1004" t="s">
        <v>1892</v>
      </c>
      <c r="C1004">
        <f>IFERROR(IF(VLOOKUP($A1004,'[1]CDS-J'!$A:$L,3,FALSE)="","",(VLOOKUP($A1004,'[1]CDS-J'!$A:$L,3,FALSE))),"")</f>
        <v>1.0001000000000002</v>
      </c>
      <c r="D1004" t="s">
        <v>1810</v>
      </c>
      <c r="E1004" t="s">
        <v>1811</v>
      </c>
      <c r="F1004" t="s">
        <v>183</v>
      </c>
      <c r="G1004" t="s">
        <v>149</v>
      </c>
      <c r="H1004" t="s">
        <v>17</v>
      </c>
      <c r="I1004" t="s">
        <v>17</v>
      </c>
      <c r="J1004" t="s">
        <v>17</v>
      </c>
      <c r="K1004" t="s">
        <v>17</v>
      </c>
      <c r="L1004" t="s">
        <v>426</v>
      </c>
    </row>
    <row r="1005" spans="1:12" x14ac:dyDescent="0.25">
      <c r="A1005" t="s">
        <v>1893</v>
      </c>
      <c r="B1005" t="s">
        <v>1809</v>
      </c>
      <c r="C1005">
        <f>IFERROR(IF(VLOOKUP($A1005,'[1]CDS-J'!$A:$L,3,FALSE)="","",(VLOOKUP($A1005,'[1]CDS-J'!$A:$L,3,FALSE))),"")</f>
        <v>0</v>
      </c>
      <c r="D1005" t="s">
        <v>1810</v>
      </c>
      <c r="E1005" t="s">
        <v>121</v>
      </c>
      <c r="F1005" t="s">
        <v>1812</v>
      </c>
      <c r="G1005" t="s">
        <v>149</v>
      </c>
      <c r="H1005" t="s">
        <v>17</v>
      </c>
      <c r="I1005" t="s">
        <v>17</v>
      </c>
      <c r="J1005" t="s">
        <v>17</v>
      </c>
      <c r="K1005" t="s">
        <v>17</v>
      </c>
      <c r="L1005" t="s">
        <v>426</v>
      </c>
    </row>
    <row r="1006" spans="1:12" x14ac:dyDescent="0.25">
      <c r="A1006" t="s">
        <v>1894</v>
      </c>
      <c r="B1006" t="s">
        <v>1814</v>
      </c>
      <c r="C1006">
        <f>IFERROR(IF(VLOOKUP($A1006,'[1]CDS-J'!$A:$L,3,FALSE)="","",(VLOOKUP($A1006,'[1]CDS-J'!$A:$L,3,FALSE))),"")</f>
        <v>0</v>
      </c>
      <c r="D1006" t="s">
        <v>1810</v>
      </c>
      <c r="E1006" t="s">
        <v>121</v>
      </c>
      <c r="F1006" t="s">
        <v>1815</v>
      </c>
      <c r="G1006" t="s">
        <v>149</v>
      </c>
      <c r="H1006" t="s">
        <v>17</v>
      </c>
      <c r="I1006" t="s">
        <v>17</v>
      </c>
      <c r="J1006" t="s">
        <v>17</v>
      </c>
      <c r="K1006" t="s">
        <v>17</v>
      </c>
      <c r="L1006" t="s">
        <v>426</v>
      </c>
    </row>
    <row r="1007" spans="1:12" x14ac:dyDescent="0.25">
      <c r="A1007" t="s">
        <v>1895</v>
      </c>
      <c r="B1007" t="s">
        <v>1817</v>
      </c>
      <c r="C1007">
        <f>IFERROR(IF(VLOOKUP($A1007,'[1]CDS-J'!$A:$L,3,FALSE)="","",(VLOOKUP($A1007,'[1]CDS-J'!$A:$L,3,FALSE))),"")</f>
        <v>0</v>
      </c>
      <c r="D1007" t="s">
        <v>1810</v>
      </c>
      <c r="E1007" t="s">
        <v>121</v>
      </c>
      <c r="F1007" t="s">
        <v>1818</v>
      </c>
      <c r="G1007" t="s">
        <v>149</v>
      </c>
      <c r="H1007" t="s">
        <v>17</v>
      </c>
      <c r="I1007" t="s">
        <v>17</v>
      </c>
      <c r="J1007" t="s">
        <v>17</v>
      </c>
      <c r="K1007" t="s">
        <v>17</v>
      </c>
      <c r="L1007" t="s">
        <v>426</v>
      </c>
    </row>
    <row r="1008" spans="1:12" x14ac:dyDescent="0.25">
      <c r="A1008" t="s">
        <v>1896</v>
      </c>
      <c r="B1008" t="s">
        <v>1820</v>
      </c>
      <c r="C1008">
        <f>IFERROR(IF(VLOOKUP($A1008,'[1]CDS-J'!$A:$L,3,FALSE)="","",(VLOOKUP($A1008,'[1]CDS-J'!$A:$L,3,FALSE))),"")</f>
        <v>0</v>
      </c>
      <c r="D1008" t="s">
        <v>1810</v>
      </c>
      <c r="E1008" t="s">
        <v>121</v>
      </c>
      <c r="F1008" t="s">
        <v>1821</v>
      </c>
      <c r="G1008" t="s">
        <v>149</v>
      </c>
      <c r="H1008" t="s">
        <v>17</v>
      </c>
      <c r="I1008" t="s">
        <v>17</v>
      </c>
      <c r="J1008" t="s">
        <v>17</v>
      </c>
      <c r="K1008" t="s">
        <v>17</v>
      </c>
      <c r="L1008" t="s">
        <v>426</v>
      </c>
    </row>
    <row r="1009" spans="1:12" x14ac:dyDescent="0.25">
      <c r="A1009" t="s">
        <v>1897</v>
      </c>
      <c r="B1009" t="s">
        <v>1823</v>
      </c>
      <c r="C1009">
        <f>IFERROR(IF(VLOOKUP($A1009,'[1]CDS-J'!$A:$L,3,FALSE)="","",(VLOOKUP($A1009,'[1]CDS-J'!$A:$L,3,FALSE))),"")</f>
        <v>0</v>
      </c>
      <c r="D1009" t="s">
        <v>1810</v>
      </c>
      <c r="E1009" t="s">
        <v>121</v>
      </c>
      <c r="F1009" t="s">
        <v>1824</v>
      </c>
      <c r="G1009" t="s">
        <v>149</v>
      </c>
      <c r="H1009" t="s">
        <v>17</v>
      </c>
      <c r="I1009" t="s">
        <v>17</v>
      </c>
      <c r="J1009" t="s">
        <v>17</v>
      </c>
      <c r="K1009" t="s">
        <v>17</v>
      </c>
      <c r="L1009" t="s">
        <v>426</v>
      </c>
    </row>
    <row r="1010" spans="1:12" x14ac:dyDescent="0.25">
      <c r="A1010" t="s">
        <v>1898</v>
      </c>
      <c r="B1010" t="s">
        <v>1826</v>
      </c>
      <c r="C1010">
        <f>IFERROR(IF(VLOOKUP($A1010,'[1]CDS-J'!$A:$L,3,FALSE)="","",(VLOOKUP($A1010,'[1]CDS-J'!$A:$L,3,FALSE))),"")</f>
        <v>0</v>
      </c>
      <c r="D1010" t="s">
        <v>1810</v>
      </c>
      <c r="E1010" t="s">
        <v>121</v>
      </c>
      <c r="F1010">
        <v>10</v>
      </c>
      <c r="G1010" t="s">
        <v>149</v>
      </c>
      <c r="H1010" t="s">
        <v>17</v>
      </c>
      <c r="I1010" t="s">
        <v>17</v>
      </c>
      <c r="J1010" t="s">
        <v>17</v>
      </c>
      <c r="K1010" t="s">
        <v>17</v>
      </c>
      <c r="L1010" t="s">
        <v>426</v>
      </c>
    </row>
    <row r="1011" spans="1:12" x14ac:dyDescent="0.25">
      <c r="A1011" t="s">
        <v>1899</v>
      </c>
      <c r="B1011" t="s">
        <v>1828</v>
      </c>
      <c r="C1011">
        <f>IFERROR(IF(VLOOKUP($A1011,'[1]CDS-J'!$A:$L,3,FALSE)="","",(VLOOKUP($A1011,'[1]CDS-J'!$A:$L,3,FALSE))),"")</f>
        <v>0</v>
      </c>
      <c r="D1011" t="s">
        <v>1810</v>
      </c>
      <c r="E1011" t="s">
        <v>121</v>
      </c>
      <c r="F1011">
        <v>11</v>
      </c>
      <c r="G1011" t="s">
        <v>149</v>
      </c>
      <c r="H1011" t="s">
        <v>17</v>
      </c>
      <c r="I1011" t="s">
        <v>17</v>
      </c>
      <c r="J1011" t="s">
        <v>17</v>
      </c>
      <c r="K1011" t="s">
        <v>17</v>
      </c>
      <c r="L1011" t="s">
        <v>426</v>
      </c>
    </row>
    <row r="1012" spans="1:12" x14ac:dyDescent="0.25">
      <c r="A1012" t="s">
        <v>1900</v>
      </c>
      <c r="B1012" t="s">
        <v>1830</v>
      </c>
      <c r="C1012">
        <f>IFERROR(IF(VLOOKUP($A1012,'[1]CDS-J'!$A:$L,3,FALSE)="","",(VLOOKUP($A1012,'[1]CDS-J'!$A:$L,3,FALSE))),"")</f>
        <v>0</v>
      </c>
      <c r="D1012" t="s">
        <v>1810</v>
      </c>
      <c r="E1012" t="s">
        <v>121</v>
      </c>
      <c r="F1012">
        <v>12</v>
      </c>
      <c r="G1012" t="s">
        <v>149</v>
      </c>
      <c r="H1012" t="s">
        <v>17</v>
      </c>
      <c r="I1012" t="s">
        <v>17</v>
      </c>
      <c r="J1012" t="s">
        <v>17</v>
      </c>
      <c r="K1012" t="s">
        <v>17</v>
      </c>
      <c r="L1012" t="s">
        <v>426</v>
      </c>
    </row>
    <row r="1013" spans="1:12" x14ac:dyDescent="0.25">
      <c r="A1013" t="s">
        <v>1901</v>
      </c>
      <c r="B1013" t="s">
        <v>1832</v>
      </c>
      <c r="C1013">
        <f>IFERROR(IF(VLOOKUP($A1013,'[1]CDS-J'!$A:$L,3,FALSE)="","",(VLOOKUP($A1013,'[1]CDS-J'!$A:$L,3,FALSE))),"")</f>
        <v>0</v>
      </c>
      <c r="D1013" t="s">
        <v>1810</v>
      </c>
      <c r="E1013" t="s">
        <v>121</v>
      </c>
      <c r="F1013">
        <v>13</v>
      </c>
      <c r="G1013" t="s">
        <v>149</v>
      </c>
      <c r="H1013" t="s">
        <v>17</v>
      </c>
      <c r="I1013" t="s">
        <v>17</v>
      </c>
      <c r="J1013" t="s">
        <v>17</v>
      </c>
      <c r="K1013" t="s">
        <v>17</v>
      </c>
      <c r="L1013" t="s">
        <v>426</v>
      </c>
    </row>
    <row r="1014" spans="1:12" x14ac:dyDescent="0.25">
      <c r="A1014" t="s">
        <v>1902</v>
      </c>
      <c r="B1014" t="s">
        <v>1834</v>
      </c>
      <c r="C1014">
        <f>IFERROR(IF(VLOOKUP($A1014,'[1]CDS-J'!$A:$L,3,FALSE)="","",(VLOOKUP($A1014,'[1]CDS-J'!$A:$L,3,FALSE))),"")</f>
        <v>0</v>
      </c>
      <c r="D1014" t="s">
        <v>1810</v>
      </c>
      <c r="E1014" t="s">
        <v>121</v>
      </c>
      <c r="F1014">
        <v>14</v>
      </c>
      <c r="G1014" t="s">
        <v>149</v>
      </c>
      <c r="H1014" t="s">
        <v>17</v>
      </c>
      <c r="I1014" t="s">
        <v>17</v>
      </c>
      <c r="J1014" t="s">
        <v>17</v>
      </c>
      <c r="K1014" t="s">
        <v>17</v>
      </c>
      <c r="L1014" t="s">
        <v>426</v>
      </c>
    </row>
    <row r="1015" spans="1:12" x14ac:dyDescent="0.25">
      <c r="A1015" t="s">
        <v>1903</v>
      </c>
      <c r="B1015" t="s">
        <v>1836</v>
      </c>
      <c r="C1015">
        <f>IFERROR(IF(VLOOKUP($A1015,'[1]CDS-J'!$A:$L,3,FALSE)="","",(VLOOKUP($A1015,'[1]CDS-J'!$A:$L,3,FALSE))),"")</f>
        <v>0</v>
      </c>
      <c r="D1015" t="s">
        <v>1810</v>
      </c>
      <c r="E1015" t="s">
        <v>121</v>
      </c>
      <c r="F1015">
        <v>15</v>
      </c>
      <c r="G1015" t="s">
        <v>149</v>
      </c>
      <c r="H1015" t="s">
        <v>17</v>
      </c>
      <c r="I1015" t="s">
        <v>17</v>
      </c>
      <c r="J1015" t="s">
        <v>17</v>
      </c>
      <c r="K1015" t="s">
        <v>17</v>
      </c>
      <c r="L1015" t="s">
        <v>426</v>
      </c>
    </row>
    <row r="1016" spans="1:12" x14ac:dyDescent="0.25">
      <c r="A1016" t="s">
        <v>1904</v>
      </c>
      <c r="B1016" t="s">
        <v>1838</v>
      </c>
      <c r="C1016">
        <f>IFERROR(IF(VLOOKUP($A1016,'[1]CDS-J'!$A:$L,3,FALSE)="","",(VLOOKUP($A1016,'[1]CDS-J'!$A:$L,3,FALSE))),"")</f>
        <v>0</v>
      </c>
      <c r="D1016" t="s">
        <v>1810</v>
      </c>
      <c r="E1016" t="s">
        <v>121</v>
      </c>
      <c r="F1016">
        <v>16</v>
      </c>
      <c r="G1016" t="s">
        <v>149</v>
      </c>
      <c r="H1016" t="s">
        <v>17</v>
      </c>
      <c r="I1016" t="s">
        <v>17</v>
      </c>
      <c r="J1016" t="s">
        <v>17</v>
      </c>
      <c r="K1016" t="s">
        <v>17</v>
      </c>
      <c r="L1016" t="s">
        <v>426</v>
      </c>
    </row>
    <row r="1017" spans="1:12" x14ac:dyDescent="0.25">
      <c r="A1017" t="s">
        <v>1905</v>
      </c>
      <c r="B1017" t="s">
        <v>1840</v>
      </c>
      <c r="C1017">
        <f>IFERROR(IF(VLOOKUP($A1017,'[1]CDS-J'!$A:$L,3,FALSE)="","",(VLOOKUP($A1017,'[1]CDS-J'!$A:$L,3,FALSE))),"")</f>
        <v>0</v>
      </c>
      <c r="D1017" t="s">
        <v>1810</v>
      </c>
      <c r="E1017" t="s">
        <v>121</v>
      </c>
      <c r="F1017">
        <v>19</v>
      </c>
      <c r="G1017" t="s">
        <v>149</v>
      </c>
      <c r="H1017" t="s">
        <v>17</v>
      </c>
      <c r="I1017" t="s">
        <v>17</v>
      </c>
      <c r="J1017" t="s">
        <v>17</v>
      </c>
      <c r="K1017" t="s">
        <v>17</v>
      </c>
      <c r="L1017" t="s">
        <v>426</v>
      </c>
    </row>
    <row r="1018" spans="1:12" x14ac:dyDescent="0.25">
      <c r="A1018" t="s">
        <v>1906</v>
      </c>
      <c r="B1018" t="s">
        <v>1842</v>
      </c>
      <c r="C1018">
        <f>IFERROR(IF(VLOOKUP($A1018,'[1]CDS-J'!$A:$L,3,FALSE)="","",(VLOOKUP($A1018,'[1]CDS-J'!$A:$L,3,FALSE))),"")</f>
        <v>0</v>
      </c>
      <c r="D1018" t="s">
        <v>1810</v>
      </c>
      <c r="E1018" t="s">
        <v>121</v>
      </c>
      <c r="F1018">
        <v>22</v>
      </c>
      <c r="G1018" t="s">
        <v>149</v>
      </c>
      <c r="H1018" t="s">
        <v>17</v>
      </c>
      <c r="I1018" t="s">
        <v>17</v>
      </c>
      <c r="J1018" t="s">
        <v>17</v>
      </c>
      <c r="K1018" t="s">
        <v>17</v>
      </c>
      <c r="L1018" t="s">
        <v>426</v>
      </c>
    </row>
    <row r="1019" spans="1:12" x14ac:dyDescent="0.25">
      <c r="A1019" t="s">
        <v>1907</v>
      </c>
      <c r="B1019" t="s">
        <v>596</v>
      </c>
      <c r="C1019">
        <f>IFERROR(IF(VLOOKUP($A1019,'[1]CDS-J'!$A:$L,3,FALSE)="","",(VLOOKUP($A1019,'[1]CDS-J'!$A:$L,3,FALSE))),"")</f>
        <v>0</v>
      </c>
      <c r="D1019" t="s">
        <v>1810</v>
      </c>
      <c r="E1019" t="s">
        <v>121</v>
      </c>
      <c r="F1019">
        <v>23</v>
      </c>
      <c r="G1019" t="s">
        <v>149</v>
      </c>
      <c r="H1019" t="s">
        <v>17</v>
      </c>
      <c r="I1019" t="s">
        <v>17</v>
      </c>
      <c r="J1019" t="s">
        <v>17</v>
      </c>
      <c r="K1019" t="s">
        <v>17</v>
      </c>
      <c r="L1019" t="s">
        <v>426</v>
      </c>
    </row>
    <row r="1020" spans="1:12" x14ac:dyDescent="0.25">
      <c r="A1020" t="s">
        <v>1908</v>
      </c>
      <c r="B1020" t="s">
        <v>1845</v>
      </c>
      <c r="C1020">
        <f>IFERROR(IF(VLOOKUP($A1020,'[1]CDS-J'!$A:$L,3,FALSE)="","",(VLOOKUP($A1020,'[1]CDS-J'!$A:$L,3,FALSE))),"")</f>
        <v>3.3300000000000003E-2</v>
      </c>
      <c r="D1020" t="s">
        <v>1810</v>
      </c>
      <c r="E1020" t="s">
        <v>121</v>
      </c>
      <c r="F1020">
        <v>24</v>
      </c>
      <c r="G1020" t="s">
        <v>149</v>
      </c>
      <c r="H1020" t="s">
        <v>17</v>
      </c>
      <c r="I1020" t="s">
        <v>17</v>
      </c>
      <c r="J1020" t="s">
        <v>17</v>
      </c>
      <c r="K1020" t="s">
        <v>17</v>
      </c>
      <c r="L1020" t="s">
        <v>426</v>
      </c>
    </row>
    <row r="1021" spans="1:12" x14ac:dyDescent="0.25">
      <c r="A1021" t="s">
        <v>1909</v>
      </c>
      <c r="B1021" t="s">
        <v>1847</v>
      </c>
      <c r="C1021">
        <f>IFERROR(IF(VLOOKUP($A1021,'[1]CDS-J'!$A:$L,3,FALSE)="","",(VLOOKUP($A1021,'[1]CDS-J'!$A:$L,3,FALSE))),"")</f>
        <v>0</v>
      </c>
      <c r="D1021" t="s">
        <v>1810</v>
      </c>
      <c r="E1021" t="s">
        <v>121</v>
      </c>
      <c r="F1021">
        <v>25</v>
      </c>
      <c r="G1021" t="s">
        <v>149</v>
      </c>
      <c r="H1021" t="s">
        <v>17</v>
      </c>
      <c r="I1021" t="s">
        <v>17</v>
      </c>
      <c r="J1021" t="s">
        <v>17</v>
      </c>
      <c r="K1021" t="s">
        <v>17</v>
      </c>
      <c r="L1021" t="s">
        <v>426</v>
      </c>
    </row>
    <row r="1022" spans="1:12" x14ac:dyDescent="0.25">
      <c r="A1022" t="s">
        <v>1910</v>
      </c>
      <c r="B1022" t="s">
        <v>1849</v>
      </c>
      <c r="C1022">
        <f>IFERROR(IF(VLOOKUP($A1022,'[1]CDS-J'!$A:$L,3,FALSE)="","",(VLOOKUP($A1022,'[1]CDS-J'!$A:$L,3,FALSE))),"")</f>
        <v>0</v>
      </c>
      <c r="D1022" t="s">
        <v>1810</v>
      </c>
      <c r="E1022" t="s">
        <v>121</v>
      </c>
      <c r="F1022">
        <v>26</v>
      </c>
      <c r="G1022" t="s">
        <v>149</v>
      </c>
      <c r="H1022" t="s">
        <v>17</v>
      </c>
      <c r="I1022" t="s">
        <v>17</v>
      </c>
      <c r="J1022" t="s">
        <v>17</v>
      </c>
      <c r="K1022" t="s">
        <v>17</v>
      </c>
      <c r="L1022" t="s">
        <v>426</v>
      </c>
    </row>
    <row r="1023" spans="1:12" x14ac:dyDescent="0.25">
      <c r="A1023" t="s">
        <v>1911</v>
      </c>
      <c r="B1023" t="s">
        <v>1851</v>
      </c>
      <c r="C1023">
        <f>IFERROR(IF(VLOOKUP($A1023,'[1]CDS-J'!$A:$L,3,FALSE)="","",(VLOOKUP($A1023,'[1]CDS-J'!$A:$L,3,FALSE))),"")</f>
        <v>0</v>
      </c>
      <c r="D1023" t="s">
        <v>1810</v>
      </c>
      <c r="E1023" t="s">
        <v>121</v>
      </c>
      <c r="F1023">
        <v>27</v>
      </c>
      <c r="G1023" t="s">
        <v>149</v>
      </c>
      <c r="H1023" t="s">
        <v>17</v>
      </c>
      <c r="I1023" t="s">
        <v>17</v>
      </c>
      <c r="J1023" t="s">
        <v>17</v>
      </c>
      <c r="K1023" t="s">
        <v>17</v>
      </c>
      <c r="L1023" t="s">
        <v>426</v>
      </c>
    </row>
    <row r="1024" spans="1:12" x14ac:dyDescent="0.25">
      <c r="A1024" t="s">
        <v>1912</v>
      </c>
      <c r="B1024" t="s">
        <v>1853</v>
      </c>
      <c r="C1024">
        <f>IFERROR(IF(VLOOKUP($A1024,'[1]CDS-J'!$A:$L,3,FALSE)="","",(VLOOKUP($A1024,'[1]CDS-J'!$A:$L,3,FALSE))),"")</f>
        <v>0</v>
      </c>
      <c r="D1024" t="s">
        <v>1810</v>
      </c>
      <c r="E1024" t="s">
        <v>121</v>
      </c>
      <c r="F1024" t="s">
        <v>1854</v>
      </c>
      <c r="G1024" t="s">
        <v>149</v>
      </c>
      <c r="H1024" t="s">
        <v>17</v>
      </c>
      <c r="I1024" t="s">
        <v>17</v>
      </c>
      <c r="J1024" t="s">
        <v>17</v>
      </c>
      <c r="K1024" t="s">
        <v>17</v>
      </c>
      <c r="L1024" t="s">
        <v>426</v>
      </c>
    </row>
    <row r="1025" spans="1:12" x14ac:dyDescent="0.25">
      <c r="A1025" t="s">
        <v>1913</v>
      </c>
      <c r="B1025" t="s">
        <v>1856</v>
      </c>
      <c r="C1025">
        <f>IFERROR(IF(VLOOKUP($A1025,'[1]CDS-J'!$A:$L,3,FALSE)="","",(VLOOKUP($A1025,'[1]CDS-J'!$A:$L,3,FALSE))),"")</f>
        <v>0</v>
      </c>
      <c r="D1025" t="s">
        <v>1810</v>
      </c>
      <c r="E1025" t="s">
        <v>121</v>
      </c>
      <c r="F1025">
        <v>30</v>
      </c>
      <c r="G1025" t="s">
        <v>149</v>
      </c>
      <c r="H1025" t="s">
        <v>17</v>
      </c>
      <c r="I1025" t="s">
        <v>17</v>
      </c>
      <c r="J1025" t="s">
        <v>17</v>
      </c>
      <c r="K1025" t="s">
        <v>17</v>
      </c>
      <c r="L1025" t="s">
        <v>426</v>
      </c>
    </row>
    <row r="1026" spans="1:12" x14ac:dyDescent="0.25">
      <c r="A1026" t="s">
        <v>1914</v>
      </c>
      <c r="B1026" t="s">
        <v>1858</v>
      </c>
      <c r="C1026">
        <f>IFERROR(IF(VLOOKUP($A1026,'[1]CDS-J'!$A:$L,3,FALSE)="","",(VLOOKUP($A1026,'[1]CDS-J'!$A:$L,3,FALSE))),"")</f>
        <v>0</v>
      </c>
      <c r="D1026" t="s">
        <v>1810</v>
      </c>
      <c r="E1026" t="s">
        <v>121</v>
      </c>
      <c r="F1026">
        <v>31</v>
      </c>
      <c r="G1026" t="s">
        <v>149</v>
      </c>
      <c r="H1026" t="s">
        <v>17</v>
      </c>
      <c r="I1026" t="s">
        <v>17</v>
      </c>
      <c r="J1026" t="s">
        <v>17</v>
      </c>
      <c r="K1026" t="s">
        <v>17</v>
      </c>
      <c r="L1026" t="s">
        <v>426</v>
      </c>
    </row>
    <row r="1027" spans="1:12" x14ac:dyDescent="0.25">
      <c r="A1027" t="s">
        <v>1915</v>
      </c>
      <c r="B1027" t="s">
        <v>1860</v>
      </c>
      <c r="C1027">
        <f>IFERROR(IF(VLOOKUP($A1027,'[1]CDS-J'!$A:$L,3,FALSE)="","",(VLOOKUP($A1027,'[1]CDS-J'!$A:$L,3,FALSE))),"")</f>
        <v>0</v>
      </c>
      <c r="D1027" t="s">
        <v>1810</v>
      </c>
      <c r="E1027" t="s">
        <v>121</v>
      </c>
      <c r="F1027">
        <v>38</v>
      </c>
      <c r="G1027" t="s">
        <v>149</v>
      </c>
      <c r="H1027" t="s">
        <v>17</v>
      </c>
      <c r="I1027" t="s">
        <v>17</v>
      </c>
      <c r="J1027" t="s">
        <v>17</v>
      </c>
      <c r="K1027" t="s">
        <v>17</v>
      </c>
      <c r="L1027" t="s">
        <v>426</v>
      </c>
    </row>
    <row r="1028" spans="1:12" x14ac:dyDescent="0.25">
      <c r="A1028" t="s">
        <v>1916</v>
      </c>
      <c r="B1028" t="s">
        <v>1862</v>
      </c>
      <c r="C1028">
        <f>IFERROR(IF(VLOOKUP($A1028,'[1]CDS-J'!$A:$L,3,FALSE)="","",(VLOOKUP($A1028,'[1]CDS-J'!$A:$L,3,FALSE))),"")</f>
        <v>0</v>
      </c>
      <c r="D1028" t="s">
        <v>1810</v>
      </c>
      <c r="E1028" t="s">
        <v>121</v>
      </c>
      <c r="F1028">
        <v>39</v>
      </c>
      <c r="G1028" t="s">
        <v>149</v>
      </c>
      <c r="H1028" t="s">
        <v>17</v>
      </c>
      <c r="I1028" t="s">
        <v>17</v>
      </c>
      <c r="J1028" t="s">
        <v>17</v>
      </c>
      <c r="K1028" t="s">
        <v>17</v>
      </c>
      <c r="L1028" t="s">
        <v>426</v>
      </c>
    </row>
    <row r="1029" spans="1:12" x14ac:dyDescent="0.25">
      <c r="A1029" t="s">
        <v>1917</v>
      </c>
      <c r="B1029" t="s">
        <v>1864</v>
      </c>
      <c r="C1029">
        <f>IFERROR(IF(VLOOKUP($A1029,'[1]CDS-J'!$A:$L,3,FALSE)="","",(VLOOKUP($A1029,'[1]CDS-J'!$A:$L,3,FALSE))),"")</f>
        <v>0</v>
      </c>
      <c r="D1029" t="s">
        <v>1810</v>
      </c>
      <c r="E1029" t="s">
        <v>121</v>
      </c>
      <c r="F1029">
        <v>40</v>
      </c>
      <c r="G1029" t="s">
        <v>149</v>
      </c>
      <c r="H1029" t="s">
        <v>17</v>
      </c>
      <c r="I1029" t="s">
        <v>17</v>
      </c>
      <c r="J1029" t="s">
        <v>17</v>
      </c>
      <c r="K1029" t="s">
        <v>17</v>
      </c>
      <c r="L1029" t="s">
        <v>426</v>
      </c>
    </row>
    <row r="1030" spans="1:12" x14ac:dyDescent="0.25">
      <c r="A1030" t="s">
        <v>1918</v>
      </c>
      <c r="B1030" t="s">
        <v>1866</v>
      </c>
      <c r="C1030">
        <f>IFERROR(IF(VLOOKUP($A1030,'[1]CDS-J'!$A:$L,3,FALSE)="","",(VLOOKUP($A1030,'[1]CDS-J'!$A:$L,3,FALSE))),"")</f>
        <v>0</v>
      </c>
      <c r="D1030" t="s">
        <v>1810</v>
      </c>
      <c r="E1030" t="s">
        <v>121</v>
      </c>
      <c r="F1030">
        <v>41</v>
      </c>
      <c r="G1030" t="s">
        <v>149</v>
      </c>
      <c r="H1030" t="s">
        <v>17</v>
      </c>
      <c r="I1030" t="s">
        <v>17</v>
      </c>
      <c r="J1030" t="s">
        <v>17</v>
      </c>
      <c r="K1030" t="s">
        <v>17</v>
      </c>
      <c r="L1030" t="s">
        <v>426</v>
      </c>
    </row>
    <row r="1031" spans="1:12" x14ac:dyDescent="0.25">
      <c r="A1031" t="s">
        <v>1919</v>
      </c>
      <c r="B1031" t="s">
        <v>1868</v>
      </c>
      <c r="C1031">
        <f>IFERROR(IF(VLOOKUP($A1031,'[1]CDS-J'!$A:$L,3,FALSE)="","",(VLOOKUP($A1031,'[1]CDS-J'!$A:$L,3,FALSE))),"")</f>
        <v>0</v>
      </c>
      <c r="D1031" t="s">
        <v>1810</v>
      </c>
      <c r="E1031" t="s">
        <v>121</v>
      </c>
      <c r="F1031">
        <v>42</v>
      </c>
      <c r="G1031" t="s">
        <v>149</v>
      </c>
      <c r="H1031" t="s">
        <v>17</v>
      </c>
      <c r="I1031" t="s">
        <v>17</v>
      </c>
      <c r="J1031" t="s">
        <v>17</v>
      </c>
      <c r="K1031" t="s">
        <v>17</v>
      </c>
      <c r="L1031" t="s">
        <v>426</v>
      </c>
    </row>
    <row r="1032" spans="1:12" x14ac:dyDescent="0.25">
      <c r="A1032" t="s">
        <v>1920</v>
      </c>
      <c r="B1032" t="s">
        <v>1870</v>
      </c>
      <c r="C1032">
        <f>IFERROR(IF(VLOOKUP($A1032,'[1]CDS-J'!$A:$L,3,FALSE)="","",(VLOOKUP($A1032,'[1]CDS-J'!$A:$L,3,FALSE))),"")</f>
        <v>0</v>
      </c>
      <c r="D1032" t="s">
        <v>1810</v>
      </c>
      <c r="E1032" t="s">
        <v>121</v>
      </c>
      <c r="F1032">
        <v>43</v>
      </c>
      <c r="G1032" t="s">
        <v>149</v>
      </c>
      <c r="H1032" t="s">
        <v>17</v>
      </c>
      <c r="I1032" t="s">
        <v>17</v>
      </c>
      <c r="J1032" t="s">
        <v>17</v>
      </c>
      <c r="K1032" t="s">
        <v>17</v>
      </c>
      <c r="L1032" t="s">
        <v>426</v>
      </c>
    </row>
    <row r="1033" spans="1:12" x14ac:dyDescent="0.25">
      <c r="A1033" t="s">
        <v>1921</v>
      </c>
      <c r="B1033" t="s">
        <v>1872</v>
      </c>
      <c r="C1033">
        <f>IFERROR(IF(VLOOKUP($A1033,'[1]CDS-J'!$A:$L,3,FALSE)="","",(VLOOKUP($A1033,'[1]CDS-J'!$A:$L,3,FALSE))),"")</f>
        <v>0</v>
      </c>
      <c r="D1033" t="s">
        <v>1810</v>
      </c>
      <c r="E1033" t="s">
        <v>121</v>
      </c>
      <c r="F1033">
        <v>44</v>
      </c>
      <c r="G1033" t="s">
        <v>149</v>
      </c>
      <c r="H1033" t="s">
        <v>17</v>
      </c>
      <c r="I1033" t="s">
        <v>17</v>
      </c>
      <c r="J1033" t="s">
        <v>17</v>
      </c>
      <c r="K1033" t="s">
        <v>17</v>
      </c>
      <c r="L1033" t="s">
        <v>426</v>
      </c>
    </row>
    <row r="1034" spans="1:12" x14ac:dyDescent="0.25">
      <c r="A1034" t="s">
        <v>1922</v>
      </c>
      <c r="B1034" t="s">
        <v>1874</v>
      </c>
      <c r="C1034">
        <f>IFERROR(IF(VLOOKUP($A1034,'[1]CDS-J'!$A:$L,3,FALSE)="","",(VLOOKUP($A1034,'[1]CDS-J'!$A:$L,3,FALSE))),"")</f>
        <v>0</v>
      </c>
      <c r="D1034" t="s">
        <v>1810</v>
      </c>
      <c r="E1034" t="s">
        <v>121</v>
      </c>
      <c r="F1034">
        <v>45</v>
      </c>
      <c r="G1034" t="s">
        <v>149</v>
      </c>
      <c r="H1034" t="s">
        <v>17</v>
      </c>
      <c r="I1034" t="s">
        <v>17</v>
      </c>
      <c r="J1034" t="s">
        <v>17</v>
      </c>
      <c r="K1034" t="s">
        <v>17</v>
      </c>
      <c r="L1034" t="s">
        <v>426</v>
      </c>
    </row>
    <row r="1035" spans="1:12" x14ac:dyDescent="0.25">
      <c r="A1035" t="s">
        <v>1923</v>
      </c>
      <c r="B1035" t="s">
        <v>1876</v>
      </c>
      <c r="C1035">
        <f>IFERROR(IF(VLOOKUP($A1035,'[1]CDS-J'!$A:$L,3,FALSE)="","",(VLOOKUP($A1035,'[1]CDS-J'!$A:$L,3,FALSE))),"")</f>
        <v>0</v>
      </c>
      <c r="D1035" t="s">
        <v>1810</v>
      </c>
      <c r="E1035" t="s">
        <v>121</v>
      </c>
      <c r="F1035">
        <v>46</v>
      </c>
      <c r="G1035" t="s">
        <v>149</v>
      </c>
      <c r="H1035" t="s">
        <v>17</v>
      </c>
      <c r="I1035" t="s">
        <v>17</v>
      </c>
      <c r="J1035" t="s">
        <v>17</v>
      </c>
      <c r="K1035" t="s">
        <v>17</v>
      </c>
      <c r="L1035" t="s">
        <v>426</v>
      </c>
    </row>
    <row r="1036" spans="1:12" x14ac:dyDescent="0.25">
      <c r="A1036" t="s">
        <v>1924</v>
      </c>
      <c r="B1036" t="s">
        <v>1878</v>
      </c>
      <c r="C1036">
        <f>IFERROR(IF(VLOOKUP($A1036,'[1]CDS-J'!$A:$L,3,FALSE)="","",(VLOOKUP($A1036,'[1]CDS-J'!$A:$L,3,FALSE))),"")</f>
        <v>0</v>
      </c>
      <c r="D1036" t="s">
        <v>1810</v>
      </c>
      <c r="E1036" t="s">
        <v>121</v>
      </c>
      <c r="F1036">
        <v>47</v>
      </c>
      <c r="G1036" t="s">
        <v>149</v>
      </c>
      <c r="H1036" t="s">
        <v>17</v>
      </c>
      <c r="I1036" t="s">
        <v>17</v>
      </c>
      <c r="J1036" t="s">
        <v>17</v>
      </c>
      <c r="K1036" t="s">
        <v>17</v>
      </c>
      <c r="L1036" t="s">
        <v>426</v>
      </c>
    </row>
    <row r="1037" spans="1:12" x14ac:dyDescent="0.25">
      <c r="A1037" t="s">
        <v>1925</v>
      </c>
      <c r="B1037" t="s">
        <v>1880</v>
      </c>
      <c r="C1037">
        <f>IFERROR(IF(VLOOKUP($A1037,'[1]CDS-J'!$A:$L,3,FALSE)="","",(VLOOKUP($A1037,'[1]CDS-J'!$A:$L,3,FALSE))),"")</f>
        <v>0</v>
      </c>
      <c r="D1037" t="s">
        <v>1810</v>
      </c>
      <c r="E1037" t="s">
        <v>121</v>
      </c>
      <c r="F1037">
        <v>48</v>
      </c>
      <c r="G1037" t="s">
        <v>149</v>
      </c>
      <c r="H1037" t="s">
        <v>17</v>
      </c>
      <c r="I1037" t="s">
        <v>17</v>
      </c>
      <c r="J1037" t="s">
        <v>17</v>
      </c>
      <c r="K1037" t="s">
        <v>17</v>
      </c>
      <c r="L1037" t="s">
        <v>426</v>
      </c>
    </row>
    <row r="1038" spans="1:12" x14ac:dyDescent="0.25">
      <c r="A1038" t="s">
        <v>1926</v>
      </c>
      <c r="B1038" t="s">
        <v>1882</v>
      </c>
      <c r="C1038">
        <f>IFERROR(IF(VLOOKUP($A1038,'[1]CDS-J'!$A:$L,3,FALSE)="","",(VLOOKUP($A1038,'[1]CDS-J'!$A:$L,3,FALSE))),"")</f>
        <v>0</v>
      </c>
      <c r="D1038" t="s">
        <v>1810</v>
      </c>
      <c r="E1038" t="s">
        <v>121</v>
      </c>
      <c r="F1038">
        <v>49</v>
      </c>
      <c r="G1038" t="s">
        <v>149</v>
      </c>
      <c r="H1038" t="s">
        <v>17</v>
      </c>
      <c r="I1038" t="s">
        <v>17</v>
      </c>
      <c r="J1038" t="s">
        <v>17</v>
      </c>
      <c r="K1038" t="s">
        <v>17</v>
      </c>
      <c r="L1038" t="s">
        <v>426</v>
      </c>
    </row>
    <row r="1039" spans="1:12" x14ac:dyDescent="0.25">
      <c r="A1039" t="s">
        <v>1927</v>
      </c>
      <c r="B1039" t="s">
        <v>1884</v>
      </c>
      <c r="C1039">
        <f>IFERROR(IF(VLOOKUP($A1039,'[1]CDS-J'!$A:$L,3,FALSE)="","",(VLOOKUP($A1039,'[1]CDS-J'!$A:$L,3,FALSE))),"")</f>
        <v>0</v>
      </c>
      <c r="D1039" t="s">
        <v>1810</v>
      </c>
      <c r="E1039" t="s">
        <v>121</v>
      </c>
      <c r="F1039">
        <v>50</v>
      </c>
      <c r="G1039" t="s">
        <v>149</v>
      </c>
      <c r="H1039" t="s">
        <v>17</v>
      </c>
      <c r="I1039" t="s">
        <v>17</v>
      </c>
      <c r="J1039" t="s">
        <v>17</v>
      </c>
      <c r="K1039" t="s">
        <v>17</v>
      </c>
      <c r="L1039" t="s">
        <v>426</v>
      </c>
    </row>
    <row r="1040" spans="1:12" x14ac:dyDescent="0.25">
      <c r="A1040" t="s">
        <v>1928</v>
      </c>
      <c r="B1040" t="s">
        <v>1886</v>
      </c>
      <c r="C1040">
        <f>IFERROR(IF(VLOOKUP($A1040,'[1]CDS-J'!$A:$L,3,FALSE)="","",(VLOOKUP($A1040,'[1]CDS-J'!$A:$L,3,FALSE))),"")</f>
        <v>0.9667</v>
      </c>
      <c r="D1040" t="s">
        <v>1810</v>
      </c>
      <c r="E1040" t="s">
        <v>121</v>
      </c>
      <c r="F1040">
        <v>51</v>
      </c>
      <c r="G1040" t="s">
        <v>149</v>
      </c>
      <c r="H1040" t="s">
        <v>17</v>
      </c>
      <c r="I1040" t="s">
        <v>17</v>
      </c>
      <c r="J1040" t="s">
        <v>17</v>
      </c>
      <c r="K1040" t="s">
        <v>17</v>
      </c>
      <c r="L1040" t="s">
        <v>426</v>
      </c>
    </row>
    <row r="1041" spans="1:12" x14ac:dyDescent="0.25">
      <c r="A1041" t="s">
        <v>1929</v>
      </c>
      <c r="B1041" t="s">
        <v>1888</v>
      </c>
      <c r="C1041">
        <f>IFERROR(IF(VLOOKUP($A1041,'[1]CDS-J'!$A:$L,3,FALSE)="","",(VLOOKUP($A1041,'[1]CDS-J'!$A:$L,3,FALSE))),"")</f>
        <v>0</v>
      </c>
      <c r="D1041" t="s">
        <v>1810</v>
      </c>
      <c r="E1041" t="s">
        <v>121</v>
      </c>
      <c r="F1041">
        <v>52</v>
      </c>
      <c r="G1041" t="s">
        <v>149</v>
      </c>
      <c r="H1041" t="s">
        <v>17</v>
      </c>
      <c r="I1041" t="s">
        <v>17</v>
      </c>
      <c r="J1041" t="s">
        <v>17</v>
      </c>
      <c r="K1041" t="s">
        <v>17</v>
      </c>
      <c r="L1041" t="s">
        <v>426</v>
      </c>
    </row>
    <row r="1042" spans="1:12" x14ac:dyDescent="0.25">
      <c r="A1042" t="s">
        <v>1930</v>
      </c>
      <c r="B1042" t="s">
        <v>608</v>
      </c>
      <c r="C1042">
        <f>IFERROR(IF(VLOOKUP($A1042,'[1]CDS-J'!$A:$L,3,FALSE)="","",(VLOOKUP($A1042,'[1]CDS-J'!$A:$L,3,FALSE))),"")</f>
        <v>0</v>
      </c>
      <c r="D1042" t="s">
        <v>1810</v>
      </c>
      <c r="E1042" t="s">
        <v>121</v>
      </c>
      <c r="F1042">
        <v>54</v>
      </c>
      <c r="G1042" t="s">
        <v>149</v>
      </c>
      <c r="H1042" t="s">
        <v>17</v>
      </c>
      <c r="I1042" t="s">
        <v>17</v>
      </c>
      <c r="J1042" t="s">
        <v>17</v>
      </c>
      <c r="K1042" t="s">
        <v>17</v>
      </c>
      <c r="L1042" t="s">
        <v>426</v>
      </c>
    </row>
    <row r="1043" spans="1:12" x14ac:dyDescent="0.25">
      <c r="A1043" t="s">
        <v>1931</v>
      </c>
      <c r="B1043" t="s">
        <v>1009</v>
      </c>
      <c r="C1043">
        <f>IFERROR(IF(VLOOKUP($A1043,'[1]CDS-J'!$A:$L,3,FALSE)="","",(VLOOKUP($A1043,'[1]CDS-J'!$A:$L,3,FALSE))),"")</f>
        <v>0</v>
      </c>
      <c r="D1043" t="s">
        <v>1810</v>
      </c>
      <c r="E1043" t="s">
        <v>121</v>
      </c>
      <c r="F1043" t="s">
        <v>1009</v>
      </c>
      <c r="G1043" t="s">
        <v>149</v>
      </c>
      <c r="H1043" t="s">
        <v>17</v>
      </c>
      <c r="I1043" t="s">
        <v>17</v>
      </c>
      <c r="J1043" t="s">
        <v>17</v>
      </c>
      <c r="K1043" t="s">
        <v>17</v>
      </c>
      <c r="L1043" t="s">
        <v>426</v>
      </c>
    </row>
    <row r="1044" spans="1:12" x14ac:dyDescent="0.25">
      <c r="A1044" t="s">
        <v>1932</v>
      </c>
      <c r="B1044" t="s">
        <v>1892</v>
      </c>
      <c r="C1044">
        <f>IFERROR(IF(VLOOKUP($A1044,'[1]CDS-J'!$A:$L,3,FALSE)="","",(VLOOKUP($A1044,'[1]CDS-J'!$A:$L,3,FALSE))),"")</f>
        <v>1</v>
      </c>
      <c r="D1044" t="s">
        <v>1810</v>
      </c>
      <c r="E1044" t="s">
        <v>121</v>
      </c>
      <c r="F1044" t="s">
        <v>183</v>
      </c>
      <c r="G1044" t="s">
        <v>149</v>
      </c>
      <c r="H1044" t="s">
        <v>17</v>
      </c>
      <c r="I1044" t="s">
        <v>17</v>
      </c>
      <c r="J1044" t="s">
        <v>17</v>
      </c>
      <c r="K1044" t="s">
        <v>17</v>
      </c>
      <c r="L1044" t="s">
        <v>426</v>
      </c>
    </row>
    <row r="1045" spans="1:12" x14ac:dyDescent="0.25">
      <c r="A1045" t="s">
        <v>1933</v>
      </c>
      <c r="B1045" t="s">
        <v>1809</v>
      </c>
      <c r="C1045">
        <f>IFERROR(IF(VLOOKUP($A1045,'[1]CDS-J'!$A:$L,3,FALSE)="","",(VLOOKUP($A1045,'[1]CDS-J'!$A:$L,3,FALSE))),"")</f>
        <v>2.63E-2</v>
      </c>
      <c r="D1045" t="s">
        <v>1810</v>
      </c>
      <c r="E1045" t="s">
        <v>1934</v>
      </c>
      <c r="F1045" t="s">
        <v>1812</v>
      </c>
      <c r="G1045" t="s">
        <v>149</v>
      </c>
      <c r="H1045" t="s">
        <v>17</v>
      </c>
      <c r="I1045" t="s">
        <v>17</v>
      </c>
      <c r="J1045" t="s">
        <v>17</v>
      </c>
      <c r="K1045" t="s">
        <v>17</v>
      </c>
      <c r="L1045" t="s">
        <v>426</v>
      </c>
    </row>
    <row r="1046" spans="1:12" x14ac:dyDescent="0.25">
      <c r="A1046" t="s">
        <v>1935</v>
      </c>
      <c r="B1046" t="s">
        <v>1814</v>
      </c>
      <c r="C1046">
        <f>IFERROR(IF(VLOOKUP($A1046,'[1]CDS-J'!$A:$L,3,FALSE)="","",(VLOOKUP($A1046,'[1]CDS-J'!$A:$L,3,FALSE))),"")</f>
        <v>2.63E-2</v>
      </c>
      <c r="D1046" t="s">
        <v>1810</v>
      </c>
      <c r="E1046" t="s">
        <v>1934</v>
      </c>
      <c r="F1046" t="s">
        <v>1815</v>
      </c>
      <c r="G1046" t="s">
        <v>149</v>
      </c>
      <c r="H1046" t="s">
        <v>17</v>
      </c>
      <c r="I1046" t="s">
        <v>17</v>
      </c>
      <c r="J1046" t="s">
        <v>17</v>
      </c>
      <c r="K1046" t="s">
        <v>17</v>
      </c>
      <c r="L1046" t="s">
        <v>426</v>
      </c>
    </row>
    <row r="1047" spans="1:12" x14ac:dyDescent="0.25">
      <c r="A1047" t="s">
        <v>1936</v>
      </c>
      <c r="B1047" t="s">
        <v>1817</v>
      </c>
      <c r="C1047">
        <f>IFERROR(IF(VLOOKUP($A1047,'[1]CDS-J'!$A:$L,3,FALSE)="","",(VLOOKUP($A1047,'[1]CDS-J'!$A:$L,3,FALSE))),"")</f>
        <v>2.5000000000000001E-2</v>
      </c>
      <c r="D1047" t="s">
        <v>1810</v>
      </c>
      <c r="E1047" t="s">
        <v>1934</v>
      </c>
      <c r="F1047" t="s">
        <v>1818</v>
      </c>
      <c r="G1047" t="s">
        <v>149</v>
      </c>
      <c r="H1047" t="s">
        <v>17</v>
      </c>
      <c r="I1047" t="s">
        <v>17</v>
      </c>
      <c r="J1047" t="s">
        <v>17</v>
      </c>
      <c r="K1047" t="s">
        <v>17</v>
      </c>
      <c r="L1047" t="s">
        <v>426</v>
      </c>
    </row>
    <row r="1048" spans="1:12" x14ac:dyDescent="0.25">
      <c r="A1048" t="s">
        <v>1937</v>
      </c>
      <c r="B1048" t="s">
        <v>1820</v>
      </c>
      <c r="C1048">
        <f>IFERROR(IF(VLOOKUP($A1048,'[1]CDS-J'!$A:$L,3,FALSE)="","",(VLOOKUP($A1048,'[1]CDS-J'!$A:$L,3,FALSE))),"")</f>
        <v>0</v>
      </c>
      <c r="D1048" t="s">
        <v>1810</v>
      </c>
      <c r="E1048" t="s">
        <v>1934</v>
      </c>
      <c r="F1048" t="s">
        <v>1821</v>
      </c>
      <c r="G1048" t="s">
        <v>149</v>
      </c>
      <c r="H1048" t="s">
        <v>17</v>
      </c>
      <c r="I1048" t="s">
        <v>17</v>
      </c>
      <c r="J1048" t="s">
        <v>17</v>
      </c>
      <c r="K1048" t="s">
        <v>17</v>
      </c>
      <c r="L1048" t="s">
        <v>426</v>
      </c>
    </row>
    <row r="1049" spans="1:12" x14ac:dyDescent="0.25">
      <c r="A1049" t="s">
        <v>1938</v>
      </c>
      <c r="B1049" t="s">
        <v>1823</v>
      </c>
      <c r="C1049">
        <f>IFERROR(IF(VLOOKUP($A1049,'[1]CDS-J'!$A:$L,3,FALSE)="","",(VLOOKUP($A1049,'[1]CDS-J'!$A:$L,3,FALSE))),"")</f>
        <v>1.9699999999999999E-2</v>
      </c>
      <c r="D1049" t="s">
        <v>1810</v>
      </c>
      <c r="E1049" t="s">
        <v>1934</v>
      </c>
      <c r="F1049" t="s">
        <v>1824</v>
      </c>
      <c r="G1049" t="s">
        <v>149</v>
      </c>
      <c r="H1049" t="s">
        <v>17</v>
      </c>
      <c r="I1049" t="s">
        <v>17</v>
      </c>
      <c r="J1049" t="s">
        <v>17</v>
      </c>
      <c r="K1049" t="s">
        <v>17</v>
      </c>
      <c r="L1049" t="s">
        <v>426</v>
      </c>
    </row>
    <row r="1050" spans="1:12" x14ac:dyDescent="0.25">
      <c r="A1050" t="s">
        <v>1939</v>
      </c>
      <c r="B1050" t="s">
        <v>1826</v>
      </c>
      <c r="C1050">
        <f>IFERROR(IF(VLOOKUP($A1050,'[1]CDS-J'!$A:$L,3,FALSE)="","",(VLOOKUP($A1050,'[1]CDS-J'!$A:$L,3,FALSE))),"")</f>
        <v>0</v>
      </c>
      <c r="D1050" t="s">
        <v>1810</v>
      </c>
      <c r="E1050" t="s">
        <v>1934</v>
      </c>
      <c r="F1050">
        <v>10</v>
      </c>
      <c r="G1050" t="s">
        <v>149</v>
      </c>
      <c r="H1050" t="s">
        <v>17</v>
      </c>
      <c r="I1050" t="s">
        <v>17</v>
      </c>
      <c r="J1050" t="s">
        <v>17</v>
      </c>
      <c r="K1050" t="s">
        <v>17</v>
      </c>
      <c r="L1050" t="s">
        <v>426</v>
      </c>
    </row>
    <row r="1051" spans="1:12" x14ac:dyDescent="0.25">
      <c r="A1051" t="s">
        <v>1940</v>
      </c>
      <c r="B1051" t="s">
        <v>1828</v>
      </c>
      <c r="C1051">
        <f>IFERROR(IF(VLOOKUP($A1051,'[1]CDS-J'!$A:$L,3,FALSE)="","",(VLOOKUP($A1051,'[1]CDS-J'!$A:$L,3,FALSE))),"")</f>
        <v>4.4999999999999998E-2</v>
      </c>
      <c r="D1051" t="s">
        <v>1810</v>
      </c>
      <c r="E1051" t="s">
        <v>1934</v>
      </c>
      <c r="F1051">
        <v>11</v>
      </c>
      <c r="G1051" t="s">
        <v>149</v>
      </c>
      <c r="H1051" t="s">
        <v>17</v>
      </c>
      <c r="I1051" t="s">
        <v>17</v>
      </c>
      <c r="J1051" t="s">
        <v>17</v>
      </c>
      <c r="K1051" t="s">
        <v>17</v>
      </c>
      <c r="L1051" t="s">
        <v>426</v>
      </c>
    </row>
    <row r="1052" spans="1:12" x14ac:dyDescent="0.25">
      <c r="A1052" t="s">
        <v>1941</v>
      </c>
      <c r="B1052" t="s">
        <v>1830</v>
      </c>
      <c r="C1052">
        <f>IFERROR(IF(VLOOKUP($A1052,'[1]CDS-J'!$A:$L,3,FALSE)="","",(VLOOKUP($A1052,'[1]CDS-J'!$A:$L,3,FALSE))),"")</f>
        <v>0</v>
      </c>
      <c r="D1052" t="s">
        <v>1810</v>
      </c>
      <c r="E1052" t="s">
        <v>1934</v>
      </c>
      <c r="F1052">
        <v>12</v>
      </c>
      <c r="G1052" t="s">
        <v>149</v>
      </c>
      <c r="H1052" t="s">
        <v>17</v>
      </c>
      <c r="I1052" t="s">
        <v>17</v>
      </c>
      <c r="J1052" t="s">
        <v>17</v>
      </c>
      <c r="K1052" t="s">
        <v>17</v>
      </c>
      <c r="L1052" t="s">
        <v>426</v>
      </c>
    </row>
    <row r="1053" spans="1:12" x14ac:dyDescent="0.25">
      <c r="A1053" t="s">
        <v>1942</v>
      </c>
      <c r="B1053" t="s">
        <v>1832</v>
      </c>
      <c r="C1053">
        <f>IFERROR(IF(VLOOKUP($A1053,'[1]CDS-J'!$A:$L,3,FALSE)="","",(VLOOKUP($A1053,'[1]CDS-J'!$A:$L,3,FALSE))),"")</f>
        <v>2.5600000000000001E-2</v>
      </c>
      <c r="D1053" t="s">
        <v>1810</v>
      </c>
      <c r="E1053" t="s">
        <v>1934</v>
      </c>
      <c r="F1053">
        <v>13</v>
      </c>
      <c r="G1053" t="s">
        <v>149</v>
      </c>
      <c r="H1053" t="s">
        <v>17</v>
      </c>
      <c r="I1053" t="s">
        <v>17</v>
      </c>
      <c r="J1053" t="s">
        <v>17</v>
      </c>
      <c r="K1053" t="s">
        <v>17</v>
      </c>
      <c r="L1053" t="s">
        <v>426</v>
      </c>
    </row>
    <row r="1054" spans="1:12" x14ac:dyDescent="0.25">
      <c r="A1054" t="s">
        <v>1943</v>
      </c>
      <c r="B1054" t="s">
        <v>1834</v>
      </c>
      <c r="C1054">
        <f>IFERROR(IF(VLOOKUP($A1054,'[1]CDS-J'!$A:$L,3,FALSE)="","",(VLOOKUP($A1054,'[1]CDS-J'!$A:$L,3,FALSE))),"")</f>
        <v>0.1452</v>
      </c>
      <c r="D1054" t="s">
        <v>1810</v>
      </c>
      <c r="E1054" t="s">
        <v>1934</v>
      </c>
      <c r="F1054">
        <v>14</v>
      </c>
      <c r="G1054" t="s">
        <v>149</v>
      </c>
      <c r="H1054" t="s">
        <v>17</v>
      </c>
      <c r="I1054" t="s">
        <v>17</v>
      </c>
      <c r="J1054" t="s">
        <v>17</v>
      </c>
      <c r="K1054" t="s">
        <v>17</v>
      </c>
      <c r="L1054" t="s">
        <v>426</v>
      </c>
    </row>
    <row r="1055" spans="1:12" x14ac:dyDescent="0.25">
      <c r="A1055" t="s">
        <v>1944</v>
      </c>
      <c r="B1055" t="s">
        <v>1836</v>
      </c>
      <c r="C1055">
        <f>IFERROR(IF(VLOOKUP($A1055,'[1]CDS-J'!$A:$L,3,FALSE)="","",(VLOOKUP($A1055,'[1]CDS-J'!$A:$L,3,FALSE))),"")</f>
        <v>5.3199999999999997E-2</v>
      </c>
      <c r="D1055" t="s">
        <v>1810</v>
      </c>
      <c r="E1055" t="s">
        <v>1934</v>
      </c>
      <c r="F1055">
        <v>15</v>
      </c>
      <c r="G1055" t="s">
        <v>149</v>
      </c>
      <c r="H1055" t="s">
        <v>17</v>
      </c>
      <c r="I1055" t="s">
        <v>17</v>
      </c>
      <c r="J1055" t="s">
        <v>17</v>
      </c>
      <c r="K1055" t="s">
        <v>17</v>
      </c>
      <c r="L1055" t="s">
        <v>426</v>
      </c>
    </row>
    <row r="1056" spans="1:12" x14ac:dyDescent="0.25">
      <c r="A1056" t="s">
        <v>1945</v>
      </c>
      <c r="B1056" t="s">
        <v>1838</v>
      </c>
      <c r="C1056">
        <f>IFERROR(IF(VLOOKUP($A1056,'[1]CDS-J'!$A:$L,3,FALSE)="","",(VLOOKUP($A1056,'[1]CDS-J'!$A:$L,3,FALSE))),"")</f>
        <v>2.5999999999999999E-3</v>
      </c>
      <c r="D1056" t="s">
        <v>1810</v>
      </c>
      <c r="E1056" t="s">
        <v>1934</v>
      </c>
      <c r="F1056">
        <v>16</v>
      </c>
      <c r="G1056" t="s">
        <v>149</v>
      </c>
      <c r="H1056" t="s">
        <v>17</v>
      </c>
      <c r="I1056" t="s">
        <v>17</v>
      </c>
      <c r="J1056" t="s">
        <v>17</v>
      </c>
      <c r="K1056" t="s">
        <v>17</v>
      </c>
      <c r="L1056" t="s">
        <v>426</v>
      </c>
    </row>
    <row r="1057" spans="1:12" x14ac:dyDescent="0.25">
      <c r="A1057" t="s">
        <v>1946</v>
      </c>
      <c r="B1057" t="s">
        <v>1840</v>
      </c>
      <c r="C1057">
        <f>IFERROR(IF(VLOOKUP($A1057,'[1]CDS-J'!$A:$L,3,FALSE)="","",(VLOOKUP($A1057,'[1]CDS-J'!$A:$L,3,FALSE))),"")</f>
        <v>3.15E-2</v>
      </c>
      <c r="D1057" t="s">
        <v>1810</v>
      </c>
      <c r="E1057" t="s">
        <v>1934</v>
      </c>
      <c r="F1057">
        <v>19</v>
      </c>
      <c r="G1057" t="s">
        <v>149</v>
      </c>
      <c r="H1057" t="s">
        <v>17</v>
      </c>
      <c r="I1057" t="s">
        <v>17</v>
      </c>
      <c r="J1057" t="s">
        <v>17</v>
      </c>
      <c r="K1057" t="s">
        <v>17</v>
      </c>
      <c r="L1057" t="s">
        <v>426</v>
      </c>
    </row>
    <row r="1058" spans="1:12" x14ac:dyDescent="0.25">
      <c r="A1058" t="s">
        <v>1947</v>
      </c>
      <c r="B1058" t="s">
        <v>1842</v>
      </c>
      <c r="C1058">
        <f>IFERROR(IF(VLOOKUP($A1058,'[1]CDS-J'!$A:$L,3,FALSE)="","",(VLOOKUP($A1058,'[1]CDS-J'!$A:$L,3,FALSE))),"")</f>
        <v>0</v>
      </c>
      <c r="D1058" t="s">
        <v>1810</v>
      </c>
      <c r="E1058" t="s">
        <v>1934</v>
      </c>
      <c r="F1058">
        <v>22</v>
      </c>
      <c r="G1058" t="s">
        <v>149</v>
      </c>
      <c r="H1058" t="s">
        <v>17</v>
      </c>
      <c r="I1058" t="s">
        <v>17</v>
      </c>
      <c r="J1058" t="s">
        <v>17</v>
      </c>
      <c r="K1058" t="s">
        <v>17</v>
      </c>
      <c r="L1058" t="s">
        <v>426</v>
      </c>
    </row>
    <row r="1059" spans="1:12" x14ac:dyDescent="0.25">
      <c r="A1059" t="s">
        <v>1948</v>
      </c>
      <c r="B1059" t="s">
        <v>596</v>
      </c>
      <c r="C1059">
        <f>IFERROR(IF(VLOOKUP($A1059,'[1]CDS-J'!$A:$L,3,FALSE)="","",(VLOOKUP($A1059,'[1]CDS-J'!$A:$L,3,FALSE))),"")</f>
        <v>8.5000000000000006E-3</v>
      </c>
      <c r="D1059" t="s">
        <v>1810</v>
      </c>
      <c r="E1059" t="s">
        <v>1934</v>
      </c>
      <c r="F1059">
        <v>23</v>
      </c>
      <c r="G1059" t="s">
        <v>149</v>
      </c>
      <c r="H1059" t="s">
        <v>17</v>
      </c>
      <c r="I1059" t="s">
        <v>17</v>
      </c>
      <c r="J1059" t="s">
        <v>17</v>
      </c>
      <c r="K1059" t="s">
        <v>17</v>
      </c>
      <c r="L1059" t="s">
        <v>426</v>
      </c>
    </row>
    <row r="1060" spans="1:12" x14ac:dyDescent="0.25">
      <c r="A1060" t="s">
        <v>1949</v>
      </c>
      <c r="B1060" t="s">
        <v>1845</v>
      </c>
      <c r="C1060">
        <f>IFERROR(IF(VLOOKUP($A1060,'[1]CDS-J'!$A:$L,3,FALSE)="","",(VLOOKUP($A1060,'[1]CDS-J'!$A:$L,3,FALSE))),"")</f>
        <v>0</v>
      </c>
      <c r="D1060" t="s">
        <v>1810</v>
      </c>
      <c r="E1060" t="s">
        <v>1934</v>
      </c>
      <c r="F1060">
        <v>24</v>
      </c>
      <c r="G1060" t="s">
        <v>149</v>
      </c>
      <c r="H1060" t="s">
        <v>17</v>
      </c>
      <c r="I1060" t="s">
        <v>17</v>
      </c>
      <c r="J1060" t="s">
        <v>17</v>
      </c>
      <c r="K1060" t="s">
        <v>17</v>
      </c>
      <c r="L1060" t="s">
        <v>426</v>
      </c>
    </row>
    <row r="1061" spans="1:12" x14ac:dyDescent="0.25">
      <c r="A1061" t="s">
        <v>1950</v>
      </c>
      <c r="B1061" t="s">
        <v>1847</v>
      </c>
      <c r="C1061">
        <f>IFERROR(IF(VLOOKUP($A1061,'[1]CDS-J'!$A:$L,3,FALSE)="","",(VLOOKUP($A1061,'[1]CDS-J'!$A:$L,3,FALSE))),"")</f>
        <v>0</v>
      </c>
      <c r="D1061" t="s">
        <v>1810</v>
      </c>
      <c r="E1061" t="s">
        <v>1934</v>
      </c>
      <c r="F1061">
        <v>25</v>
      </c>
      <c r="G1061" t="s">
        <v>149</v>
      </c>
      <c r="H1061" t="s">
        <v>17</v>
      </c>
      <c r="I1061" t="s">
        <v>17</v>
      </c>
      <c r="J1061" t="s">
        <v>17</v>
      </c>
      <c r="K1061" t="s">
        <v>17</v>
      </c>
      <c r="L1061" t="s">
        <v>426</v>
      </c>
    </row>
    <row r="1062" spans="1:12" x14ac:dyDescent="0.25">
      <c r="A1062" t="s">
        <v>1951</v>
      </c>
      <c r="B1062" t="s">
        <v>1849</v>
      </c>
      <c r="C1062">
        <f>IFERROR(IF(VLOOKUP($A1062,'[1]CDS-J'!$A:$L,3,FALSE)="","",(VLOOKUP($A1062,'[1]CDS-J'!$A:$L,3,FALSE))),"")</f>
        <v>6.83E-2</v>
      </c>
      <c r="D1062" t="s">
        <v>1810</v>
      </c>
      <c r="E1062" t="s">
        <v>1934</v>
      </c>
      <c r="F1062">
        <v>26</v>
      </c>
      <c r="G1062" t="s">
        <v>149</v>
      </c>
      <c r="H1062" t="s">
        <v>17</v>
      </c>
      <c r="I1062" t="s">
        <v>17</v>
      </c>
      <c r="J1062" t="s">
        <v>17</v>
      </c>
      <c r="K1062" t="s">
        <v>17</v>
      </c>
      <c r="L1062" t="s">
        <v>426</v>
      </c>
    </row>
    <row r="1063" spans="1:12" x14ac:dyDescent="0.25">
      <c r="A1063" t="s">
        <v>1952</v>
      </c>
      <c r="B1063" t="s">
        <v>1851</v>
      </c>
      <c r="C1063">
        <f>IFERROR(IF(VLOOKUP($A1063,'[1]CDS-J'!$A:$L,3,FALSE)="","",(VLOOKUP($A1063,'[1]CDS-J'!$A:$L,3,FALSE))),"")</f>
        <v>7.9000000000000008E-3</v>
      </c>
      <c r="D1063" t="s">
        <v>1810</v>
      </c>
      <c r="E1063" t="s">
        <v>1934</v>
      </c>
      <c r="F1063">
        <v>27</v>
      </c>
      <c r="G1063" t="s">
        <v>149</v>
      </c>
      <c r="H1063" t="s">
        <v>17</v>
      </c>
      <c r="I1063" t="s">
        <v>17</v>
      </c>
      <c r="J1063" t="s">
        <v>17</v>
      </c>
      <c r="K1063" t="s">
        <v>17</v>
      </c>
      <c r="L1063" t="s">
        <v>426</v>
      </c>
    </row>
    <row r="1064" spans="1:12" x14ac:dyDescent="0.25">
      <c r="A1064" t="s">
        <v>1953</v>
      </c>
      <c r="B1064" t="s">
        <v>1853</v>
      </c>
      <c r="C1064">
        <f>IFERROR(IF(VLOOKUP($A1064,'[1]CDS-J'!$A:$L,3,FALSE)="","",(VLOOKUP($A1064,'[1]CDS-J'!$A:$L,3,FALSE))),"")</f>
        <v>0</v>
      </c>
      <c r="D1064" t="s">
        <v>1810</v>
      </c>
      <c r="E1064" t="s">
        <v>1934</v>
      </c>
      <c r="F1064" t="s">
        <v>1854</v>
      </c>
      <c r="G1064" t="s">
        <v>149</v>
      </c>
      <c r="H1064" t="s">
        <v>17</v>
      </c>
      <c r="I1064" t="s">
        <v>17</v>
      </c>
      <c r="J1064" t="s">
        <v>17</v>
      </c>
      <c r="K1064" t="s">
        <v>17</v>
      </c>
      <c r="L1064" t="s">
        <v>426</v>
      </c>
    </row>
    <row r="1065" spans="1:12" x14ac:dyDescent="0.25">
      <c r="A1065" t="s">
        <v>1954</v>
      </c>
      <c r="B1065" t="s">
        <v>1856</v>
      </c>
      <c r="C1065">
        <f>IFERROR(IF(VLOOKUP($A1065,'[1]CDS-J'!$A:$L,3,FALSE)="","",(VLOOKUP($A1065,'[1]CDS-J'!$A:$L,3,FALSE))),"")</f>
        <v>4.99E-2</v>
      </c>
      <c r="D1065" t="s">
        <v>1810</v>
      </c>
      <c r="E1065" t="s">
        <v>1934</v>
      </c>
      <c r="F1065">
        <v>30</v>
      </c>
      <c r="G1065" t="s">
        <v>149</v>
      </c>
      <c r="H1065" t="s">
        <v>17</v>
      </c>
      <c r="I1065" t="s">
        <v>17</v>
      </c>
      <c r="J1065" t="s">
        <v>17</v>
      </c>
      <c r="K1065" t="s">
        <v>17</v>
      </c>
      <c r="L1065" t="s">
        <v>426</v>
      </c>
    </row>
    <row r="1066" spans="1:12" x14ac:dyDescent="0.25">
      <c r="A1066" t="s">
        <v>1955</v>
      </c>
      <c r="B1066" t="s">
        <v>1858</v>
      </c>
      <c r="C1066">
        <f>IFERROR(IF(VLOOKUP($A1066,'[1]CDS-J'!$A:$L,3,FALSE)="","",(VLOOKUP($A1066,'[1]CDS-J'!$A:$L,3,FALSE))),"")</f>
        <v>1.2500000000000001E-2</v>
      </c>
      <c r="D1066" t="s">
        <v>1810</v>
      </c>
      <c r="E1066" t="s">
        <v>1934</v>
      </c>
      <c r="F1066">
        <v>31</v>
      </c>
      <c r="G1066" t="s">
        <v>149</v>
      </c>
      <c r="H1066" t="s">
        <v>17</v>
      </c>
      <c r="I1066" t="s">
        <v>17</v>
      </c>
      <c r="J1066" t="s">
        <v>17</v>
      </c>
      <c r="K1066" t="s">
        <v>17</v>
      </c>
      <c r="L1066" t="s">
        <v>426</v>
      </c>
    </row>
    <row r="1067" spans="1:12" x14ac:dyDescent="0.25">
      <c r="A1067" t="s">
        <v>1956</v>
      </c>
      <c r="B1067" t="s">
        <v>1860</v>
      </c>
      <c r="C1067">
        <f>IFERROR(IF(VLOOKUP($A1067,'[1]CDS-J'!$A:$L,3,FALSE)="","",(VLOOKUP($A1067,'[1]CDS-J'!$A:$L,3,FALSE))),"")</f>
        <v>0</v>
      </c>
      <c r="D1067" t="s">
        <v>1810</v>
      </c>
      <c r="E1067" t="s">
        <v>1934</v>
      </c>
      <c r="F1067">
        <v>38</v>
      </c>
      <c r="G1067" t="s">
        <v>149</v>
      </c>
      <c r="H1067" t="s">
        <v>17</v>
      </c>
      <c r="I1067" t="s">
        <v>17</v>
      </c>
      <c r="J1067" t="s">
        <v>17</v>
      </c>
      <c r="K1067" t="s">
        <v>17</v>
      </c>
      <c r="L1067" t="s">
        <v>426</v>
      </c>
    </row>
    <row r="1068" spans="1:12" x14ac:dyDescent="0.25">
      <c r="A1068" t="s">
        <v>1957</v>
      </c>
      <c r="B1068" t="s">
        <v>1862</v>
      </c>
      <c r="C1068">
        <f>IFERROR(IF(VLOOKUP($A1068,'[1]CDS-J'!$A:$L,3,FALSE)="","",(VLOOKUP($A1068,'[1]CDS-J'!$A:$L,3,FALSE))),"")</f>
        <v>0</v>
      </c>
      <c r="D1068" t="s">
        <v>1810</v>
      </c>
      <c r="E1068" t="s">
        <v>1934</v>
      </c>
      <c r="F1068">
        <v>39</v>
      </c>
      <c r="G1068" t="s">
        <v>149</v>
      </c>
      <c r="H1068" t="s">
        <v>17</v>
      </c>
      <c r="I1068" t="s">
        <v>17</v>
      </c>
      <c r="J1068" t="s">
        <v>17</v>
      </c>
      <c r="K1068" t="s">
        <v>17</v>
      </c>
      <c r="L1068" t="s">
        <v>426</v>
      </c>
    </row>
    <row r="1069" spans="1:12" x14ac:dyDescent="0.25">
      <c r="A1069" t="s">
        <v>1958</v>
      </c>
      <c r="B1069" t="s">
        <v>1864</v>
      </c>
      <c r="C1069">
        <f>IFERROR(IF(VLOOKUP($A1069,'[1]CDS-J'!$A:$L,3,FALSE)="","",(VLOOKUP($A1069,'[1]CDS-J'!$A:$L,3,FALSE))),"")</f>
        <v>9.9000000000000008E-3</v>
      </c>
      <c r="D1069" t="s">
        <v>1810</v>
      </c>
      <c r="E1069" t="s">
        <v>1934</v>
      </c>
      <c r="F1069">
        <v>40</v>
      </c>
      <c r="G1069" t="s">
        <v>149</v>
      </c>
      <c r="H1069" t="s">
        <v>17</v>
      </c>
      <c r="I1069" t="s">
        <v>17</v>
      </c>
      <c r="J1069" t="s">
        <v>17</v>
      </c>
      <c r="K1069" t="s">
        <v>17</v>
      </c>
      <c r="L1069" t="s">
        <v>426</v>
      </c>
    </row>
    <row r="1070" spans="1:12" x14ac:dyDescent="0.25">
      <c r="A1070" t="s">
        <v>1959</v>
      </c>
      <c r="B1070" t="s">
        <v>1866</v>
      </c>
      <c r="C1070">
        <f>IFERROR(IF(VLOOKUP($A1070,'[1]CDS-J'!$A:$L,3,FALSE)="","",(VLOOKUP($A1070,'[1]CDS-J'!$A:$L,3,FALSE))),"")</f>
        <v>0</v>
      </c>
      <c r="D1070" t="s">
        <v>1810</v>
      </c>
      <c r="E1070" t="s">
        <v>1934</v>
      </c>
      <c r="F1070">
        <v>41</v>
      </c>
      <c r="G1070" t="s">
        <v>149</v>
      </c>
      <c r="H1070" t="s">
        <v>17</v>
      </c>
      <c r="I1070" t="s">
        <v>17</v>
      </c>
      <c r="J1070" t="s">
        <v>17</v>
      </c>
      <c r="K1070" t="s">
        <v>17</v>
      </c>
      <c r="L1070" t="s">
        <v>426</v>
      </c>
    </row>
    <row r="1071" spans="1:12" x14ac:dyDescent="0.25">
      <c r="A1071" t="s">
        <v>1960</v>
      </c>
      <c r="B1071" t="s">
        <v>1868</v>
      </c>
      <c r="C1071">
        <f>IFERROR(IF(VLOOKUP($A1071,'[1]CDS-J'!$A:$L,3,FALSE)="","",(VLOOKUP($A1071,'[1]CDS-J'!$A:$L,3,FALSE))),"")</f>
        <v>3.7499999999999999E-2</v>
      </c>
      <c r="D1071" t="s">
        <v>1810</v>
      </c>
      <c r="E1071" t="s">
        <v>1934</v>
      </c>
      <c r="F1071">
        <v>42</v>
      </c>
      <c r="G1071" t="s">
        <v>149</v>
      </c>
      <c r="H1071" t="s">
        <v>17</v>
      </c>
      <c r="I1071" t="s">
        <v>17</v>
      </c>
      <c r="J1071" t="s">
        <v>17</v>
      </c>
      <c r="K1071" t="s">
        <v>17</v>
      </c>
      <c r="L1071" t="s">
        <v>426</v>
      </c>
    </row>
    <row r="1072" spans="1:12" x14ac:dyDescent="0.25">
      <c r="A1072" t="s">
        <v>1961</v>
      </c>
      <c r="B1072" t="s">
        <v>1870</v>
      </c>
      <c r="C1072">
        <f>IFERROR(IF(VLOOKUP($A1072,'[1]CDS-J'!$A:$L,3,FALSE)="","",(VLOOKUP($A1072,'[1]CDS-J'!$A:$L,3,FALSE))),"")</f>
        <v>0</v>
      </c>
      <c r="D1072" t="s">
        <v>1810</v>
      </c>
      <c r="E1072" t="s">
        <v>1934</v>
      </c>
      <c r="F1072">
        <v>43</v>
      </c>
      <c r="G1072" t="s">
        <v>149</v>
      </c>
      <c r="H1072" t="s">
        <v>17</v>
      </c>
      <c r="I1072" t="s">
        <v>17</v>
      </c>
      <c r="J1072" t="s">
        <v>17</v>
      </c>
      <c r="K1072" t="s">
        <v>17</v>
      </c>
      <c r="L1072" t="s">
        <v>426</v>
      </c>
    </row>
    <row r="1073" spans="1:12" x14ac:dyDescent="0.25">
      <c r="A1073" t="s">
        <v>1962</v>
      </c>
      <c r="B1073" t="s">
        <v>1872</v>
      </c>
      <c r="C1073">
        <f>IFERROR(IF(VLOOKUP($A1073,'[1]CDS-J'!$A:$L,3,FALSE)="","",(VLOOKUP($A1073,'[1]CDS-J'!$A:$L,3,FALSE))),"")</f>
        <v>0</v>
      </c>
      <c r="D1073" t="s">
        <v>1810</v>
      </c>
      <c r="E1073" t="s">
        <v>1934</v>
      </c>
      <c r="F1073">
        <v>44</v>
      </c>
      <c r="G1073" t="s">
        <v>149</v>
      </c>
      <c r="H1073" t="s">
        <v>17</v>
      </c>
      <c r="I1073" t="s">
        <v>17</v>
      </c>
      <c r="J1073" t="s">
        <v>17</v>
      </c>
      <c r="K1073" t="s">
        <v>17</v>
      </c>
      <c r="L1073" t="s">
        <v>426</v>
      </c>
    </row>
    <row r="1074" spans="1:12" x14ac:dyDescent="0.25">
      <c r="A1074" t="s">
        <v>1963</v>
      </c>
      <c r="B1074" t="s">
        <v>1874</v>
      </c>
      <c r="C1074">
        <f>IFERROR(IF(VLOOKUP($A1074,'[1]CDS-J'!$A:$L,3,FALSE)="","",(VLOOKUP($A1074,'[1]CDS-J'!$A:$L,3,FALSE))),"")</f>
        <v>2.76E-2</v>
      </c>
      <c r="D1074" t="s">
        <v>1810</v>
      </c>
      <c r="E1074" t="s">
        <v>1934</v>
      </c>
      <c r="F1074">
        <v>45</v>
      </c>
      <c r="G1074" t="s">
        <v>149</v>
      </c>
      <c r="H1074" t="s">
        <v>17</v>
      </c>
      <c r="I1074" t="s">
        <v>17</v>
      </c>
      <c r="J1074" t="s">
        <v>17</v>
      </c>
      <c r="K1074" t="s">
        <v>17</v>
      </c>
      <c r="L1074" t="s">
        <v>426</v>
      </c>
    </row>
    <row r="1075" spans="1:12" x14ac:dyDescent="0.25">
      <c r="A1075" t="s">
        <v>1964</v>
      </c>
      <c r="B1075" t="s">
        <v>1876</v>
      </c>
      <c r="C1075">
        <f>IFERROR(IF(VLOOKUP($A1075,'[1]CDS-J'!$A:$L,3,FALSE)="","",(VLOOKUP($A1075,'[1]CDS-J'!$A:$L,3,FALSE))),"")</f>
        <v>0</v>
      </c>
      <c r="D1075" t="s">
        <v>1810</v>
      </c>
      <c r="E1075" t="s">
        <v>1934</v>
      </c>
      <c r="F1075">
        <v>46</v>
      </c>
      <c r="G1075" t="s">
        <v>149</v>
      </c>
      <c r="H1075" t="s">
        <v>17</v>
      </c>
      <c r="I1075" t="s">
        <v>17</v>
      </c>
      <c r="J1075" t="s">
        <v>17</v>
      </c>
      <c r="K1075" t="s">
        <v>17</v>
      </c>
      <c r="L1075" t="s">
        <v>426</v>
      </c>
    </row>
    <row r="1076" spans="1:12" x14ac:dyDescent="0.25">
      <c r="A1076" t="s">
        <v>1965</v>
      </c>
      <c r="B1076" t="s">
        <v>1878</v>
      </c>
      <c r="C1076">
        <f>IFERROR(IF(VLOOKUP($A1076,'[1]CDS-J'!$A:$L,3,FALSE)="","",(VLOOKUP($A1076,'[1]CDS-J'!$A:$L,3,FALSE))),"")</f>
        <v>0</v>
      </c>
      <c r="D1076" t="s">
        <v>1810</v>
      </c>
      <c r="E1076" t="s">
        <v>1934</v>
      </c>
      <c r="F1076">
        <v>47</v>
      </c>
      <c r="G1076" t="s">
        <v>149</v>
      </c>
      <c r="H1076" t="s">
        <v>17</v>
      </c>
      <c r="I1076" t="s">
        <v>17</v>
      </c>
      <c r="J1076" t="s">
        <v>17</v>
      </c>
      <c r="K1076" t="s">
        <v>17</v>
      </c>
      <c r="L1076" t="s">
        <v>426</v>
      </c>
    </row>
    <row r="1077" spans="1:12" x14ac:dyDescent="0.25">
      <c r="A1077" t="s">
        <v>1966</v>
      </c>
      <c r="B1077" t="s">
        <v>1880</v>
      </c>
      <c r="C1077">
        <f>IFERROR(IF(VLOOKUP($A1077,'[1]CDS-J'!$A:$L,3,FALSE)="","",(VLOOKUP($A1077,'[1]CDS-J'!$A:$L,3,FALSE))),"")</f>
        <v>0</v>
      </c>
      <c r="D1077" t="s">
        <v>1810</v>
      </c>
      <c r="E1077" t="s">
        <v>1934</v>
      </c>
      <c r="F1077">
        <v>48</v>
      </c>
      <c r="G1077" t="s">
        <v>149</v>
      </c>
      <c r="H1077" t="s">
        <v>17</v>
      </c>
      <c r="I1077" t="s">
        <v>17</v>
      </c>
      <c r="J1077" t="s">
        <v>17</v>
      </c>
      <c r="K1077" t="s">
        <v>17</v>
      </c>
      <c r="L1077" t="s">
        <v>426</v>
      </c>
    </row>
    <row r="1078" spans="1:12" x14ac:dyDescent="0.25">
      <c r="A1078" t="s">
        <v>1967</v>
      </c>
      <c r="B1078" t="s">
        <v>1882</v>
      </c>
      <c r="C1078">
        <f>IFERROR(IF(VLOOKUP($A1078,'[1]CDS-J'!$A:$L,3,FALSE)="","",(VLOOKUP($A1078,'[1]CDS-J'!$A:$L,3,FALSE))),"")</f>
        <v>3.9399999999999998E-2</v>
      </c>
      <c r="D1078" t="s">
        <v>1810</v>
      </c>
      <c r="E1078" t="s">
        <v>1934</v>
      </c>
      <c r="F1078">
        <v>49</v>
      </c>
      <c r="G1078" t="s">
        <v>149</v>
      </c>
      <c r="H1078" t="s">
        <v>17</v>
      </c>
      <c r="I1078" t="s">
        <v>17</v>
      </c>
      <c r="J1078" t="s">
        <v>17</v>
      </c>
      <c r="K1078" t="s">
        <v>17</v>
      </c>
      <c r="L1078" t="s">
        <v>426</v>
      </c>
    </row>
    <row r="1079" spans="1:12" x14ac:dyDescent="0.25">
      <c r="A1079" t="s">
        <v>1968</v>
      </c>
      <c r="B1079" t="s">
        <v>1884</v>
      </c>
      <c r="C1079">
        <f>IFERROR(IF(VLOOKUP($A1079,'[1]CDS-J'!$A:$L,3,FALSE)="","",(VLOOKUP($A1079,'[1]CDS-J'!$A:$L,3,FALSE))),"")</f>
        <v>2.1000000000000001E-2</v>
      </c>
      <c r="D1079" t="s">
        <v>1810</v>
      </c>
      <c r="E1079" t="s">
        <v>1934</v>
      </c>
      <c r="F1079">
        <v>50</v>
      </c>
      <c r="G1079" t="s">
        <v>149</v>
      </c>
      <c r="H1079" t="s">
        <v>17</v>
      </c>
      <c r="I1079" t="s">
        <v>17</v>
      </c>
      <c r="J1079" t="s">
        <v>17</v>
      </c>
      <c r="K1079" t="s">
        <v>17</v>
      </c>
      <c r="L1079" t="s">
        <v>426</v>
      </c>
    </row>
    <row r="1080" spans="1:12" x14ac:dyDescent="0.25">
      <c r="A1080" t="s">
        <v>1969</v>
      </c>
      <c r="B1080" t="s">
        <v>1886</v>
      </c>
      <c r="C1080">
        <f>IFERROR(IF(VLOOKUP($A1080,'[1]CDS-J'!$A:$L,3,FALSE)="","",(VLOOKUP($A1080,'[1]CDS-J'!$A:$L,3,FALSE))),"")</f>
        <v>9.9199999999999997E-2</v>
      </c>
      <c r="D1080" t="s">
        <v>1810</v>
      </c>
      <c r="E1080" t="s">
        <v>1934</v>
      </c>
      <c r="F1080">
        <v>51</v>
      </c>
      <c r="G1080" t="s">
        <v>149</v>
      </c>
      <c r="H1080" t="s">
        <v>17</v>
      </c>
      <c r="I1080" t="s">
        <v>17</v>
      </c>
      <c r="J1080" t="s">
        <v>17</v>
      </c>
      <c r="K1080" t="s">
        <v>17</v>
      </c>
      <c r="L1080" t="s">
        <v>426</v>
      </c>
    </row>
    <row r="1081" spans="1:12" x14ac:dyDescent="0.25">
      <c r="A1081" t="s">
        <v>1970</v>
      </c>
      <c r="B1081" t="s">
        <v>1888</v>
      </c>
      <c r="C1081">
        <f>IFERROR(IF(VLOOKUP($A1081,'[1]CDS-J'!$A:$L,3,FALSE)="","",(VLOOKUP($A1081,'[1]CDS-J'!$A:$L,3,FALSE))),"")</f>
        <v>0.2109</v>
      </c>
      <c r="D1081" t="s">
        <v>1810</v>
      </c>
      <c r="E1081" t="s">
        <v>1934</v>
      </c>
      <c r="F1081">
        <v>52</v>
      </c>
      <c r="G1081" t="s">
        <v>149</v>
      </c>
      <c r="H1081" t="s">
        <v>17</v>
      </c>
      <c r="I1081" t="s">
        <v>17</v>
      </c>
      <c r="J1081" t="s">
        <v>17</v>
      </c>
      <c r="K1081" t="s">
        <v>17</v>
      </c>
      <c r="L1081" t="s">
        <v>426</v>
      </c>
    </row>
    <row r="1082" spans="1:12" x14ac:dyDescent="0.25">
      <c r="A1082" t="s">
        <v>1971</v>
      </c>
      <c r="B1082" t="s">
        <v>608</v>
      </c>
      <c r="C1082">
        <f>IFERROR(IF(VLOOKUP($A1082,'[1]CDS-J'!$A:$L,3,FALSE)="","",(VLOOKUP($A1082,'[1]CDS-J'!$A:$L,3,FALSE))),"")</f>
        <v>7.1999999999999998E-3</v>
      </c>
      <c r="D1082" t="s">
        <v>1810</v>
      </c>
      <c r="E1082" t="s">
        <v>1934</v>
      </c>
      <c r="F1082">
        <v>54</v>
      </c>
      <c r="G1082" t="s">
        <v>149</v>
      </c>
      <c r="H1082" t="s">
        <v>17</v>
      </c>
      <c r="I1082" t="s">
        <v>17</v>
      </c>
      <c r="J1082" t="s">
        <v>17</v>
      </c>
      <c r="K1082" t="s">
        <v>17</v>
      </c>
      <c r="L1082" t="s">
        <v>426</v>
      </c>
    </row>
    <row r="1083" spans="1:12" x14ac:dyDescent="0.25">
      <c r="A1083" t="s">
        <v>1972</v>
      </c>
      <c r="B1083" t="s">
        <v>1009</v>
      </c>
      <c r="C1083">
        <f>IFERROR(IF(VLOOKUP($A1083,'[1]CDS-J'!$A:$L,3,FALSE)="","",(VLOOKUP($A1083,'[1]CDS-J'!$A:$L,3,FALSE))),"")</f>
        <v>0</v>
      </c>
      <c r="D1083" t="s">
        <v>1810</v>
      </c>
      <c r="E1083" t="s">
        <v>1934</v>
      </c>
      <c r="F1083" t="s">
        <v>1009</v>
      </c>
      <c r="G1083" t="s">
        <v>149</v>
      </c>
      <c r="H1083" t="s">
        <v>17</v>
      </c>
      <c r="I1083" t="s">
        <v>17</v>
      </c>
      <c r="J1083" t="s">
        <v>17</v>
      </c>
      <c r="K1083" t="s">
        <v>17</v>
      </c>
      <c r="L1083" t="s">
        <v>426</v>
      </c>
    </row>
    <row r="1084" spans="1:12" x14ac:dyDescent="0.25">
      <c r="A1084" t="s">
        <v>1973</v>
      </c>
      <c r="B1084" t="s">
        <v>1892</v>
      </c>
      <c r="C1084">
        <f>IFERROR(IF(VLOOKUP($A1084,'[1]CDS-J'!$A:$L,3,FALSE)="","",(VLOOKUP($A1084,'[1]CDS-J'!$A:$L,3,FALSE))),"")</f>
        <v>1.0001999999999998</v>
      </c>
      <c r="D1084" t="s">
        <v>1810</v>
      </c>
      <c r="E1084" t="s">
        <v>1934</v>
      </c>
      <c r="F1084" t="s">
        <v>183</v>
      </c>
      <c r="G1084" t="s">
        <v>149</v>
      </c>
      <c r="H1084" t="s">
        <v>17</v>
      </c>
      <c r="I1084" t="s">
        <v>17</v>
      </c>
      <c r="J1084" t="s">
        <v>17</v>
      </c>
      <c r="K1084" t="s">
        <v>17</v>
      </c>
      <c r="L1084" t="s">
        <v>426</v>
      </c>
    </row>
  </sheetData>
  <sheetProtection algorithmName="SHA-512" hashValue="BBrJqLjWq/GEb6gPWYNzD02MbWT7SDLRT/9vnvX+ykzvORUdvt0TWSul4spCmqfH2ndK8DZNPpARY+psTJ5eXg==" saltValue="S7gy/HGLhLN9dFxH947VQw==" spinCount="100000" sheet="1" objects="1" scenarios="1"/>
  <autoFilter ref="A1:L1084" xr:uid="{7F7F5D18-C60E-44D3-B2D5-3AD7DC9DF77D}"/>
  <conditionalFormatting sqref="A1:A1048576">
    <cfRule type="duplicateValues" dxfId="1" priority="1"/>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05AD-B581-4046-9534-7FB81295F2ED}">
  <dimension ref="A1:M432"/>
  <sheetViews>
    <sheetView zoomScaleNormal="100" zoomScaleSheetLayoutView="100" workbookViewId="0">
      <pane ySplit="1" topLeftCell="A2" activePane="bottomLeft" state="frozen"/>
      <selection pane="bottomLeft"/>
    </sheetView>
  </sheetViews>
  <sheetFormatPr defaultRowHeight="15" x14ac:dyDescent="0.25"/>
  <cols>
    <col min="1" max="1" width="12.7109375" customWidth="1"/>
    <col min="2" max="2" width="150.7109375" style="1" customWidth="1"/>
    <col min="3" max="3" width="25.7109375" customWidth="1"/>
    <col min="4" max="4" width="25.5703125" hidden="1" customWidth="1"/>
    <col min="5" max="5" width="34" hidden="1" customWidth="1"/>
    <col min="6" max="6" width="24" hidden="1" customWidth="1"/>
    <col min="7" max="7" width="29.7109375" hidden="1" customWidth="1"/>
    <col min="8" max="8" width="23.140625" hidden="1" customWidth="1"/>
    <col min="9" max="9" width="12.85546875" hidden="1" customWidth="1"/>
    <col min="10" max="10" width="11.28515625" hidden="1" customWidth="1"/>
    <col min="11" max="11" width="14.7109375" hidden="1" customWidth="1"/>
    <col min="12" max="12" width="39.28515625" hidden="1" customWidth="1"/>
    <col min="13" max="13" width="9.140625" hidden="1" customWidth="1"/>
  </cols>
  <sheetData>
    <row r="1" spans="1:12" ht="45" x14ac:dyDescent="0.25">
      <c r="A1" s="1" t="s">
        <v>0</v>
      </c>
      <c r="B1" s="1" t="s">
        <v>1</v>
      </c>
      <c r="C1" t="s">
        <v>2</v>
      </c>
      <c r="D1" t="s">
        <v>143</v>
      </c>
      <c r="E1" t="s">
        <v>4</v>
      </c>
      <c r="F1" t="s">
        <v>5</v>
      </c>
      <c r="G1" t="s">
        <v>6</v>
      </c>
      <c r="H1" t="s">
        <v>7</v>
      </c>
      <c r="I1" t="s">
        <v>8</v>
      </c>
      <c r="J1" t="s">
        <v>9</v>
      </c>
      <c r="K1" t="s">
        <v>10</v>
      </c>
      <c r="L1" t="s">
        <v>11</v>
      </c>
    </row>
    <row r="16" spans="1:12" x14ac:dyDescent="0.25">
      <c r="A16" t="s">
        <v>144</v>
      </c>
      <c r="B16" s="1" t="s">
        <v>145</v>
      </c>
      <c r="C16">
        <v>1339</v>
      </c>
      <c r="D16" t="s">
        <v>146</v>
      </c>
      <c r="E16" t="s">
        <v>147</v>
      </c>
      <c r="F16" t="s">
        <v>148</v>
      </c>
      <c r="G16" t="s">
        <v>149</v>
      </c>
      <c r="H16" t="s">
        <v>150</v>
      </c>
      <c r="I16" t="s">
        <v>17</v>
      </c>
      <c r="J16" t="s">
        <v>151</v>
      </c>
      <c r="K16" t="s">
        <v>152</v>
      </c>
      <c r="L16" t="s">
        <v>153</v>
      </c>
    </row>
    <row r="17" spans="1:12" x14ac:dyDescent="0.25">
      <c r="A17" t="s">
        <v>154</v>
      </c>
      <c r="B17" s="1" t="s">
        <v>155</v>
      </c>
      <c r="C17">
        <v>1108</v>
      </c>
      <c r="D17" t="s">
        <v>146</v>
      </c>
      <c r="E17" t="s">
        <v>147</v>
      </c>
      <c r="F17" t="s">
        <v>148</v>
      </c>
      <c r="G17" t="s">
        <v>149</v>
      </c>
      <c r="H17" t="s">
        <v>150</v>
      </c>
      <c r="I17" t="s">
        <v>17</v>
      </c>
      <c r="J17" t="s">
        <v>151</v>
      </c>
      <c r="K17" t="s">
        <v>156</v>
      </c>
      <c r="L17" t="s">
        <v>153</v>
      </c>
    </row>
    <row r="18" spans="1:12" x14ac:dyDescent="0.25">
      <c r="A18" t="s">
        <v>157</v>
      </c>
      <c r="B18" s="1" t="s">
        <v>158</v>
      </c>
      <c r="C18">
        <v>0</v>
      </c>
      <c r="D18" t="s">
        <v>146</v>
      </c>
      <c r="E18" t="s">
        <v>147</v>
      </c>
      <c r="F18" t="s">
        <v>148</v>
      </c>
      <c r="G18" t="s">
        <v>149</v>
      </c>
      <c r="H18" t="s">
        <v>150</v>
      </c>
      <c r="I18" t="s">
        <v>17</v>
      </c>
      <c r="J18" t="s">
        <v>151</v>
      </c>
      <c r="K18" t="s">
        <v>159</v>
      </c>
      <c r="L18" t="s">
        <v>153</v>
      </c>
    </row>
    <row r="19" spans="1:12" ht="15.75" customHeight="1" x14ac:dyDescent="0.25">
      <c r="A19" t="s">
        <v>160</v>
      </c>
      <c r="B19" s="1" t="s">
        <v>161</v>
      </c>
      <c r="C19">
        <v>0</v>
      </c>
      <c r="D19" t="s">
        <v>146</v>
      </c>
      <c r="E19" t="s">
        <v>147</v>
      </c>
      <c r="F19" t="s">
        <v>148</v>
      </c>
      <c r="G19" t="s">
        <v>149</v>
      </c>
      <c r="H19" t="s">
        <v>150</v>
      </c>
      <c r="I19" t="s">
        <v>17</v>
      </c>
      <c r="J19" t="s">
        <v>151</v>
      </c>
      <c r="K19" t="s">
        <v>162</v>
      </c>
      <c r="L19" t="s">
        <v>153</v>
      </c>
    </row>
    <row r="21" spans="1:12" x14ac:dyDescent="0.25">
      <c r="A21" t="s">
        <v>163</v>
      </c>
      <c r="B21" s="1" t="s">
        <v>164</v>
      </c>
      <c r="C21">
        <v>287</v>
      </c>
      <c r="D21" t="s">
        <v>146</v>
      </c>
      <c r="E21" t="s">
        <v>147</v>
      </c>
      <c r="F21" t="s">
        <v>148</v>
      </c>
      <c r="G21" t="s">
        <v>149</v>
      </c>
      <c r="H21" t="s">
        <v>165</v>
      </c>
      <c r="I21" t="s">
        <v>17</v>
      </c>
      <c r="J21" t="s">
        <v>151</v>
      </c>
      <c r="K21" t="s">
        <v>152</v>
      </c>
      <c r="L21" t="s">
        <v>153</v>
      </c>
    </row>
    <row r="22" spans="1:12" x14ac:dyDescent="0.25">
      <c r="A22" t="s">
        <v>166</v>
      </c>
      <c r="B22" s="1" t="s">
        <v>167</v>
      </c>
      <c r="C22">
        <v>145</v>
      </c>
      <c r="D22" t="s">
        <v>146</v>
      </c>
      <c r="E22" t="s">
        <v>147</v>
      </c>
      <c r="F22" t="s">
        <v>148</v>
      </c>
      <c r="G22" t="s">
        <v>149</v>
      </c>
      <c r="H22" t="s">
        <v>165</v>
      </c>
      <c r="I22" t="s">
        <v>17</v>
      </c>
      <c r="J22" t="s">
        <v>151</v>
      </c>
      <c r="K22" t="s">
        <v>156</v>
      </c>
      <c r="L22" t="s">
        <v>153</v>
      </c>
    </row>
    <row r="23" spans="1:12" x14ac:dyDescent="0.25">
      <c r="A23" t="s">
        <v>168</v>
      </c>
      <c r="B23" s="1" t="s">
        <v>169</v>
      </c>
      <c r="C23">
        <v>0</v>
      </c>
      <c r="D23" t="s">
        <v>146</v>
      </c>
      <c r="E23" t="s">
        <v>147</v>
      </c>
      <c r="F23" t="s">
        <v>148</v>
      </c>
      <c r="G23" t="s">
        <v>149</v>
      </c>
      <c r="H23" t="s">
        <v>165</v>
      </c>
      <c r="I23" t="s">
        <v>17</v>
      </c>
      <c r="J23" t="s">
        <v>151</v>
      </c>
      <c r="K23" t="s">
        <v>159</v>
      </c>
      <c r="L23" t="s">
        <v>153</v>
      </c>
    </row>
    <row r="24" spans="1:12" x14ac:dyDescent="0.25">
      <c r="A24" t="s">
        <v>170</v>
      </c>
      <c r="B24" s="1" t="s">
        <v>171</v>
      </c>
      <c r="C24">
        <v>0</v>
      </c>
      <c r="D24" t="s">
        <v>146</v>
      </c>
      <c r="E24" t="s">
        <v>147</v>
      </c>
      <c r="F24" t="s">
        <v>148</v>
      </c>
      <c r="G24" t="s">
        <v>149</v>
      </c>
      <c r="H24" t="s">
        <v>165</v>
      </c>
      <c r="I24" t="s">
        <v>17</v>
      </c>
      <c r="J24" t="s">
        <v>151</v>
      </c>
      <c r="K24" t="s">
        <v>162</v>
      </c>
      <c r="L24" t="s">
        <v>153</v>
      </c>
    </row>
    <row r="26" spans="1:12" x14ac:dyDescent="0.25">
      <c r="A26" t="s">
        <v>172</v>
      </c>
      <c r="B26" s="1" t="s">
        <v>173</v>
      </c>
      <c r="C26">
        <v>2841</v>
      </c>
      <c r="D26" t="s">
        <v>146</v>
      </c>
      <c r="E26" t="s">
        <v>147</v>
      </c>
      <c r="F26" t="s">
        <v>148</v>
      </c>
      <c r="G26" t="s">
        <v>149</v>
      </c>
      <c r="H26" t="s">
        <v>174</v>
      </c>
      <c r="I26" t="s">
        <v>17</v>
      </c>
      <c r="J26" t="s">
        <v>151</v>
      </c>
      <c r="K26" t="s">
        <v>152</v>
      </c>
      <c r="L26" t="s">
        <v>153</v>
      </c>
    </row>
    <row r="27" spans="1:12" x14ac:dyDescent="0.25">
      <c r="A27" t="s">
        <v>175</v>
      </c>
      <c r="B27" s="1" t="s">
        <v>176</v>
      </c>
      <c r="C27">
        <v>2129</v>
      </c>
      <c r="D27" t="s">
        <v>146</v>
      </c>
      <c r="E27" t="s">
        <v>147</v>
      </c>
      <c r="F27" t="s">
        <v>148</v>
      </c>
      <c r="G27" t="s">
        <v>149</v>
      </c>
      <c r="H27" t="s">
        <v>174</v>
      </c>
      <c r="I27" t="s">
        <v>17</v>
      </c>
      <c r="J27" t="s">
        <v>151</v>
      </c>
      <c r="K27" t="s">
        <v>156</v>
      </c>
      <c r="L27" t="s">
        <v>153</v>
      </c>
    </row>
    <row r="28" spans="1:12" x14ac:dyDescent="0.25">
      <c r="A28" t="s">
        <v>177</v>
      </c>
      <c r="B28" s="1" t="s">
        <v>178</v>
      </c>
      <c r="C28">
        <v>0</v>
      </c>
      <c r="D28" t="s">
        <v>146</v>
      </c>
      <c r="E28" t="s">
        <v>147</v>
      </c>
      <c r="F28" t="s">
        <v>148</v>
      </c>
      <c r="G28" t="s">
        <v>149</v>
      </c>
      <c r="H28" t="s">
        <v>174</v>
      </c>
      <c r="I28" t="s">
        <v>17</v>
      </c>
      <c r="J28" t="s">
        <v>151</v>
      </c>
      <c r="K28" t="s">
        <v>159</v>
      </c>
      <c r="L28" t="s">
        <v>153</v>
      </c>
    </row>
    <row r="29" spans="1:12" x14ac:dyDescent="0.25">
      <c r="A29" t="s">
        <v>179</v>
      </c>
      <c r="B29" s="1" t="s">
        <v>180</v>
      </c>
      <c r="C29">
        <v>0</v>
      </c>
      <c r="D29" t="s">
        <v>146</v>
      </c>
      <c r="E29" t="s">
        <v>147</v>
      </c>
      <c r="F29" t="s">
        <v>148</v>
      </c>
      <c r="G29" t="s">
        <v>149</v>
      </c>
      <c r="H29" t="s">
        <v>174</v>
      </c>
      <c r="I29" t="s">
        <v>17</v>
      </c>
      <c r="J29" t="s">
        <v>151</v>
      </c>
      <c r="K29" t="s">
        <v>162</v>
      </c>
      <c r="L29" t="s">
        <v>153</v>
      </c>
    </row>
    <row r="31" spans="1:12" x14ac:dyDescent="0.25">
      <c r="A31" t="s">
        <v>181</v>
      </c>
      <c r="B31" s="2" t="s">
        <v>182</v>
      </c>
      <c r="C31">
        <f>SUM(C26,C21,C16)</f>
        <v>4467</v>
      </c>
      <c r="D31" t="s">
        <v>146</v>
      </c>
      <c r="E31" t="s">
        <v>147</v>
      </c>
      <c r="F31" t="s">
        <v>148</v>
      </c>
      <c r="G31" t="s">
        <v>149</v>
      </c>
      <c r="H31" t="s">
        <v>183</v>
      </c>
      <c r="I31" t="s">
        <v>17</v>
      </c>
      <c r="J31" t="s">
        <v>151</v>
      </c>
      <c r="K31" t="s">
        <v>152</v>
      </c>
      <c r="L31" t="s">
        <v>153</v>
      </c>
    </row>
    <row r="32" spans="1:12" x14ac:dyDescent="0.25">
      <c r="A32" t="s">
        <v>184</v>
      </c>
      <c r="B32" s="2" t="s">
        <v>185</v>
      </c>
      <c r="C32">
        <f t="shared" ref="C32:C34" si="0">SUM(C27,C22,C17)</f>
        <v>3382</v>
      </c>
      <c r="D32" t="s">
        <v>146</v>
      </c>
      <c r="E32" t="s">
        <v>147</v>
      </c>
      <c r="F32" t="s">
        <v>148</v>
      </c>
      <c r="G32" t="s">
        <v>149</v>
      </c>
      <c r="H32" t="s">
        <v>183</v>
      </c>
      <c r="I32" t="s">
        <v>17</v>
      </c>
      <c r="J32" t="s">
        <v>151</v>
      </c>
      <c r="K32" t="s">
        <v>156</v>
      </c>
      <c r="L32" t="s">
        <v>153</v>
      </c>
    </row>
    <row r="33" spans="1:12" x14ac:dyDescent="0.25">
      <c r="A33" t="s">
        <v>186</v>
      </c>
      <c r="B33" s="2" t="s">
        <v>187</v>
      </c>
      <c r="C33">
        <f t="shared" si="0"/>
        <v>0</v>
      </c>
      <c r="D33" t="s">
        <v>146</v>
      </c>
      <c r="E33" t="s">
        <v>147</v>
      </c>
      <c r="F33" t="s">
        <v>148</v>
      </c>
      <c r="G33" t="s">
        <v>149</v>
      </c>
      <c r="H33" t="s">
        <v>183</v>
      </c>
      <c r="I33" t="s">
        <v>17</v>
      </c>
      <c r="J33" t="s">
        <v>151</v>
      </c>
      <c r="K33" t="s">
        <v>159</v>
      </c>
      <c r="L33" t="s">
        <v>153</v>
      </c>
    </row>
    <row r="34" spans="1:12" x14ac:dyDescent="0.25">
      <c r="A34" t="s">
        <v>188</v>
      </c>
      <c r="B34" s="2" t="s">
        <v>189</v>
      </c>
      <c r="C34">
        <f t="shared" si="0"/>
        <v>0</v>
      </c>
      <c r="D34" t="s">
        <v>146</v>
      </c>
      <c r="E34" t="s">
        <v>147</v>
      </c>
      <c r="F34" t="s">
        <v>148</v>
      </c>
      <c r="G34" t="s">
        <v>149</v>
      </c>
      <c r="H34" t="s">
        <v>183</v>
      </c>
      <c r="I34" t="s">
        <v>17</v>
      </c>
      <c r="J34" t="s">
        <v>151</v>
      </c>
      <c r="K34" t="s">
        <v>162</v>
      </c>
      <c r="L34" t="s">
        <v>153</v>
      </c>
    </row>
    <row r="36" spans="1:12" x14ac:dyDescent="0.25">
      <c r="A36" t="s">
        <v>190</v>
      </c>
      <c r="B36" s="1" t="s">
        <v>191</v>
      </c>
      <c r="C36">
        <v>186</v>
      </c>
      <c r="D36" t="s">
        <v>146</v>
      </c>
      <c r="E36" t="s">
        <v>147</v>
      </c>
      <c r="F36" t="s">
        <v>192</v>
      </c>
      <c r="G36" t="s">
        <v>149</v>
      </c>
      <c r="H36" t="s">
        <v>174</v>
      </c>
      <c r="I36" t="s">
        <v>17</v>
      </c>
      <c r="J36" t="s">
        <v>151</v>
      </c>
      <c r="K36" t="s">
        <v>152</v>
      </c>
      <c r="L36" t="s">
        <v>153</v>
      </c>
    </row>
    <row r="37" spans="1:12" x14ac:dyDescent="0.25">
      <c r="A37" t="s">
        <v>193</v>
      </c>
      <c r="B37" s="1" t="s">
        <v>194</v>
      </c>
      <c r="C37">
        <v>232</v>
      </c>
      <c r="D37" t="s">
        <v>146</v>
      </c>
      <c r="E37" t="s">
        <v>147</v>
      </c>
      <c r="F37" t="s">
        <v>192</v>
      </c>
      <c r="G37" t="s">
        <v>149</v>
      </c>
      <c r="H37" t="s">
        <v>174</v>
      </c>
      <c r="I37" t="s">
        <v>17</v>
      </c>
      <c r="J37" t="s">
        <v>151</v>
      </c>
      <c r="K37" t="s">
        <v>156</v>
      </c>
      <c r="L37" t="s">
        <v>153</v>
      </c>
    </row>
    <row r="38" spans="1:12" x14ac:dyDescent="0.25">
      <c r="A38" t="s">
        <v>195</v>
      </c>
      <c r="B38" s="1" t="s">
        <v>196</v>
      </c>
      <c r="C38">
        <v>0</v>
      </c>
      <c r="D38" t="s">
        <v>146</v>
      </c>
      <c r="E38" t="s">
        <v>147</v>
      </c>
      <c r="F38" t="s">
        <v>192</v>
      </c>
      <c r="G38" t="s">
        <v>149</v>
      </c>
      <c r="H38" t="s">
        <v>174</v>
      </c>
      <c r="I38" t="s">
        <v>17</v>
      </c>
      <c r="J38" t="s">
        <v>151</v>
      </c>
      <c r="K38" t="s">
        <v>159</v>
      </c>
      <c r="L38" t="s">
        <v>153</v>
      </c>
    </row>
    <row r="39" spans="1:12" x14ac:dyDescent="0.25">
      <c r="A39" t="s">
        <v>197</v>
      </c>
      <c r="B39" s="1" t="s">
        <v>198</v>
      </c>
      <c r="C39">
        <v>0</v>
      </c>
      <c r="D39" t="s">
        <v>146</v>
      </c>
      <c r="E39" t="s">
        <v>147</v>
      </c>
      <c r="F39" t="s">
        <v>192</v>
      </c>
      <c r="G39" t="s">
        <v>149</v>
      </c>
      <c r="H39" t="s">
        <v>174</v>
      </c>
      <c r="I39" t="s">
        <v>17</v>
      </c>
      <c r="J39" t="s">
        <v>151</v>
      </c>
      <c r="K39" t="s">
        <v>162</v>
      </c>
      <c r="L39" t="s">
        <v>153</v>
      </c>
    </row>
    <row r="41" spans="1:12" x14ac:dyDescent="0.25">
      <c r="A41" t="s">
        <v>199</v>
      </c>
      <c r="B41" s="2" t="s">
        <v>200</v>
      </c>
      <c r="C41">
        <f>SUM(C31,C36)</f>
        <v>4653</v>
      </c>
      <c r="D41" t="s">
        <v>146</v>
      </c>
      <c r="E41" t="s">
        <v>147</v>
      </c>
      <c r="F41" t="s">
        <v>17</v>
      </c>
      <c r="G41" t="s">
        <v>149</v>
      </c>
      <c r="H41" t="s">
        <v>183</v>
      </c>
      <c r="I41" t="s">
        <v>17</v>
      </c>
      <c r="J41" t="s">
        <v>151</v>
      </c>
      <c r="K41" t="s">
        <v>152</v>
      </c>
      <c r="L41" t="s">
        <v>153</v>
      </c>
    </row>
    <row r="42" spans="1:12" x14ac:dyDescent="0.25">
      <c r="A42" t="s">
        <v>201</v>
      </c>
      <c r="B42" s="2" t="s">
        <v>202</v>
      </c>
      <c r="C42">
        <f t="shared" ref="C42:C43" si="1">SUM(C32,C37)</f>
        <v>3614</v>
      </c>
      <c r="D42" t="s">
        <v>146</v>
      </c>
      <c r="E42" t="s">
        <v>147</v>
      </c>
      <c r="F42" t="s">
        <v>17</v>
      </c>
      <c r="G42" t="s">
        <v>149</v>
      </c>
      <c r="H42" t="s">
        <v>183</v>
      </c>
      <c r="I42" t="s">
        <v>17</v>
      </c>
      <c r="J42" t="s">
        <v>151</v>
      </c>
      <c r="K42" t="s">
        <v>156</v>
      </c>
      <c r="L42" t="s">
        <v>153</v>
      </c>
    </row>
    <row r="43" spans="1:12" x14ac:dyDescent="0.25">
      <c r="A43" t="s">
        <v>203</v>
      </c>
      <c r="B43" s="2" t="s">
        <v>204</v>
      </c>
      <c r="C43">
        <f t="shared" si="1"/>
        <v>0</v>
      </c>
      <c r="D43" t="s">
        <v>146</v>
      </c>
      <c r="E43" t="s">
        <v>147</v>
      </c>
      <c r="F43" t="s">
        <v>17</v>
      </c>
      <c r="G43" t="s">
        <v>149</v>
      </c>
      <c r="H43" t="s">
        <v>183</v>
      </c>
      <c r="I43" t="s">
        <v>17</v>
      </c>
      <c r="J43" t="s">
        <v>151</v>
      </c>
      <c r="K43" t="s">
        <v>159</v>
      </c>
      <c r="L43" t="s">
        <v>153</v>
      </c>
    </row>
    <row r="44" spans="1:12" x14ac:dyDescent="0.25">
      <c r="A44" t="s">
        <v>205</v>
      </c>
      <c r="B44" s="2" t="s">
        <v>206</v>
      </c>
      <c r="C44">
        <f>SUM(C34,C39)</f>
        <v>0</v>
      </c>
      <c r="D44" t="s">
        <v>146</v>
      </c>
      <c r="E44" t="s">
        <v>147</v>
      </c>
      <c r="F44" t="s">
        <v>17</v>
      </c>
      <c r="G44" t="s">
        <v>149</v>
      </c>
      <c r="H44" t="s">
        <v>183</v>
      </c>
      <c r="I44" t="s">
        <v>17</v>
      </c>
      <c r="J44" t="s">
        <v>151</v>
      </c>
      <c r="K44" t="s">
        <v>162</v>
      </c>
      <c r="L44" t="s">
        <v>153</v>
      </c>
    </row>
    <row r="47" spans="1:12" x14ac:dyDescent="0.25">
      <c r="A47" t="s">
        <v>207</v>
      </c>
      <c r="B47" s="1" t="s">
        <v>145</v>
      </c>
      <c r="C47">
        <v>4</v>
      </c>
      <c r="D47" t="s">
        <v>146</v>
      </c>
      <c r="E47" t="s">
        <v>147</v>
      </c>
      <c r="F47" t="s">
        <v>148</v>
      </c>
      <c r="G47" t="s">
        <v>149</v>
      </c>
      <c r="H47" t="s">
        <v>150</v>
      </c>
      <c r="I47" t="s">
        <v>17</v>
      </c>
      <c r="J47" t="s">
        <v>208</v>
      </c>
      <c r="K47" t="s">
        <v>152</v>
      </c>
      <c r="L47" t="s">
        <v>153</v>
      </c>
    </row>
    <row r="48" spans="1:12" x14ac:dyDescent="0.25">
      <c r="A48" t="s">
        <v>209</v>
      </c>
      <c r="B48" s="1" t="s">
        <v>155</v>
      </c>
      <c r="C48">
        <v>2</v>
      </c>
      <c r="D48" t="s">
        <v>146</v>
      </c>
      <c r="E48" t="s">
        <v>147</v>
      </c>
      <c r="F48" t="s">
        <v>148</v>
      </c>
      <c r="G48" t="s">
        <v>149</v>
      </c>
      <c r="H48" t="s">
        <v>150</v>
      </c>
      <c r="I48" t="s">
        <v>17</v>
      </c>
      <c r="J48" t="s">
        <v>208</v>
      </c>
      <c r="K48" t="s">
        <v>156</v>
      </c>
      <c r="L48" t="s">
        <v>153</v>
      </c>
    </row>
    <row r="49" spans="1:12" x14ac:dyDescent="0.25">
      <c r="A49" t="s">
        <v>210</v>
      </c>
      <c r="B49" s="1" t="s">
        <v>158</v>
      </c>
      <c r="C49">
        <v>0</v>
      </c>
      <c r="D49" t="s">
        <v>146</v>
      </c>
      <c r="E49" t="s">
        <v>147</v>
      </c>
      <c r="F49" t="s">
        <v>148</v>
      </c>
      <c r="G49" t="s">
        <v>149</v>
      </c>
      <c r="H49" t="s">
        <v>150</v>
      </c>
      <c r="I49" t="s">
        <v>17</v>
      </c>
      <c r="J49" t="s">
        <v>208</v>
      </c>
      <c r="K49" t="s">
        <v>159</v>
      </c>
      <c r="L49" t="s">
        <v>153</v>
      </c>
    </row>
    <row r="50" spans="1:12" x14ac:dyDescent="0.25">
      <c r="A50" t="s">
        <v>211</v>
      </c>
      <c r="B50" s="1" t="s">
        <v>161</v>
      </c>
      <c r="C50">
        <v>0</v>
      </c>
      <c r="D50" t="s">
        <v>146</v>
      </c>
      <c r="E50" t="s">
        <v>147</v>
      </c>
      <c r="F50" t="s">
        <v>148</v>
      </c>
      <c r="G50" t="s">
        <v>149</v>
      </c>
      <c r="H50" t="s">
        <v>150</v>
      </c>
      <c r="I50" t="s">
        <v>17</v>
      </c>
      <c r="J50" t="s">
        <v>208</v>
      </c>
      <c r="K50" t="s">
        <v>162</v>
      </c>
      <c r="L50" t="s">
        <v>153</v>
      </c>
    </row>
    <row r="52" spans="1:12" x14ac:dyDescent="0.25">
      <c r="A52" t="s">
        <v>212</v>
      </c>
      <c r="B52" s="1" t="s">
        <v>164</v>
      </c>
      <c r="C52">
        <v>13</v>
      </c>
      <c r="D52" t="s">
        <v>146</v>
      </c>
      <c r="E52" t="s">
        <v>147</v>
      </c>
      <c r="F52" t="s">
        <v>148</v>
      </c>
      <c r="G52" t="s">
        <v>149</v>
      </c>
      <c r="H52" t="s">
        <v>165</v>
      </c>
      <c r="I52" t="s">
        <v>17</v>
      </c>
      <c r="J52" t="s">
        <v>208</v>
      </c>
      <c r="K52" t="s">
        <v>152</v>
      </c>
      <c r="L52" t="s">
        <v>153</v>
      </c>
    </row>
    <row r="53" spans="1:12" x14ac:dyDescent="0.25">
      <c r="A53" t="s">
        <v>213</v>
      </c>
      <c r="B53" s="1" t="s">
        <v>167</v>
      </c>
      <c r="C53">
        <v>22</v>
      </c>
      <c r="D53" t="s">
        <v>146</v>
      </c>
      <c r="E53" t="s">
        <v>147</v>
      </c>
      <c r="F53" t="s">
        <v>148</v>
      </c>
      <c r="G53" t="s">
        <v>149</v>
      </c>
      <c r="H53" t="s">
        <v>165</v>
      </c>
      <c r="I53" t="s">
        <v>17</v>
      </c>
      <c r="J53" t="s">
        <v>208</v>
      </c>
      <c r="K53" t="s">
        <v>156</v>
      </c>
      <c r="L53" t="s">
        <v>153</v>
      </c>
    </row>
    <row r="54" spans="1:12" x14ac:dyDescent="0.25">
      <c r="A54" t="s">
        <v>214</v>
      </c>
      <c r="B54" s="1" t="s">
        <v>169</v>
      </c>
      <c r="C54">
        <v>0</v>
      </c>
      <c r="D54" t="s">
        <v>146</v>
      </c>
      <c r="E54" t="s">
        <v>147</v>
      </c>
      <c r="F54" t="s">
        <v>148</v>
      </c>
      <c r="G54" t="s">
        <v>149</v>
      </c>
      <c r="H54" t="s">
        <v>165</v>
      </c>
      <c r="I54" t="s">
        <v>17</v>
      </c>
      <c r="J54" t="s">
        <v>208</v>
      </c>
      <c r="K54" t="s">
        <v>159</v>
      </c>
      <c r="L54" t="s">
        <v>153</v>
      </c>
    </row>
    <row r="55" spans="1:12" x14ac:dyDescent="0.25">
      <c r="A55" t="s">
        <v>215</v>
      </c>
      <c r="B55" s="1" t="s">
        <v>216</v>
      </c>
      <c r="C55">
        <v>0</v>
      </c>
      <c r="D55" t="s">
        <v>146</v>
      </c>
      <c r="E55" t="s">
        <v>147</v>
      </c>
      <c r="F55" t="s">
        <v>148</v>
      </c>
      <c r="G55" t="s">
        <v>149</v>
      </c>
      <c r="H55" t="s">
        <v>165</v>
      </c>
      <c r="I55" t="s">
        <v>17</v>
      </c>
      <c r="J55" t="s">
        <v>208</v>
      </c>
      <c r="K55" t="s">
        <v>162</v>
      </c>
      <c r="L55" t="s">
        <v>153</v>
      </c>
    </row>
    <row r="57" spans="1:12" x14ac:dyDescent="0.25">
      <c r="A57" t="s">
        <v>217</v>
      </c>
      <c r="B57" s="1" t="s">
        <v>173</v>
      </c>
      <c r="C57">
        <v>194</v>
      </c>
      <c r="D57" t="s">
        <v>146</v>
      </c>
      <c r="E57" t="s">
        <v>147</v>
      </c>
      <c r="F57" t="s">
        <v>148</v>
      </c>
      <c r="G57" t="s">
        <v>149</v>
      </c>
      <c r="H57" t="s">
        <v>174</v>
      </c>
      <c r="I57" t="s">
        <v>17</v>
      </c>
      <c r="J57" t="s">
        <v>208</v>
      </c>
      <c r="K57" t="s">
        <v>152</v>
      </c>
      <c r="L57" t="s">
        <v>153</v>
      </c>
    </row>
    <row r="58" spans="1:12" x14ac:dyDescent="0.25">
      <c r="A58" t="s">
        <v>218</v>
      </c>
      <c r="B58" s="1" t="s">
        <v>176</v>
      </c>
      <c r="C58">
        <v>222</v>
      </c>
      <c r="D58" t="s">
        <v>146</v>
      </c>
      <c r="E58" t="s">
        <v>147</v>
      </c>
      <c r="F58" t="s">
        <v>148</v>
      </c>
      <c r="G58" t="s">
        <v>149</v>
      </c>
      <c r="H58" t="s">
        <v>174</v>
      </c>
      <c r="I58" t="s">
        <v>17</v>
      </c>
      <c r="J58" t="s">
        <v>208</v>
      </c>
      <c r="K58" t="s">
        <v>156</v>
      </c>
      <c r="L58" t="s">
        <v>153</v>
      </c>
    </row>
    <row r="59" spans="1:12" x14ac:dyDescent="0.25">
      <c r="A59" t="s">
        <v>219</v>
      </c>
      <c r="B59" s="1" t="s">
        <v>178</v>
      </c>
      <c r="C59">
        <v>0</v>
      </c>
      <c r="D59" t="s">
        <v>146</v>
      </c>
      <c r="E59" t="s">
        <v>147</v>
      </c>
      <c r="F59" t="s">
        <v>148</v>
      </c>
      <c r="G59" t="s">
        <v>149</v>
      </c>
      <c r="H59" t="s">
        <v>174</v>
      </c>
      <c r="I59" t="s">
        <v>17</v>
      </c>
      <c r="J59" t="s">
        <v>208</v>
      </c>
      <c r="K59" t="s">
        <v>159</v>
      </c>
      <c r="L59" t="s">
        <v>153</v>
      </c>
    </row>
    <row r="60" spans="1:12" x14ac:dyDescent="0.25">
      <c r="A60" t="s">
        <v>220</v>
      </c>
      <c r="B60" s="1" t="s">
        <v>180</v>
      </c>
      <c r="C60">
        <v>0</v>
      </c>
      <c r="D60" t="s">
        <v>146</v>
      </c>
      <c r="E60" t="s">
        <v>147</v>
      </c>
      <c r="F60" t="s">
        <v>148</v>
      </c>
      <c r="G60" t="s">
        <v>149</v>
      </c>
      <c r="H60" t="s">
        <v>174</v>
      </c>
      <c r="I60" t="s">
        <v>17</v>
      </c>
      <c r="J60" t="s">
        <v>208</v>
      </c>
      <c r="K60" t="s">
        <v>162</v>
      </c>
      <c r="L60" t="s">
        <v>153</v>
      </c>
    </row>
    <row r="62" spans="1:12" x14ac:dyDescent="0.25">
      <c r="A62" t="s">
        <v>221</v>
      </c>
      <c r="B62" s="2" t="s">
        <v>182</v>
      </c>
      <c r="C62">
        <f>SUM(C57,C52,C47)</f>
        <v>211</v>
      </c>
      <c r="D62" t="s">
        <v>146</v>
      </c>
      <c r="E62" t="s">
        <v>147</v>
      </c>
      <c r="F62" t="s">
        <v>148</v>
      </c>
      <c r="G62" t="s">
        <v>149</v>
      </c>
      <c r="H62" t="s">
        <v>183</v>
      </c>
      <c r="I62" t="s">
        <v>17</v>
      </c>
      <c r="J62" t="s">
        <v>208</v>
      </c>
      <c r="K62" t="s">
        <v>152</v>
      </c>
      <c r="L62" t="s">
        <v>153</v>
      </c>
    </row>
    <row r="63" spans="1:12" x14ac:dyDescent="0.25">
      <c r="A63" t="s">
        <v>222</v>
      </c>
      <c r="B63" s="2" t="s">
        <v>185</v>
      </c>
      <c r="C63">
        <f t="shared" ref="C63:C65" si="2">SUM(C58,C53,C48)</f>
        <v>246</v>
      </c>
      <c r="D63" t="s">
        <v>146</v>
      </c>
      <c r="E63" t="s">
        <v>147</v>
      </c>
      <c r="F63" t="s">
        <v>148</v>
      </c>
      <c r="G63" t="s">
        <v>149</v>
      </c>
      <c r="H63" t="s">
        <v>183</v>
      </c>
      <c r="I63" t="s">
        <v>17</v>
      </c>
      <c r="J63" t="s">
        <v>208</v>
      </c>
      <c r="K63" t="s">
        <v>156</v>
      </c>
      <c r="L63" t="s">
        <v>153</v>
      </c>
    </row>
    <row r="64" spans="1:12" x14ac:dyDescent="0.25">
      <c r="A64" t="s">
        <v>223</v>
      </c>
      <c r="B64" s="2" t="s">
        <v>187</v>
      </c>
      <c r="C64">
        <f t="shared" si="2"/>
        <v>0</v>
      </c>
      <c r="D64" t="s">
        <v>146</v>
      </c>
      <c r="E64" t="s">
        <v>147</v>
      </c>
      <c r="F64" t="s">
        <v>148</v>
      </c>
      <c r="G64" t="s">
        <v>149</v>
      </c>
      <c r="H64" t="s">
        <v>183</v>
      </c>
      <c r="I64" t="s">
        <v>17</v>
      </c>
      <c r="J64" t="s">
        <v>208</v>
      </c>
      <c r="K64" t="s">
        <v>159</v>
      </c>
      <c r="L64" t="s">
        <v>153</v>
      </c>
    </row>
    <row r="65" spans="1:12" x14ac:dyDescent="0.25">
      <c r="A65" t="s">
        <v>224</v>
      </c>
      <c r="B65" s="2" t="s">
        <v>189</v>
      </c>
      <c r="C65">
        <f t="shared" si="2"/>
        <v>0</v>
      </c>
      <c r="D65" t="s">
        <v>146</v>
      </c>
      <c r="E65" t="s">
        <v>147</v>
      </c>
      <c r="F65" t="s">
        <v>148</v>
      </c>
      <c r="G65" t="s">
        <v>149</v>
      </c>
      <c r="H65" t="s">
        <v>183</v>
      </c>
      <c r="I65" t="s">
        <v>17</v>
      </c>
      <c r="J65" t="s">
        <v>208</v>
      </c>
      <c r="K65" t="s">
        <v>162</v>
      </c>
      <c r="L65" t="s">
        <v>153</v>
      </c>
    </row>
    <row r="67" spans="1:12" x14ac:dyDescent="0.25">
      <c r="A67" t="s">
        <v>225</v>
      </c>
      <c r="B67" s="1" t="s">
        <v>191</v>
      </c>
      <c r="C67">
        <v>968</v>
      </c>
      <c r="D67" t="s">
        <v>146</v>
      </c>
      <c r="E67" t="s">
        <v>147</v>
      </c>
      <c r="F67" t="s">
        <v>192</v>
      </c>
      <c r="G67" t="s">
        <v>149</v>
      </c>
      <c r="H67" t="s">
        <v>226</v>
      </c>
      <c r="I67" t="s">
        <v>17</v>
      </c>
      <c r="J67" t="s">
        <v>208</v>
      </c>
      <c r="K67" t="s">
        <v>152</v>
      </c>
      <c r="L67" t="s">
        <v>153</v>
      </c>
    </row>
    <row r="68" spans="1:12" x14ac:dyDescent="0.25">
      <c r="A68" t="s">
        <v>227</v>
      </c>
      <c r="B68" s="1" t="s">
        <v>194</v>
      </c>
      <c r="C68">
        <v>1366</v>
      </c>
      <c r="D68" t="s">
        <v>146</v>
      </c>
      <c r="E68" t="s">
        <v>147</v>
      </c>
      <c r="F68" t="s">
        <v>192</v>
      </c>
      <c r="G68" t="s">
        <v>149</v>
      </c>
      <c r="H68" t="s">
        <v>226</v>
      </c>
      <c r="I68" t="s">
        <v>17</v>
      </c>
      <c r="J68" t="s">
        <v>208</v>
      </c>
      <c r="K68" t="s">
        <v>156</v>
      </c>
      <c r="L68" t="s">
        <v>153</v>
      </c>
    </row>
    <row r="69" spans="1:12" x14ac:dyDescent="0.25">
      <c r="A69" t="s">
        <v>228</v>
      </c>
      <c r="B69" s="1" t="s">
        <v>196</v>
      </c>
      <c r="C69">
        <v>0</v>
      </c>
      <c r="D69" t="s">
        <v>146</v>
      </c>
      <c r="E69" t="s">
        <v>147</v>
      </c>
      <c r="F69" t="s">
        <v>192</v>
      </c>
      <c r="G69" t="s">
        <v>149</v>
      </c>
      <c r="H69" t="s">
        <v>226</v>
      </c>
      <c r="I69" t="s">
        <v>17</v>
      </c>
      <c r="J69" t="s">
        <v>208</v>
      </c>
      <c r="K69" t="s">
        <v>159</v>
      </c>
      <c r="L69" t="s">
        <v>153</v>
      </c>
    </row>
    <row r="70" spans="1:12" x14ac:dyDescent="0.25">
      <c r="A70" t="s">
        <v>229</v>
      </c>
      <c r="B70" s="1" t="s">
        <v>198</v>
      </c>
      <c r="C70">
        <v>0</v>
      </c>
      <c r="D70" t="s">
        <v>146</v>
      </c>
      <c r="E70" t="s">
        <v>147</v>
      </c>
      <c r="F70" t="s">
        <v>192</v>
      </c>
      <c r="G70" t="s">
        <v>149</v>
      </c>
      <c r="H70" t="s">
        <v>226</v>
      </c>
      <c r="I70" t="s">
        <v>17</v>
      </c>
      <c r="J70" t="s">
        <v>208</v>
      </c>
      <c r="K70" t="s">
        <v>162</v>
      </c>
      <c r="L70" t="s">
        <v>153</v>
      </c>
    </row>
    <row r="72" spans="1:12" x14ac:dyDescent="0.25">
      <c r="A72" t="s">
        <v>230</v>
      </c>
      <c r="B72" s="2" t="s">
        <v>231</v>
      </c>
      <c r="C72">
        <f>SUM(C62,C67)</f>
        <v>1179</v>
      </c>
      <c r="D72" t="s">
        <v>146</v>
      </c>
      <c r="E72" t="s">
        <v>147</v>
      </c>
      <c r="F72" t="s">
        <v>17</v>
      </c>
      <c r="G72" t="s">
        <v>149</v>
      </c>
      <c r="H72" t="s">
        <v>183</v>
      </c>
      <c r="I72" t="s">
        <v>17</v>
      </c>
      <c r="J72" t="s">
        <v>208</v>
      </c>
      <c r="K72" t="s">
        <v>152</v>
      </c>
      <c r="L72" t="s">
        <v>153</v>
      </c>
    </row>
    <row r="73" spans="1:12" x14ac:dyDescent="0.25">
      <c r="A73" t="s">
        <v>232</v>
      </c>
      <c r="B73" s="2" t="s">
        <v>233</v>
      </c>
      <c r="C73">
        <f t="shared" ref="C73:C75" si="3">SUM(C63,C68)</f>
        <v>1612</v>
      </c>
      <c r="D73" t="s">
        <v>146</v>
      </c>
      <c r="E73" t="s">
        <v>147</v>
      </c>
      <c r="F73" t="s">
        <v>17</v>
      </c>
      <c r="G73" t="s">
        <v>149</v>
      </c>
      <c r="H73" t="s">
        <v>183</v>
      </c>
      <c r="I73" t="s">
        <v>17</v>
      </c>
      <c r="J73" t="s">
        <v>208</v>
      </c>
      <c r="K73" t="s">
        <v>156</v>
      </c>
      <c r="L73" t="s">
        <v>153</v>
      </c>
    </row>
    <row r="74" spans="1:12" x14ac:dyDescent="0.25">
      <c r="A74" t="s">
        <v>234</v>
      </c>
      <c r="B74" s="2" t="s">
        <v>235</v>
      </c>
      <c r="C74">
        <f t="shared" si="3"/>
        <v>0</v>
      </c>
      <c r="D74" t="s">
        <v>146</v>
      </c>
      <c r="E74" t="s">
        <v>147</v>
      </c>
      <c r="F74" t="s">
        <v>17</v>
      </c>
      <c r="G74" t="s">
        <v>149</v>
      </c>
      <c r="H74" t="s">
        <v>183</v>
      </c>
      <c r="I74" t="s">
        <v>17</v>
      </c>
      <c r="J74" t="s">
        <v>208</v>
      </c>
      <c r="K74" t="s">
        <v>159</v>
      </c>
      <c r="L74" t="s">
        <v>153</v>
      </c>
    </row>
    <row r="75" spans="1:12" x14ac:dyDescent="0.25">
      <c r="A75" t="s">
        <v>236</v>
      </c>
      <c r="B75" s="2" t="s">
        <v>237</v>
      </c>
      <c r="C75">
        <f t="shared" si="3"/>
        <v>0</v>
      </c>
      <c r="D75" t="s">
        <v>146</v>
      </c>
      <c r="E75" t="s">
        <v>147</v>
      </c>
      <c r="F75" t="s">
        <v>17</v>
      </c>
      <c r="G75" t="s">
        <v>149</v>
      </c>
      <c r="H75" t="s">
        <v>183</v>
      </c>
      <c r="I75" t="s">
        <v>17</v>
      </c>
      <c r="J75" t="s">
        <v>208</v>
      </c>
      <c r="K75" t="s">
        <v>162</v>
      </c>
      <c r="L75" t="s">
        <v>153</v>
      </c>
    </row>
    <row r="78" spans="1:12" x14ac:dyDescent="0.25">
      <c r="A78" t="s">
        <v>238</v>
      </c>
      <c r="B78" s="2" t="s">
        <v>239</v>
      </c>
      <c r="C78">
        <f>SUM(C72,C41)</f>
        <v>5832</v>
      </c>
      <c r="D78" t="s">
        <v>146</v>
      </c>
      <c r="E78" t="s">
        <v>147</v>
      </c>
      <c r="F78" t="s">
        <v>17</v>
      </c>
      <c r="G78" t="s">
        <v>149</v>
      </c>
      <c r="H78" t="s">
        <v>240</v>
      </c>
      <c r="I78" t="s">
        <v>17</v>
      </c>
      <c r="J78" t="s">
        <v>17</v>
      </c>
      <c r="K78" t="s">
        <v>152</v>
      </c>
      <c r="L78" t="s">
        <v>153</v>
      </c>
    </row>
    <row r="79" spans="1:12" x14ac:dyDescent="0.25">
      <c r="A79" t="s">
        <v>241</v>
      </c>
      <c r="B79" s="2" t="s">
        <v>242</v>
      </c>
      <c r="C79">
        <f t="shared" ref="C79:C80" si="4">SUM(C73,C42)</f>
        <v>5226</v>
      </c>
      <c r="D79" t="s">
        <v>146</v>
      </c>
      <c r="E79" t="s">
        <v>147</v>
      </c>
      <c r="F79" t="s">
        <v>17</v>
      </c>
      <c r="G79" t="s">
        <v>149</v>
      </c>
      <c r="H79" t="s">
        <v>240</v>
      </c>
      <c r="I79" t="s">
        <v>17</v>
      </c>
      <c r="J79" t="s">
        <v>17</v>
      </c>
      <c r="K79" t="s">
        <v>156</v>
      </c>
      <c r="L79" t="s">
        <v>153</v>
      </c>
    </row>
    <row r="80" spans="1:12" x14ac:dyDescent="0.25">
      <c r="A80" t="s">
        <v>243</v>
      </c>
      <c r="B80" s="2" t="s">
        <v>244</v>
      </c>
      <c r="C80">
        <f t="shared" si="4"/>
        <v>0</v>
      </c>
      <c r="D80" t="s">
        <v>146</v>
      </c>
      <c r="E80" t="s">
        <v>147</v>
      </c>
      <c r="F80" t="s">
        <v>17</v>
      </c>
      <c r="G80" t="s">
        <v>149</v>
      </c>
      <c r="H80" t="s">
        <v>240</v>
      </c>
      <c r="I80" t="s">
        <v>17</v>
      </c>
      <c r="J80" t="s">
        <v>17</v>
      </c>
      <c r="K80" t="s">
        <v>159</v>
      </c>
      <c r="L80" t="s">
        <v>153</v>
      </c>
    </row>
    <row r="81" spans="1:12" x14ac:dyDescent="0.25">
      <c r="A81" t="s">
        <v>245</v>
      </c>
      <c r="B81" s="2" t="s">
        <v>246</v>
      </c>
      <c r="C81">
        <f>SUM(C75,C44)</f>
        <v>0</v>
      </c>
      <c r="D81" t="s">
        <v>146</v>
      </c>
      <c r="E81" t="s">
        <v>147</v>
      </c>
      <c r="F81" t="s">
        <v>17</v>
      </c>
      <c r="G81" t="s">
        <v>149</v>
      </c>
      <c r="H81" t="s">
        <v>240</v>
      </c>
      <c r="I81" t="s">
        <v>17</v>
      </c>
      <c r="J81" t="s">
        <v>17</v>
      </c>
      <c r="K81" t="s">
        <v>162</v>
      </c>
      <c r="L81" t="s">
        <v>153</v>
      </c>
    </row>
    <row r="84" spans="1:12" x14ac:dyDescent="0.25">
      <c r="A84" t="s">
        <v>247</v>
      </c>
      <c r="B84" s="1" t="s">
        <v>248</v>
      </c>
      <c r="C84">
        <v>93</v>
      </c>
      <c r="D84" t="s">
        <v>146</v>
      </c>
      <c r="E84" t="s">
        <v>147</v>
      </c>
      <c r="F84" t="s">
        <v>148</v>
      </c>
      <c r="G84" t="s">
        <v>249</v>
      </c>
      <c r="H84" t="s">
        <v>250</v>
      </c>
      <c r="I84" t="s">
        <v>17</v>
      </c>
      <c r="J84" t="s">
        <v>151</v>
      </c>
      <c r="K84" t="s">
        <v>152</v>
      </c>
      <c r="L84" t="s">
        <v>153</v>
      </c>
    </row>
    <row r="85" spans="1:12" x14ac:dyDescent="0.25">
      <c r="A85" t="s">
        <v>251</v>
      </c>
      <c r="B85" s="1" t="s">
        <v>252</v>
      </c>
      <c r="C85">
        <v>123</v>
      </c>
      <c r="D85" t="s">
        <v>146</v>
      </c>
      <c r="E85" t="s">
        <v>147</v>
      </c>
      <c r="F85" t="s">
        <v>148</v>
      </c>
      <c r="G85" t="s">
        <v>249</v>
      </c>
      <c r="H85" t="s">
        <v>250</v>
      </c>
      <c r="I85" t="s">
        <v>17</v>
      </c>
      <c r="J85" t="s">
        <v>151</v>
      </c>
      <c r="K85" t="s">
        <v>156</v>
      </c>
      <c r="L85" t="s">
        <v>153</v>
      </c>
    </row>
    <row r="86" spans="1:12" x14ac:dyDescent="0.25">
      <c r="A86" t="s">
        <v>253</v>
      </c>
      <c r="B86" s="1" t="s">
        <v>254</v>
      </c>
      <c r="C86">
        <v>0</v>
      </c>
      <c r="D86" t="s">
        <v>146</v>
      </c>
      <c r="E86" t="s">
        <v>147</v>
      </c>
      <c r="F86" t="s">
        <v>148</v>
      </c>
      <c r="G86" t="s">
        <v>249</v>
      </c>
      <c r="H86" t="s">
        <v>250</v>
      </c>
      <c r="I86" t="s">
        <v>17</v>
      </c>
      <c r="J86" t="s">
        <v>151</v>
      </c>
      <c r="K86" t="s">
        <v>159</v>
      </c>
      <c r="L86" t="s">
        <v>153</v>
      </c>
    </row>
    <row r="87" spans="1:12" x14ac:dyDescent="0.25">
      <c r="A87" t="s">
        <v>255</v>
      </c>
      <c r="B87" s="1" t="s">
        <v>256</v>
      </c>
      <c r="C87">
        <v>0</v>
      </c>
      <c r="D87" t="s">
        <v>146</v>
      </c>
      <c r="E87" t="s">
        <v>147</v>
      </c>
      <c r="F87" t="s">
        <v>148</v>
      </c>
      <c r="G87" t="s">
        <v>249</v>
      </c>
      <c r="H87" t="s">
        <v>250</v>
      </c>
      <c r="I87" t="s">
        <v>17</v>
      </c>
      <c r="J87" t="s">
        <v>151</v>
      </c>
      <c r="K87" t="s">
        <v>162</v>
      </c>
      <c r="L87" t="s">
        <v>153</v>
      </c>
    </row>
    <row r="89" spans="1:12" x14ac:dyDescent="0.25">
      <c r="A89" t="s">
        <v>257</v>
      </c>
      <c r="B89" s="1" t="s">
        <v>173</v>
      </c>
      <c r="C89">
        <v>227</v>
      </c>
      <c r="D89" t="s">
        <v>146</v>
      </c>
      <c r="E89" t="s">
        <v>147</v>
      </c>
      <c r="F89" t="s">
        <v>148</v>
      </c>
      <c r="G89" t="s">
        <v>249</v>
      </c>
      <c r="H89" t="s">
        <v>174</v>
      </c>
      <c r="I89" t="s">
        <v>17</v>
      </c>
      <c r="J89" t="s">
        <v>151</v>
      </c>
      <c r="K89" t="s">
        <v>152</v>
      </c>
      <c r="L89" t="s">
        <v>153</v>
      </c>
    </row>
    <row r="90" spans="1:12" x14ac:dyDescent="0.25">
      <c r="A90" t="s">
        <v>258</v>
      </c>
      <c r="B90" s="1" t="s">
        <v>176</v>
      </c>
      <c r="C90">
        <v>235</v>
      </c>
      <c r="D90" t="s">
        <v>146</v>
      </c>
      <c r="E90" t="s">
        <v>147</v>
      </c>
      <c r="F90" t="s">
        <v>148</v>
      </c>
      <c r="G90" t="s">
        <v>249</v>
      </c>
      <c r="H90" t="s">
        <v>174</v>
      </c>
      <c r="I90" t="s">
        <v>17</v>
      </c>
      <c r="J90" t="s">
        <v>151</v>
      </c>
      <c r="K90" t="s">
        <v>156</v>
      </c>
      <c r="L90" t="s">
        <v>153</v>
      </c>
    </row>
    <row r="91" spans="1:12" x14ac:dyDescent="0.25">
      <c r="A91" t="s">
        <v>259</v>
      </c>
      <c r="B91" s="1" t="s">
        <v>178</v>
      </c>
      <c r="C91">
        <v>0</v>
      </c>
      <c r="D91" t="s">
        <v>146</v>
      </c>
      <c r="E91" t="s">
        <v>147</v>
      </c>
      <c r="F91" t="s">
        <v>148</v>
      </c>
      <c r="G91" t="s">
        <v>249</v>
      </c>
      <c r="H91" t="s">
        <v>174</v>
      </c>
      <c r="I91" t="s">
        <v>17</v>
      </c>
      <c r="J91" t="s">
        <v>151</v>
      </c>
      <c r="K91" t="s">
        <v>159</v>
      </c>
      <c r="L91" t="s">
        <v>153</v>
      </c>
    </row>
    <row r="92" spans="1:12" x14ac:dyDescent="0.25">
      <c r="A92" t="s">
        <v>260</v>
      </c>
      <c r="B92" s="1" t="s">
        <v>180</v>
      </c>
      <c r="C92">
        <v>0</v>
      </c>
      <c r="D92" t="s">
        <v>146</v>
      </c>
      <c r="E92" t="s">
        <v>147</v>
      </c>
      <c r="F92" t="s">
        <v>148</v>
      </c>
      <c r="G92" t="s">
        <v>249</v>
      </c>
      <c r="H92" t="s">
        <v>174</v>
      </c>
      <c r="I92" t="s">
        <v>17</v>
      </c>
      <c r="J92" t="s">
        <v>151</v>
      </c>
      <c r="K92" t="s">
        <v>162</v>
      </c>
      <c r="L92" t="s">
        <v>153</v>
      </c>
    </row>
    <row r="94" spans="1:12" x14ac:dyDescent="0.25">
      <c r="A94" t="s">
        <v>261</v>
      </c>
      <c r="B94" s="1" t="s">
        <v>262</v>
      </c>
      <c r="C94">
        <v>4</v>
      </c>
      <c r="D94" t="s">
        <v>146</v>
      </c>
      <c r="E94" t="s">
        <v>147</v>
      </c>
      <c r="F94" t="s">
        <v>192</v>
      </c>
      <c r="G94" t="s">
        <v>249</v>
      </c>
      <c r="H94" t="s">
        <v>174</v>
      </c>
      <c r="I94" t="s">
        <v>17</v>
      </c>
      <c r="J94" t="s">
        <v>151</v>
      </c>
      <c r="K94" t="s">
        <v>152</v>
      </c>
      <c r="L94" t="s">
        <v>153</v>
      </c>
    </row>
    <row r="95" spans="1:12" x14ac:dyDescent="0.25">
      <c r="A95" t="s">
        <v>263</v>
      </c>
      <c r="B95" s="1" t="s">
        <v>264</v>
      </c>
      <c r="C95">
        <v>11</v>
      </c>
      <c r="D95" t="s">
        <v>146</v>
      </c>
      <c r="E95" t="s">
        <v>147</v>
      </c>
      <c r="F95" t="s">
        <v>192</v>
      </c>
      <c r="G95" t="s">
        <v>249</v>
      </c>
      <c r="H95" t="s">
        <v>174</v>
      </c>
      <c r="I95" t="s">
        <v>17</v>
      </c>
      <c r="J95" t="s">
        <v>151</v>
      </c>
      <c r="K95" t="s">
        <v>156</v>
      </c>
      <c r="L95" t="s">
        <v>153</v>
      </c>
    </row>
    <row r="96" spans="1:12" x14ac:dyDescent="0.25">
      <c r="A96" t="s">
        <v>265</v>
      </c>
      <c r="B96" s="1" t="s">
        <v>266</v>
      </c>
      <c r="C96">
        <v>0</v>
      </c>
      <c r="D96" t="s">
        <v>146</v>
      </c>
      <c r="E96" t="s">
        <v>147</v>
      </c>
      <c r="F96" t="s">
        <v>192</v>
      </c>
      <c r="G96" t="s">
        <v>249</v>
      </c>
      <c r="H96" t="s">
        <v>174</v>
      </c>
      <c r="I96" t="s">
        <v>17</v>
      </c>
      <c r="J96" t="s">
        <v>151</v>
      </c>
      <c r="K96" t="s">
        <v>159</v>
      </c>
      <c r="L96" t="s">
        <v>153</v>
      </c>
    </row>
    <row r="97" spans="1:12" x14ac:dyDescent="0.25">
      <c r="A97" t="s">
        <v>267</v>
      </c>
      <c r="B97" s="1" t="s">
        <v>268</v>
      </c>
      <c r="C97">
        <v>0</v>
      </c>
      <c r="D97" t="s">
        <v>146</v>
      </c>
      <c r="E97" t="s">
        <v>147</v>
      </c>
      <c r="F97" t="s">
        <v>192</v>
      </c>
      <c r="G97" t="s">
        <v>249</v>
      </c>
      <c r="H97" t="s">
        <v>174</v>
      </c>
      <c r="I97" t="s">
        <v>17</v>
      </c>
      <c r="J97" t="s">
        <v>151</v>
      </c>
      <c r="K97" t="s">
        <v>162</v>
      </c>
      <c r="L97" t="s">
        <v>153</v>
      </c>
    </row>
    <row r="99" spans="1:12" x14ac:dyDescent="0.25">
      <c r="A99" t="s">
        <v>269</v>
      </c>
      <c r="B99" s="2" t="s">
        <v>270</v>
      </c>
      <c r="C99">
        <f>SUM(C94,C89,C84)</f>
        <v>324</v>
      </c>
      <c r="D99" t="s">
        <v>146</v>
      </c>
      <c r="E99" t="s">
        <v>17</v>
      </c>
      <c r="F99" t="s">
        <v>271</v>
      </c>
      <c r="G99" t="s">
        <v>249</v>
      </c>
      <c r="H99" t="s">
        <v>183</v>
      </c>
      <c r="I99" t="s">
        <v>17</v>
      </c>
      <c r="J99" t="s">
        <v>151</v>
      </c>
      <c r="K99" t="s">
        <v>152</v>
      </c>
      <c r="L99" t="s">
        <v>153</v>
      </c>
    </row>
    <row r="100" spans="1:12" x14ac:dyDescent="0.25">
      <c r="A100" t="s">
        <v>272</v>
      </c>
      <c r="B100" s="2" t="s">
        <v>273</v>
      </c>
      <c r="C100">
        <f t="shared" ref="C100:C102" si="5">SUM(C95,C90,C85)</f>
        <v>369</v>
      </c>
      <c r="D100" t="s">
        <v>146</v>
      </c>
      <c r="E100" t="s">
        <v>17</v>
      </c>
      <c r="F100" t="s">
        <v>271</v>
      </c>
      <c r="G100" t="s">
        <v>249</v>
      </c>
      <c r="H100" t="s">
        <v>183</v>
      </c>
      <c r="I100" t="s">
        <v>17</v>
      </c>
      <c r="J100" t="s">
        <v>151</v>
      </c>
      <c r="K100" t="s">
        <v>156</v>
      </c>
      <c r="L100" t="s">
        <v>153</v>
      </c>
    </row>
    <row r="101" spans="1:12" x14ac:dyDescent="0.25">
      <c r="A101" t="s">
        <v>274</v>
      </c>
      <c r="B101" s="2" t="s">
        <v>275</v>
      </c>
      <c r="C101">
        <f t="shared" si="5"/>
        <v>0</v>
      </c>
      <c r="D101" t="s">
        <v>146</v>
      </c>
      <c r="E101" t="s">
        <v>17</v>
      </c>
      <c r="F101" t="s">
        <v>271</v>
      </c>
      <c r="G101" t="s">
        <v>249</v>
      </c>
      <c r="H101" t="s">
        <v>183</v>
      </c>
      <c r="I101" t="s">
        <v>17</v>
      </c>
      <c r="J101" t="s">
        <v>151</v>
      </c>
      <c r="K101" t="s">
        <v>159</v>
      </c>
      <c r="L101" t="s">
        <v>153</v>
      </c>
    </row>
    <row r="102" spans="1:12" x14ac:dyDescent="0.25">
      <c r="A102" t="s">
        <v>276</v>
      </c>
      <c r="B102" s="2" t="s">
        <v>277</v>
      </c>
      <c r="C102">
        <f t="shared" si="5"/>
        <v>0</v>
      </c>
      <c r="D102" t="s">
        <v>146</v>
      </c>
      <c r="E102" t="s">
        <v>17</v>
      </c>
      <c r="F102" t="s">
        <v>271</v>
      </c>
      <c r="G102" t="s">
        <v>249</v>
      </c>
      <c r="H102" t="s">
        <v>183</v>
      </c>
      <c r="I102" t="s">
        <v>17</v>
      </c>
      <c r="J102" t="s">
        <v>151</v>
      </c>
      <c r="K102" t="s">
        <v>162</v>
      </c>
      <c r="L102" t="s">
        <v>153</v>
      </c>
    </row>
    <row r="103" spans="1:12" x14ac:dyDescent="0.25">
      <c r="B103" s="2"/>
    </row>
    <row r="105" spans="1:12" x14ac:dyDescent="0.25">
      <c r="A105" t="s">
        <v>278</v>
      </c>
      <c r="B105" s="1" t="s">
        <v>248</v>
      </c>
      <c r="C105">
        <v>21</v>
      </c>
      <c r="D105" t="s">
        <v>146</v>
      </c>
      <c r="E105" t="s">
        <v>147</v>
      </c>
      <c r="F105" t="s">
        <v>148</v>
      </c>
      <c r="G105" t="s">
        <v>249</v>
      </c>
      <c r="H105" t="s">
        <v>250</v>
      </c>
      <c r="I105" t="s">
        <v>17</v>
      </c>
      <c r="J105" t="s">
        <v>208</v>
      </c>
      <c r="K105" t="s">
        <v>152</v>
      </c>
      <c r="L105" t="s">
        <v>153</v>
      </c>
    </row>
    <row r="106" spans="1:12" x14ac:dyDescent="0.25">
      <c r="A106" t="s">
        <v>279</v>
      </c>
      <c r="B106" s="1" t="s">
        <v>252</v>
      </c>
      <c r="C106">
        <v>16</v>
      </c>
      <c r="D106" t="s">
        <v>146</v>
      </c>
      <c r="E106" t="s">
        <v>147</v>
      </c>
      <c r="F106" t="s">
        <v>148</v>
      </c>
      <c r="G106" t="s">
        <v>249</v>
      </c>
      <c r="H106" t="s">
        <v>250</v>
      </c>
      <c r="I106" t="s">
        <v>17</v>
      </c>
      <c r="J106" t="s">
        <v>208</v>
      </c>
      <c r="K106" t="s">
        <v>156</v>
      </c>
      <c r="L106" t="s">
        <v>153</v>
      </c>
    </row>
    <row r="107" spans="1:12" x14ac:dyDescent="0.25">
      <c r="A107" t="s">
        <v>280</v>
      </c>
      <c r="B107" s="1" t="s">
        <v>254</v>
      </c>
      <c r="C107">
        <v>0</v>
      </c>
      <c r="D107" t="s">
        <v>146</v>
      </c>
      <c r="E107" t="s">
        <v>147</v>
      </c>
      <c r="F107" t="s">
        <v>148</v>
      </c>
      <c r="G107" t="s">
        <v>249</v>
      </c>
      <c r="H107" t="s">
        <v>250</v>
      </c>
      <c r="I107" t="s">
        <v>17</v>
      </c>
      <c r="J107" t="s">
        <v>208</v>
      </c>
      <c r="K107" t="s">
        <v>159</v>
      </c>
      <c r="L107" t="s">
        <v>153</v>
      </c>
    </row>
    <row r="108" spans="1:12" x14ac:dyDescent="0.25">
      <c r="A108" t="s">
        <v>281</v>
      </c>
      <c r="B108" s="1" t="s">
        <v>256</v>
      </c>
      <c r="C108">
        <v>0</v>
      </c>
      <c r="D108" t="s">
        <v>146</v>
      </c>
      <c r="E108" t="s">
        <v>147</v>
      </c>
      <c r="F108" t="s">
        <v>148</v>
      </c>
      <c r="G108" t="s">
        <v>249</v>
      </c>
      <c r="H108" t="s">
        <v>250</v>
      </c>
      <c r="I108" t="s">
        <v>17</v>
      </c>
      <c r="J108" t="s">
        <v>208</v>
      </c>
      <c r="K108" t="s">
        <v>162</v>
      </c>
      <c r="L108" t="s">
        <v>153</v>
      </c>
    </row>
    <row r="110" spans="1:12" x14ac:dyDescent="0.25">
      <c r="A110" t="s">
        <v>282</v>
      </c>
      <c r="B110" s="1" t="s">
        <v>173</v>
      </c>
      <c r="C110">
        <v>126</v>
      </c>
      <c r="D110" t="s">
        <v>146</v>
      </c>
      <c r="E110" t="s">
        <v>147</v>
      </c>
      <c r="F110" t="s">
        <v>148</v>
      </c>
      <c r="G110" t="s">
        <v>249</v>
      </c>
      <c r="H110" t="s">
        <v>174</v>
      </c>
      <c r="I110" t="s">
        <v>17</v>
      </c>
      <c r="J110" t="s">
        <v>208</v>
      </c>
      <c r="K110" t="s">
        <v>152</v>
      </c>
      <c r="L110" t="s">
        <v>153</v>
      </c>
    </row>
    <row r="111" spans="1:12" x14ac:dyDescent="0.25">
      <c r="A111" t="s">
        <v>283</v>
      </c>
      <c r="B111" s="1" t="s">
        <v>176</v>
      </c>
      <c r="C111">
        <v>112</v>
      </c>
      <c r="D111" t="s">
        <v>146</v>
      </c>
      <c r="E111" t="s">
        <v>147</v>
      </c>
      <c r="F111" t="s">
        <v>148</v>
      </c>
      <c r="G111" t="s">
        <v>249</v>
      </c>
      <c r="H111" t="s">
        <v>174</v>
      </c>
      <c r="I111" t="s">
        <v>17</v>
      </c>
      <c r="J111" t="s">
        <v>208</v>
      </c>
      <c r="K111" t="s">
        <v>156</v>
      </c>
      <c r="L111" t="s">
        <v>153</v>
      </c>
    </row>
    <row r="112" spans="1:12" x14ac:dyDescent="0.25">
      <c r="A112" t="s">
        <v>284</v>
      </c>
      <c r="B112" s="1" t="s">
        <v>178</v>
      </c>
      <c r="C112">
        <v>0</v>
      </c>
      <c r="D112" t="s">
        <v>146</v>
      </c>
      <c r="E112" t="s">
        <v>147</v>
      </c>
      <c r="F112" t="s">
        <v>148</v>
      </c>
      <c r="G112" t="s">
        <v>249</v>
      </c>
      <c r="H112" t="s">
        <v>174</v>
      </c>
      <c r="I112" t="s">
        <v>17</v>
      </c>
      <c r="J112" t="s">
        <v>208</v>
      </c>
      <c r="K112" t="s">
        <v>159</v>
      </c>
      <c r="L112" t="s">
        <v>153</v>
      </c>
    </row>
    <row r="113" spans="1:12" x14ac:dyDescent="0.25">
      <c r="A113" t="s">
        <v>285</v>
      </c>
      <c r="B113" s="1" t="s">
        <v>180</v>
      </c>
      <c r="C113">
        <v>0</v>
      </c>
      <c r="D113" t="s">
        <v>146</v>
      </c>
      <c r="E113" t="s">
        <v>147</v>
      </c>
      <c r="F113" t="s">
        <v>148</v>
      </c>
      <c r="G113" t="s">
        <v>249</v>
      </c>
      <c r="H113" t="s">
        <v>174</v>
      </c>
      <c r="I113" t="s">
        <v>17</v>
      </c>
      <c r="J113" t="s">
        <v>208</v>
      </c>
      <c r="K113" t="s">
        <v>162</v>
      </c>
      <c r="L113" t="s">
        <v>153</v>
      </c>
    </row>
    <row r="115" spans="1:12" x14ac:dyDescent="0.25">
      <c r="A115" t="s">
        <v>286</v>
      </c>
      <c r="B115" s="1" t="s">
        <v>262</v>
      </c>
      <c r="C115">
        <v>5</v>
      </c>
      <c r="D115" t="s">
        <v>146</v>
      </c>
      <c r="E115" t="s">
        <v>147</v>
      </c>
      <c r="F115" t="s">
        <v>192</v>
      </c>
      <c r="G115" t="s">
        <v>249</v>
      </c>
      <c r="H115" t="s">
        <v>174</v>
      </c>
      <c r="I115" t="s">
        <v>17</v>
      </c>
      <c r="J115" t="s">
        <v>208</v>
      </c>
      <c r="K115" t="s">
        <v>152</v>
      </c>
      <c r="L115" t="s">
        <v>153</v>
      </c>
    </row>
    <row r="116" spans="1:12" x14ac:dyDescent="0.25">
      <c r="A116" t="s">
        <v>287</v>
      </c>
      <c r="B116" s="1" t="s">
        <v>264</v>
      </c>
      <c r="C116">
        <v>28</v>
      </c>
      <c r="D116" t="s">
        <v>146</v>
      </c>
      <c r="E116" t="s">
        <v>147</v>
      </c>
      <c r="F116" t="s">
        <v>192</v>
      </c>
      <c r="G116" t="s">
        <v>249</v>
      </c>
      <c r="H116" t="s">
        <v>174</v>
      </c>
      <c r="I116" t="s">
        <v>17</v>
      </c>
      <c r="J116" t="s">
        <v>208</v>
      </c>
      <c r="K116" t="s">
        <v>156</v>
      </c>
      <c r="L116" t="s">
        <v>153</v>
      </c>
    </row>
    <row r="117" spans="1:12" x14ac:dyDescent="0.25">
      <c r="A117" t="s">
        <v>288</v>
      </c>
      <c r="B117" s="1" t="s">
        <v>266</v>
      </c>
      <c r="C117">
        <v>0</v>
      </c>
      <c r="D117" t="s">
        <v>146</v>
      </c>
      <c r="E117" t="s">
        <v>147</v>
      </c>
      <c r="F117" t="s">
        <v>192</v>
      </c>
      <c r="G117" t="s">
        <v>249</v>
      </c>
      <c r="H117" t="s">
        <v>174</v>
      </c>
      <c r="I117" t="s">
        <v>17</v>
      </c>
      <c r="J117" t="s">
        <v>208</v>
      </c>
      <c r="K117" t="s">
        <v>159</v>
      </c>
      <c r="L117" t="s">
        <v>153</v>
      </c>
    </row>
    <row r="118" spans="1:12" x14ac:dyDescent="0.25">
      <c r="A118" t="s">
        <v>289</v>
      </c>
      <c r="B118" s="1" t="s">
        <v>268</v>
      </c>
      <c r="C118">
        <v>0</v>
      </c>
      <c r="D118" t="s">
        <v>146</v>
      </c>
      <c r="E118" t="s">
        <v>147</v>
      </c>
      <c r="F118" t="s">
        <v>192</v>
      </c>
      <c r="G118" t="s">
        <v>249</v>
      </c>
      <c r="H118" t="s">
        <v>174</v>
      </c>
      <c r="I118" t="s">
        <v>17</v>
      </c>
      <c r="J118" t="s">
        <v>208</v>
      </c>
      <c r="K118" t="s">
        <v>162</v>
      </c>
      <c r="L118" t="s">
        <v>153</v>
      </c>
    </row>
    <row r="120" spans="1:12" x14ac:dyDescent="0.25">
      <c r="A120" t="s">
        <v>290</v>
      </c>
      <c r="B120" s="2" t="s">
        <v>291</v>
      </c>
      <c r="C120">
        <f>SUM(C115,C110,C105)</f>
        <v>152</v>
      </c>
      <c r="D120" t="s">
        <v>146</v>
      </c>
      <c r="E120" t="s">
        <v>147</v>
      </c>
      <c r="F120" t="s">
        <v>17</v>
      </c>
      <c r="G120" t="s">
        <v>249</v>
      </c>
      <c r="H120" t="s">
        <v>183</v>
      </c>
      <c r="I120" t="s">
        <v>17</v>
      </c>
      <c r="J120" t="s">
        <v>208</v>
      </c>
      <c r="K120" t="s">
        <v>152</v>
      </c>
      <c r="L120" t="s">
        <v>153</v>
      </c>
    </row>
    <row r="121" spans="1:12" x14ac:dyDescent="0.25">
      <c r="A121" t="s">
        <v>292</v>
      </c>
      <c r="B121" s="2" t="s">
        <v>293</v>
      </c>
      <c r="C121">
        <f t="shared" ref="C121:C123" si="6">SUM(C116,C111,C106)</f>
        <v>156</v>
      </c>
      <c r="D121" t="s">
        <v>146</v>
      </c>
      <c r="E121" t="s">
        <v>147</v>
      </c>
      <c r="F121" t="s">
        <v>17</v>
      </c>
      <c r="G121" t="s">
        <v>249</v>
      </c>
      <c r="H121" t="s">
        <v>183</v>
      </c>
      <c r="I121" t="s">
        <v>17</v>
      </c>
      <c r="J121" t="s">
        <v>208</v>
      </c>
      <c r="K121" t="s">
        <v>156</v>
      </c>
      <c r="L121" t="s">
        <v>153</v>
      </c>
    </row>
    <row r="122" spans="1:12" x14ac:dyDescent="0.25">
      <c r="A122" t="s">
        <v>294</v>
      </c>
      <c r="B122" s="2" t="s">
        <v>295</v>
      </c>
      <c r="C122">
        <f t="shared" si="6"/>
        <v>0</v>
      </c>
      <c r="D122" t="s">
        <v>146</v>
      </c>
      <c r="E122" t="s">
        <v>147</v>
      </c>
      <c r="F122" t="s">
        <v>17</v>
      </c>
      <c r="G122" t="s">
        <v>249</v>
      </c>
      <c r="H122" t="s">
        <v>183</v>
      </c>
      <c r="I122" t="s">
        <v>17</v>
      </c>
      <c r="J122" t="s">
        <v>208</v>
      </c>
      <c r="K122" t="s">
        <v>159</v>
      </c>
      <c r="L122" t="s">
        <v>153</v>
      </c>
    </row>
    <row r="123" spans="1:12" x14ac:dyDescent="0.25">
      <c r="A123" t="s">
        <v>296</v>
      </c>
      <c r="B123" s="2" t="s">
        <v>297</v>
      </c>
      <c r="C123">
        <f t="shared" si="6"/>
        <v>0</v>
      </c>
      <c r="D123" t="s">
        <v>146</v>
      </c>
      <c r="E123" t="s">
        <v>147</v>
      </c>
      <c r="F123" t="s">
        <v>17</v>
      </c>
      <c r="G123" t="s">
        <v>249</v>
      </c>
      <c r="H123" t="s">
        <v>183</v>
      </c>
      <c r="I123" t="s">
        <v>17</v>
      </c>
      <c r="J123" t="s">
        <v>208</v>
      </c>
      <c r="K123" t="s">
        <v>162</v>
      </c>
      <c r="L123" t="s">
        <v>153</v>
      </c>
    </row>
    <row r="124" spans="1:12" x14ac:dyDescent="0.25">
      <c r="B124" s="2"/>
    </row>
    <row r="126" spans="1:12" x14ac:dyDescent="0.25">
      <c r="A126" t="s">
        <v>298</v>
      </c>
      <c r="B126" s="2" t="s">
        <v>299</v>
      </c>
      <c r="C126">
        <f>SUM(C120,C99)</f>
        <v>476</v>
      </c>
      <c r="D126" t="s">
        <v>146</v>
      </c>
      <c r="E126" t="s">
        <v>147</v>
      </c>
      <c r="F126" t="s">
        <v>17</v>
      </c>
      <c r="G126" t="s">
        <v>249</v>
      </c>
      <c r="H126" t="s">
        <v>183</v>
      </c>
      <c r="I126" t="s">
        <v>17</v>
      </c>
      <c r="J126" t="s">
        <v>17</v>
      </c>
      <c r="K126" t="s">
        <v>152</v>
      </c>
      <c r="L126" t="s">
        <v>153</v>
      </c>
    </row>
    <row r="127" spans="1:12" x14ac:dyDescent="0.25">
      <c r="A127" t="s">
        <v>300</v>
      </c>
      <c r="B127" s="2" t="s">
        <v>301</v>
      </c>
      <c r="C127">
        <f t="shared" ref="C127:C129" si="7">SUM(C121,C100)</f>
        <v>525</v>
      </c>
      <c r="D127" t="s">
        <v>146</v>
      </c>
      <c r="E127" t="s">
        <v>147</v>
      </c>
      <c r="F127" t="s">
        <v>17</v>
      </c>
      <c r="G127" t="s">
        <v>249</v>
      </c>
      <c r="H127" t="s">
        <v>183</v>
      </c>
      <c r="I127" t="s">
        <v>17</v>
      </c>
      <c r="J127" t="s">
        <v>17</v>
      </c>
      <c r="K127" t="s">
        <v>156</v>
      </c>
      <c r="L127" t="s">
        <v>153</v>
      </c>
    </row>
    <row r="128" spans="1:12" x14ac:dyDescent="0.25">
      <c r="A128" t="s">
        <v>302</v>
      </c>
      <c r="B128" s="2" t="s">
        <v>303</v>
      </c>
      <c r="C128">
        <f t="shared" si="7"/>
        <v>0</v>
      </c>
      <c r="D128" t="s">
        <v>146</v>
      </c>
      <c r="E128" t="s">
        <v>147</v>
      </c>
      <c r="F128" t="s">
        <v>17</v>
      </c>
      <c r="G128" t="s">
        <v>249</v>
      </c>
      <c r="H128" t="s">
        <v>183</v>
      </c>
      <c r="I128" t="s">
        <v>17</v>
      </c>
      <c r="J128" t="s">
        <v>17</v>
      </c>
      <c r="K128" t="s">
        <v>159</v>
      </c>
      <c r="L128" t="s">
        <v>153</v>
      </c>
    </row>
    <row r="129" spans="1:12" x14ac:dyDescent="0.25">
      <c r="A129" t="s">
        <v>304</v>
      </c>
      <c r="B129" s="2" t="s">
        <v>305</v>
      </c>
      <c r="C129">
        <f t="shared" si="7"/>
        <v>0</v>
      </c>
      <c r="D129" t="s">
        <v>146</v>
      </c>
      <c r="E129" t="s">
        <v>147</v>
      </c>
      <c r="F129" t="s">
        <v>17</v>
      </c>
      <c r="G129" t="s">
        <v>249</v>
      </c>
      <c r="H129" t="s">
        <v>183</v>
      </c>
      <c r="I129" t="s">
        <v>17</v>
      </c>
      <c r="J129" t="s">
        <v>17</v>
      </c>
      <c r="K129" t="s">
        <v>162</v>
      </c>
      <c r="L129" t="s">
        <v>153</v>
      </c>
    </row>
    <row r="132" spans="1:12" x14ac:dyDescent="0.25">
      <c r="A132" t="s">
        <v>306</v>
      </c>
      <c r="B132" s="2" t="s">
        <v>307</v>
      </c>
      <c r="C132">
        <f>SUM(C126,C78)</f>
        <v>6308</v>
      </c>
      <c r="D132" t="s">
        <v>146</v>
      </c>
      <c r="E132" t="s">
        <v>147</v>
      </c>
      <c r="F132" t="s">
        <v>17</v>
      </c>
      <c r="G132" t="s">
        <v>308</v>
      </c>
      <c r="H132" t="s">
        <v>183</v>
      </c>
      <c r="I132" t="s">
        <v>17</v>
      </c>
      <c r="J132" t="s">
        <v>17</v>
      </c>
      <c r="K132" t="s">
        <v>152</v>
      </c>
      <c r="L132" t="s">
        <v>153</v>
      </c>
    </row>
    <row r="133" spans="1:12" x14ac:dyDescent="0.25">
      <c r="A133" t="s">
        <v>309</v>
      </c>
      <c r="B133" s="2" t="s">
        <v>310</v>
      </c>
      <c r="C133">
        <f t="shared" ref="C133:C135" si="8">SUM(C127,C79)</f>
        <v>5751</v>
      </c>
      <c r="D133" t="s">
        <v>146</v>
      </c>
      <c r="E133" t="s">
        <v>147</v>
      </c>
      <c r="F133" t="s">
        <v>17</v>
      </c>
      <c r="G133" t="s">
        <v>308</v>
      </c>
      <c r="H133" t="s">
        <v>183</v>
      </c>
      <c r="I133" t="s">
        <v>17</v>
      </c>
      <c r="J133" t="s">
        <v>17</v>
      </c>
      <c r="K133" t="s">
        <v>156</v>
      </c>
      <c r="L133" t="s">
        <v>153</v>
      </c>
    </row>
    <row r="134" spans="1:12" x14ac:dyDescent="0.25">
      <c r="A134" t="s">
        <v>311</v>
      </c>
      <c r="B134" s="2" t="s">
        <v>312</v>
      </c>
      <c r="C134">
        <f t="shared" si="8"/>
        <v>0</v>
      </c>
      <c r="D134" t="s">
        <v>146</v>
      </c>
      <c r="E134" t="s">
        <v>147</v>
      </c>
      <c r="F134" t="s">
        <v>17</v>
      </c>
      <c r="G134" t="s">
        <v>308</v>
      </c>
      <c r="H134" t="s">
        <v>183</v>
      </c>
      <c r="I134" t="s">
        <v>17</v>
      </c>
      <c r="J134" t="s">
        <v>17</v>
      </c>
      <c r="K134" t="s">
        <v>159</v>
      </c>
      <c r="L134" t="s">
        <v>153</v>
      </c>
    </row>
    <row r="135" spans="1:12" x14ac:dyDescent="0.25">
      <c r="A135" t="s">
        <v>313</v>
      </c>
      <c r="B135" s="2" t="s">
        <v>314</v>
      </c>
      <c r="C135">
        <f t="shared" si="8"/>
        <v>0</v>
      </c>
      <c r="D135" t="s">
        <v>146</v>
      </c>
      <c r="E135" t="s">
        <v>147</v>
      </c>
      <c r="F135" t="s">
        <v>17</v>
      </c>
      <c r="G135" t="s">
        <v>308</v>
      </c>
      <c r="H135" t="s">
        <v>183</v>
      </c>
      <c r="I135" t="s">
        <v>17</v>
      </c>
      <c r="J135" t="s">
        <v>17</v>
      </c>
      <c r="K135" t="s">
        <v>162</v>
      </c>
      <c r="L135" t="s">
        <v>153</v>
      </c>
    </row>
    <row r="137" spans="1:12" x14ac:dyDescent="0.25">
      <c r="A137" t="s">
        <v>315</v>
      </c>
      <c r="B137" s="2" t="s">
        <v>316</v>
      </c>
      <c r="C137">
        <f>SUM(C78:C81)</f>
        <v>11058</v>
      </c>
      <c r="D137" t="s">
        <v>146</v>
      </c>
      <c r="E137" t="s">
        <v>147</v>
      </c>
      <c r="F137" t="s">
        <v>17</v>
      </c>
      <c r="G137" t="s">
        <v>149</v>
      </c>
      <c r="H137" t="s">
        <v>183</v>
      </c>
      <c r="I137" t="s">
        <v>17</v>
      </c>
      <c r="J137" t="s">
        <v>17</v>
      </c>
      <c r="K137" t="s">
        <v>17</v>
      </c>
      <c r="L137" t="s">
        <v>153</v>
      </c>
    </row>
    <row r="138" spans="1:12" x14ac:dyDescent="0.25">
      <c r="A138" t="s">
        <v>317</v>
      </c>
      <c r="B138" s="2" t="s">
        <v>318</v>
      </c>
      <c r="C138">
        <f>SUM(C126:C129)</f>
        <v>1001</v>
      </c>
      <c r="D138" t="s">
        <v>146</v>
      </c>
      <c r="E138" t="s">
        <v>147</v>
      </c>
      <c r="F138" t="s">
        <v>17</v>
      </c>
      <c r="G138" t="s">
        <v>249</v>
      </c>
      <c r="H138" t="s">
        <v>183</v>
      </c>
      <c r="I138" t="s">
        <v>17</v>
      </c>
      <c r="J138" t="s">
        <v>17</v>
      </c>
      <c r="K138" t="s">
        <v>17</v>
      </c>
      <c r="L138" t="s">
        <v>153</v>
      </c>
    </row>
    <row r="139" spans="1:12" x14ac:dyDescent="0.25">
      <c r="A139" t="s">
        <v>319</v>
      </c>
      <c r="B139" s="2" t="s">
        <v>320</v>
      </c>
      <c r="C139">
        <f>SUM(C137:C138)</f>
        <v>12059</v>
      </c>
      <c r="D139" t="s">
        <v>146</v>
      </c>
      <c r="E139" t="s">
        <v>147</v>
      </c>
      <c r="F139" t="s">
        <v>17</v>
      </c>
      <c r="G139" t="s">
        <v>308</v>
      </c>
      <c r="H139" t="s">
        <v>183</v>
      </c>
      <c r="I139" t="s">
        <v>17</v>
      </c>
      <c r="J139" t="s">
        <v>17</v>
      </c>
      <c r="K139" t="s">
        <v>17</v>
      </c>
      <c r="L139" t="s">
        <v>153</v>
      </c>
    </row>
    <row r="170" spans="1:12" x14ac:dyDescent="0.25">
      <c r="A170" t="s">
        <v>321</v>
      </c>
      <c r="B170" s="1" t="s">
        <v>322</v>
      </c>
      <c r="C170">
        <v>193</v>
      </c>
      <c r="D170" t="s">
        <v>146</v>
      </c>
      <c r="E170" t="s">
        <v>323</v>
      </c>
      <c r="F170" t="s">
        <v>148</v>
      </c>
      <c r="G170" t="s">
        <v>149</v>
      </c>
      <c r="H170" t="s">
        <v>150</v>
      </c>
      <c r="I170" t="s">
        <v>322</v>
      </c>
      <c r="J170" t="s">
        <v>17</v>
      </c>
      <c r="K170" t="s">
        <v>17</v>
      </c>
      <c r="L170" t="s">
        <v>153</v>
      </c>
    </row>
    <row r="171" spans="1:12" x14ac:dyDescent="0.25">
      <c r="A171" t="s">
        <v>324</v>
      </c>
      <c r="B171" s="1" t="s">
        <v>325</v>
      </c>
      <c r="C171">
        <v>111</v>
      </c>
      <c r="D171" t="s">
        <v>146</v>
      </c>
      <c r="E171" t="s">
        <v>323</v>
      </c>
      <c r="F171" t="s">
        <v>148</v>
      </c>
      <c r="G171" t="s">
        <v>149</v>
      </c>
      <c r="H171" t="s">
        <v>150</v>
      </c>
      <c r="I171" t="s">
        <v>326</v>
      </c>
      <c r="J171" t="s">
        <v>17</v>
      </c>
      <c r="K171" t="s">
        <v>17</v>
      </c>
      <c r="L171" t="s">
        <v>153</v>
      </c>
    </row>
    <row r="172" spans="1:12" x14ac:dyDescent="0.25">
      <c r="A172" t="s">
        <v>327</v>
      </c>
      <c r="B172" s="1" t="s">
        <v>328</v>
      </c>
      <c r="C172">
        <v>298</v>
      </c>
      <c r="D172" t="s">
        <v>146</v>
      </c>
      <c r="E172" t="s">
        <v>323</v>
      </c>
      <c r="F172" t="s">
        <v>148</v>
      </c>
      <c r="G172" t="s">
        <v>149</v>
      </c>
      <c r="H172" t="s">
        <v>150</v>
      </c>
      <c r="I172" t="s">
        <v>326</v>
      </c>
      <c r="J172" t="s">
        <v>17</v>
      </c>
      <c r="K172" t="s">
        <v>17</v>
      </c>
      <c r="L172" t="s">
        <v>153</v>
      </c>
    </row>
    <row r="173" spans="1:12" x14ac:dyDescent="0.25">
      <c r="A173" t="s">
        <v>329</v>
      </c>
      <c r="B173" s="1" t="s">
        <v>330</v>
      </c>
      <c r="C173">
        <v>1671</v>
      </c>
      <c r="D173" t="s">
        <v>146</v>
      </c>
      <c r="E173" t="s">
        <v>323</v>
      </c>
      <c r="F173" t="s">
        <v>148</v>
      </c>
      <c r="G173" t="s">
        <v>149</v>
      </c>
      <c r="H173" t="s">
        <v>150</v>
      </c>
      <c r="I173" t="s">
        <v>326</v>
      </c>
      <c r="J173" t="s">
        <v>17</v>
      </c>
      <c r="K173" t="s">
        <v>17</v>
      </c>
      <c r="L173" t="s">
        <v>153</v>
      </c>
    </row>
    <row r="174" spans="1:12" x14ac:dyDescent="0.25">
      <c r="A174" t="s">
        <v>331</v>
      </c>
      <c r="B174" s="1" t="s">
        <v>332</v>
      </c>
      <c r="C174">
        <v>7</v>
      </c>
      <c r="D174" t="s">
        <v>146</v>
      </c>
      <c r="E174" t="s">
        <v>323</v>
      </c>
      <c r="F174" t="s">
        <v>148</v>
      </c>
      <c r="G174" t="s">
        <v>149</v>
      </c>
      <c r="H174" t="s">
        <v>150</v>
      </c>
      <c r="I174" t="s">
        <v>326</v>
      </c>
      <c r="J174" t="s">
        <v>17</v>
      </c>
      <c r="K174" t="s">
        <v>17</v>
      </c>
      <c r="L174" t="s">
        <v>153</v>
      </c>
    </row>
    <row r="175" spans="1:12" x14ac:dyDescent="0.25">
      <c r="A175" t="s">
        <v>333</v>
      </c>
      <c r="B175" s="1" t="s">
        <v>334</v>
      </c>
      <c r="C175">
        <v>35</v>
      </c>
      <c r="D175" t="s">
        <v>146</v>
      </c>
      <c r="E175" t="s">
        <v>323</v>
      </c>
      <c r="F175" t="s">
        <v>148</v>
      </c>
      <c r="G175" t="s">
        <v>149</v>
      </c>
      <c r="H175" t="s">
        <v>150</v>
      </c>
      <c r="I175" t="s">
        <v>326</v>
      </c>
      <c r="J175" t="s">
        <v>17</v>
      </c>
      <c r="K175" t="s">
        <v>17</v>
      </c>
      <c r="L175" t="s">
        <v>153</v>
      </c>
    </row>
    <row r="176" spans="1:12" x14ac:dyDescent="0.25">
      <c r="A176" t="s">
        <v>335</v>
      </c>
      <c r="B176" s="1" t="s">
        <v>336</v>
      </c>
      <c r="C176">
        <v>1</v>
      </c>
      <c r="D176" t="s">
        <v>146</v>
      </c>
      <c r="E176" t="s">
        <v>323</v>
      </c>
      <c r="F176" t="s">
        <v>148</v>
      </c>
      <c r="G176" t="s">
        <v>149</v>
      </c>
      <c r="H176" t="s">
        <v>150</v>
      </c>
      <c r="I176" t="s">
        <v>326</v>
      </c>
      <c r="J176" t="s">
        <v>17</v>
      </c>
      <c r="K176" t="s">
        <v>17</v>
      </c>
      <c r="L176" t="s">
        <v>153</v>
      </c>
    </row>
    <row r="177" spans="1:12" x14ac:dyDescent="0.25">
      <c r="A177" t="s">
        <v>337</v>
      </c>
      <c r="B177" s="1" t="s">
        <v>338</v>
      </c>
      <c r="C177">
        <v>101</v>
      </c>
      <c r="D177" t="s">
        <v>146</v>
      </c>
      <c r="E177" t="s">
        <v>323</v>
      </c>
      <c r="F177" t="s">
        <v>148</v>
      </c>
      <c r="G177" t="s">
        <v>149</v>
      </c>
      <c r="H177" t="s">
        <v>150</v>
      </c>
      <c r="I177" t="s">
        <v>326</v>
      </c>
      <c r="J177" t="s">
        <v>17</v>
      </c>
      <c r="K177" t="s">
        <v>17</v>
      </c>
      <c r="L177" t="s">
        <v>153</v>
      </c>
    </row>
    <row r="178" spans="1:12" x14ac:dyDescent="0.25">
      <c r="A178" t="s">
        <v>339</v>
      </c>
      <c r="B178" s="1" t="s">
        <v>340</v>
      </c>
      <c r="C178">
        <v>36</v>
      </c>
      <c r="D178" t="s">
        <v>146</v>
      </c>
      <c r="E178" t="s">
        <v>323</v>
      </c>
      <c r="F178" t="s">
        <v>148</v>
      </c>
      <c r="G178" t="s">
        <v>149</v>
      </c>
      <c r="H178" t="s">
        <v>150</v>
      </c>
      <c r="I178" t="s">
        <v>326</v>
      </c>
      <c r="J178" t="s">
        <v>17</v>
      </c>
      <c r="K178" t="s">
        <v>17</v>
      </c>
      <c r="L178" t="s">
        <v>153</v>
      </c>
    </row>
    <row r="179" spans="1:12" x14ac:dyDescent="0.25">
      <c r="A179" t="s">
        <v>341</v>
      </c>
      <c r="B179" s="1" t="s">
        <v>342</v>
      </c>
      <c r="C179">
        <f>SUM(C170:C178)</f>
        <v>2453</v>
      </c>
      <c r="D179" t="s">
        <v>146</v>
      </c>
      <c r="E179" t="s">
        <v>323</v>
      </c>
      <c r="F179" t="s">
        <v>148</v>
      </c>
      <c r="G179" t="s">
        <v>149</v>
      </c>
      <c r="H179" t="s">
        <v>150</v>
      </c>
      <c r="I179" t="s">
        <v>326</v>
      </c>
      <c r="J179" t="s">
        <v>17</v>
      </c>
      <c r="K179" t="s">
        <v>17</v>
      </c>
      <c r="L179" t="s">
        <v>153</v>
      </c>
    </row>
    <row r="182" spans="1:12" x14ac:dyDescent="0.25">
      <c r="A182" t="s">
        <v>343</v>
      </c>
      <c r="B182" s="1" t="s">
        <v>322</v>
      </c>
      <c r="C182">
        <v>340</v>
      </c>
      <c r="D182" t="s">
        <v>146</v>
      </c>
      <c r="E182" t="s">
        <v>323</v>
      </c>
      <c r="F182" t="s">
        <v>148</v>
      </c>
      <c r="G182" t="s">
        <v>149</v>
      </c>
      <c r="H182" t="s">
        <v>17</v>
      </c>
      <c r="I182" t="s">
        <v>322</v>
      </c>
      <c r="J182" t="s">
        <v>17</v>
      </c>
      <c r="K182" t="s">
        <v>17</v>
      </c>
      <c r="L182" t="s">
        <v>153</v>
      </c>
    </row>
    <row r="183" spans="1:12" x14ac:dyDescent="0.25">
      <c r="A183" t="s">
        <v>344</v>
      </c>
      <c r="B183" s="1" t="s">
        <v>325</v>
      </c>
      <c r="C183">
        <v>390</v>
      </c>
      <c r="D183" t="s">
        <v>146</v>
      </c>
      <c r="E183" t="s">
        <v>323</v>
      </c>
      <c r="F183" t="s">
        <v>148</v>
      </c>
      <c r="G183" t="s">
        <v>149</v>
      </c>
      <c r="H183" t="s">
        <v>17</v>
      </c>
      <c r="I183" t="s">
        <v>326</v>
      </c>
      <c r="J183" t="s">
        <v>17</v>
      </c>
      <c r="K183" t="s">
        <v>17</v>
      </c>
      <c r="L183" t="s">
        <v>153</v>
      </c>
    </row>
    <row r="184" spans="1:12" x14ac:dyDescent="0.25">
      <c r="A184" t="s">
        <v>345</v>
      </c>
      <c r="B184" s="1" t="s">
        <v>328</v>
      </c>
      <c r="C184">
        <v>957</v>
      </c>
      <c r="D184" t="s">
        <v>146</v>
      </c>
      <c r="E184" t="s">
        <v>323</v>
      </c>
      <c r="F184" t="s">
        <v>148</v>
      </c>
      <c r="G184" t="s">
        <v>149</v>
      </c>
      <c r="H184" t="s">
        <v>17</v>
      </c>
      <c r="I184" t="s">
        <v>326</v>
      </c>
      <c r="J184" t="s">
        <v>17</v>
      </c>
      <c r="K184" t="s">
        <v>17</v>
      </c>
      <c r="L184" t="s">
        <v>153</v>
      </c>
    </row>
    <row r="185" spans="1:12" x14ac:dyDescent="0.25">
      <c r="A185" t="s">
        <v>346</v>
      </c>
      <c r="B185" s="1" t="s">
        <v>330</v>
      </c>
      <c r="C185">
        <v>6025</v>
      </c>
      <c r="D185" t="s">
        <v>146</v>
      </c>
      <c r="E185" t="s">
        <v>323</v>
      </c>
      <c r="F185" t="s">
        <v>148</v>
      </c>
      <c r="G185" t="s">
        <v>149</v>
      </c>
      <c r="H185" t="s">
        <v>17</v>
      </c>
      <c r="I185" t="s">
        <v>326</v>
      </c>
      <c r="J185" t="s">
        <v>17</v>
      </c>
      <c r="K185" t="s">
        <v>17</v>
      </c>
      <c r="L185" t="s">
        <v>153</v>
      </c>
    </row>
    <row r="186" spans="1:12" x14ac:dyDescent="0.25">
      <c r="A186" t="s">
        <v>347</v>
      </c>
      <c r="B186" s="1" t="s">
        <v>332</v>
      </c>
      <c r="C186">
        <v>51</v>
      </c>
      <c r="D186" t="s">
        <v>146</v>
      </c>
      <c r="E186" t="s">
        <v>323</v>
      </c>
      <c r="F186" t="s">
        <v>148</v>
      </c>
      <c r="G186" t="s">
        <v>149</v>
      </c>
      <c r="H186" t="s">
        <v>17</v>
      </c>
      <c r="I186" t="s">
        <v>326</v>
      </c>
      <c r="J186" t="s">
        <v>17</v>
      </c>
      <c r="K186" t="s">
        <v>17</v>
      </c>
      <c r="L186" t="s">
        <v>153</v>
      </c>
    </row>
    <row r="187" spans="1:12" x14ac:dyDescent="0.25">
      <c r="A187" t="s">
        <v>348</v>
      </c>
      <c r="B187" s="1" t="s">
        <v>334</v>
      </c>
      <c r="C187">
        <v>140</v>
      </c>
      <c r="D187" t="s">
        <v>146</v>
      </c>
      <c r="E187" t="s">
        <v>323</v>
      </c>
      <c r="F187" t="s">
        <v>148</v>
      </c>
      <c r="G187" t="s">
        <v>149</v>
      </c>
      <c r="H187" t="s">
        <v>17</v>
      </c>
      <c r="I187" t="s">
        <v>326</v>
      </c>
      <c r="J187" t="s">
        <v>17</v>
      </c>
      <c r="K187" t="s">
        <v>17</v>
      </c>
      <c r="L187" t="s">
        <v>153</v>
      </c>
    </row>
    <row r="188" spans="1:12" x14ac:dyDescent="0.25">
      <c r="A188" t="s">
        <v>349</v>
      </c>
      <c r="B188" s="1" t="s">
        <v>336</v>
      </c>
      <c r="C188">
        <v>9</v>
      </c>
      <c r="D188" t="s">
        <v>146</v>
      </c>
      <c r="E188" t="s">
        <v>323</v>
      </c>
      <c r="F188" t="s">
        <v>148</v>
      </c>
      <c r="G188" t="s">
        <v>149</v>
      </c>
      <c r="H188" t="s">
        <v>17</v>
      </c>
      <c r="I188" t="s">
        <v>326</v>
      </c>
      <c r="J188" t="s">
        <v>17</v>
      </c>
      <c r="K188" t="s">
        <v>17</v>
      </c>
      <c r="L188" t="s">
        <v>153</v>
      </c>
    </row>
    <row r="189" spans="1:12" x14ac:dyDescent="0.25">
      <c r="A189" t="s">
        <v>350</v>
      </c>
      <c r="B189" s="1" t="s">
        <v>338</v>
      </c>
      <c r="C189">
        <v>149</v>
      </c>
      <c r="D189" t="s">
        <v>146</v>
      </c>
      <c r="E189" t="s">
        <v>323</v>
      </c>
      <c r="F189" t="s">
        <v>148</v>
      </c>
      <c r="G189" t="s">
        <v>149</v>
      </c>
      <c r="H189" t="s">
        <v>17</v>
      </c>
      <c r="I189" t="s">
        <v>326</v>
      </c>
      <c r="J189" t="s">
        <v>17</v>
      </c>
      <c r="K189" t="s">
        <v>17</v>
      </c>
      <c r="L189" t="s">
        <v>153</v>
      </c>
    </row>
    <row r="190" spans="1:12" x14ac:dyDescent="0.25">
      <c r="A190" t="s">
        <v>351</v>
      </c>
      <c r="B190" s="1" t="s">
        <v>340</v>
      </c>
      <c r="C190">
        <v>245</v>
      </c>
      <c r="D190" t="s">
        <v>146</v>
      </c>
      <c r="E190" t="s">
        <v>323</v>
      </c>
      <c r="F190" t="s">
        <v>148</v>
      </c>
      <c r="G190" t="s">
        <v>149</v>
      </c>
      <c r="H190" t="s">
        <v>17</v>
      </c>
      <c r="I190" t="s">
        <v>326</v>
      </c>
      <c r="J190" t="s">
        <v>17</v>
      </c>
      <c r="K190" t="s">
        <v>17</v>
      </c>
      <c r="L190" t="s">
        <v>153</v>
      </c>
    </row>
    <row r="191" spans="1:12" x14ac:dyDescent="0.25">
      <c r="A191" t="s">
        <v>352</v>
      </c>
      <c r="B191" s="1" t="s">
        <v>342</v>
      </c>
      <c r="C191">
        <f>SUM(C182:C190)</f>
        <v>8306</v>
      </c>
      <c r="D191" t="s">
        <v>146</v>
      </c>
      <c r="E191" t="s">
        <v>323</v>
      </c>
      <c r="F191" t="s">
        <v>148</v>
      </c>
      <c r="G191" t="s">
        <v>149</v>
      </c>
      <c r="H191" t="s">
        <v>17</v>
      </c>
      <c r="I191" t="s">
        <v>326</v>
      </c>
      <c r="J191" t="s">
        <v>17</v>
      </c>
      <c r="K191" t="s">
        <v>17</v>
      </c>
      <c r="L191" t="s">
        <v>153</v>
      </c>
    </row>
    <row r="194" spans="1:12" x14ac:dyDescent="0.25">
      <c r="A194" t="s">
        <v>353</v>
      </c>
      <c r="B194" s="1" t="s">
        <v>322</v>
      </c>
      <c r="C194">
        <v>352</v>
      </c>
      <c r="D194" t="s">
        <v>146</v>
      </c>
      <c r="E194" t="s">
        <v>323</v>
      </c>
      <c r="F194" t="s">
        <v>17</v>
      </c>
      <c r="G194" t="s">
        <v>149</v>
      </c>
      <c r="H194" t="s">
        <v>17</v>
      </c>
      <c r="I194" t="s">
        <v>322</v>
      </c>
      <c r="J194" t="s">
        <v>17</v>
      </c>
      <c r="K194" t="s">
        <v>17</v>
      </c>
      <c r="L194" t="s">
        <v>153</v>
      </c>
    </row>
    <row r="195" spans="1:12" x14ac:dyDescent="0.25">
      <c r="A195" t="s">
        <v>354</v>
      </c>
      <c r="B195" s="1" t="s">
        <v>325</v>
      </c>
      <c r="C195">
        <v>454</v>
      </c>
      <c r="D195" t="s">
        <v>146</v>
      </c>
      <c r="E195" t="s">
        <v>323</v>
      </c>
      <c r="F195" t="s">
        <v>17</v>
      </c>
      <c r="G195" t="s">
        <v>149</v>
      </c>
      <c r="H195" t="s">
        <v>17</v>
      </c>
      <c r="I195" t="s">
        <v>326</v>
      </c>
      <c r="J195" t="s">
        <v>17</v>
      </c>
      <c r="K195" t="s">
        <v>17</v>
      </c>
      <c r="L195" t="s">
        <v>153</v>
      </c>
    </row>
    <row r="196" spans="1:12" x14ac:dyDescent="0.25">
      <c r="A196" t="s">
        <v>355</v>
      </c>
      <c r="B196" s="1" t="s">
        <v>328</v>
      </c>
      <c r="C196">
        <v>1307</v>
      </c>
      <c r="D196" t="s">
        <v>146</v>
      </c>
      <c r="E196" t="s">
        <v>323</v>
      </c>
      <c r="F196" t="s">
        <v>17</v>
      </c>
      <c r="G196" t="s">
        <v>149</v>
      </c>
      <c r="H196" t="s">
        <v>17</v>
      </c>
      <c r="I196" t="s">
        <v>326</v>
      </c>
      <c r="J196" t="s">
        <v>17</v>
      </c>
      <c r="K196" t="s">
        <v>17</v>
      </c>
      <c r="L196" t="s">
        <v>153</v>
      </c>
    </row>
    <row r="197" spans="1:12" x14ac:dyDescent="0.25">
      <c r="A197" t="s">
        <v>356</v>
      </c>
      <c r="B197" s="1" t="s">
        <v>330</v>
      </c>
      <c r="C197">
        <v>8081</v>
      </c>
      <c r="D197" t="s">
        <v>146</v>
      </c>
      <c r="E197" t="s">
        <v>323</v>
      </c>
      <c r="F197" t="s">
        <v>17</v>
      </c>
      <c r="G197" t="s">
        <v>149</v>
      </c>
      <c r="H197" t="s">
        <v>17</v>
      </c>
      <c r="I197" t="s">
        <v>326</v>
      </c>
      <c r="J197" t="s">
        <v>17</v>
      </c>
      <c r="K197" t="s">
        <v>17</v>
      </c>
      <c r="L197" t="s">
        <v>153</v>
      </c>
    </row>
    <row r="198" spans="1:12" x14ac:dyDescent="0.25">
      <c r="A198" t="s">
        <v>357</v>
      </c>
      <c r="B198" s="1" t="s">
        <v>332</v>
      </c>
      <c r="C198">
        <v>58</v>
      </c>
      <c r="D198" t="s">
        <v>146</v>
      </c>
      <c r="E198" t="s">
        <v>323</v>
      </c>
      <c r="F198" t="s">
        <v>17</v>
      </c>
      <c r="G198" t="s">
        <v>149</v>
      </c>
      <c r="H198" t="s">
        <v>17</v>
      </c>
      <c r="I198" t="s">
        <v>326</v>
      </c>
      <c r="J198" t="s">
        <v>17</v>
      </c>
      <c r="K198" t="s">
        <v>17</v>
      </c>
      <c r="L198" t="s">
        <v>153</v>
      </c>
    </row>
    <row r="199" spans="1:12" x14ac:dyDescent="0.25">
      <c r="A199" t="s">
        <v>358</v>
      </c>
      <c r="B199" s="1" t="s">
        <v>334</v>
      </c>
      <c r="C199">
        <v>194</v>
      </c>
      <c r="D199" t="s">
        <v>146</v>
      </c>
      <c r="E199" t="s">
        <v>323</v>
      </c>
      <c r="F199" t="s">
        <v>17</v>
      </c>
      <c r="G199" t="s">
        <v>149</v>
      </c>
      <c r="H199" t="s">
        <v>17</v>
      </c>
      <c r="I199" t="s">
        <v>326</v>
      </c>
      <c r="J199" t="s">
        <v>17</v>
      </c>
      <c r="K199" t="s">
        <v>17</v>
      </c>
      <c r="L199" t="s">
        <v>153</v>
      </c>
    </row>
    <row r="200" spans="1:12" x14ac:dyDescent="0.25">
      <c r="A200" t="s">
        <v>359</v>
      </c>
      <c r="B200" s="1" t="s">
        <v>336</v>
      </c>
      <c r="C200">
        <v>12</v>
      </c>
      <c r="D200" t="s">
        <v>146</v>
      </c>
      <c r="E200" t="s">
        <v>323</v>
      </c>
      <c r="F200" t="s">
        <v>17</v>
      </c>
      <c r="G200" t="s">
        <v>149</v>
      </c>
      <c r="H200" t="s">
        <v>17</v>
      </c>
      <c r="I200" t="s">
        <v>326</v>
      </c>
      <c r="J200" t="s">
        <v>17</v>
      </c>
      <c r="K200" t="s">
        <v>17</v>
      </c>
      <c r="L200" t="s">
        <v>153</v>
      </c>
    </row>
    <row r="201" spans="1:12" x14ac:dyDescent="0.25">
      <c r="A201" t="s">
        <v>360</v>
      </c>
      <c r="B201" s="1" t="s">
        <v>338</v>
      </c>
      <c r="C201">
        <v>279</v>
      </c>
      <c r="D201" t="s">
        <v>146</v>
      </c>
      <c r="E201" t="s">
        <v>323</v>
      </c>
      <c r="F201" t="s">
        <v>17</v>
      </c>
      <c r="G201" t="s">
        <v>149</v>
      </c>
      <c r="H201" t="s">
        <v>17</v>
      </c>
      <c r="I201" t="s">
        <v>326</v>
      </c>
      <c r="J201" t="s">
        <v>17</v>
      </c>
      <c r="K201" t="s">
        <v>17</v>
      </c>
      <c r="L201" t="s">
        <v>153</v>
      </c>
    </row>
    <row r="202" spans="1:12" x14ac:dyDescent="0.25">
      <c r="A202" t="s">
        <v>361</v>
      </c>
      <c r="B202" s="1" t="s">
        <v>340</v>
      </c>
      <c r="C202">
        <v>321</v>
      </c>
      <c r="D202" t="s">
        <v>146</v>
      </c>
      <c r="E202" t="s">
        <v>323</v>
      </c>
      <c r="F202" t="s">
        <v>17</v>
      </c>
      <c r="G202" t="s">
        <v>149</v>
      </c>
      <c r="H202" t="s">
        <v>17</v>
      </c>
      <c r="I202" t="s">
        <v>326</v>
      </c>
      <c r="J202" t="s">
        <v>17</v>
      </c>
      <c r="K202" t="s">
        <v>17</v>
      </c>
      <c r="L202" t="s">
        <v>153</v>
      </c>
    </row>
    <row r="203" spans="1:12" x14ac:dyDescent="0.25">
      <c r="A203" t="s">
        <v>362</v>
      </c>
      <c r="B203" s="1" t="s">
        <v>342</v>
      </c>
      <c r="C203">
        <f>SUM(C194:C202)</f>
        <v>11058</v>
      </c>
      <c r="D203" t="s">
        <v>146</v>
      </c>
      <c r="E203" t="s">
        <v>323</v>
      </c>
      <c r="F203" t="s">
        <v>17</v>
      </c>
      <c r="G203" t="s">
        <v>149</v>
      </c>
      <c r="H203" t="s">
        <v>17</v>
      </c>
      <c r="I203" t="s">
        <v>326</v>
      </c>
      <c r="J203" t="s">
        <v>17</v>
      </c>
      <c r="K203" t="s">
        <v>17</v>
      </c>
      <c r="L203" t="s">
        <v>153</v>
      </c>
    </row>
    <row r="209" spans="1:12" ht="30.75" customHeight="1" x14ac:dyDescent="0.25"/>
    <row r="210" spans="1:12" x14ac:dyDescent="0.25">
      <c r="A210" t="s">
        <v>363</v>
      </c>
      <c r="B210" s="1" t="s">
        <v>364</v>
      </c>
      <c r="C210">
        <v>80</v>
      </c>
      <c r="D210" t="s">
        <v>146</v>
      </c>
      <c r="E210" t="s">
        <v>365</v>
      </c>
      <c r="F210" t="s">
        <v>17</v>
      </c>
      <c r="G210" t="s">
        <v>17</v>
      </c>
      <c r="H210" t="s">
        <v>17</v>
      </c>
      <c r="I210" t="s">
        <v>17</v>
      </c>
      <c r="J210" t="s">
        <v>17</v>
      </c>
      <c r="K210" t="s">
        <v>17</v>
      </c>
      <c r="L210" t="s">
        <v>153</v>
      </c>
    </row>
    <row r="211" spans="1:12" x14ac:dyDescent="0.25">
      <c r="A211" t="s">
        <v>366</v>
      </c>
      <c r="B211" s="1" t="s">
        <v>367</v>
      </c>
      <c r="C211">
        <v>90</v>
      </c>
      <c r="D211" t="s">
        <v>146</v>
      </c>
      <c r="E211" t="s">
        <v>365</v>
      </c>
      <c r="F211" t="s">
        <v>17</v>
      </c>
      <c r="G211" t="s">
        <v>17</v>
      </c>
      <c r="H211" t="s">
        <v>17</v>
      </c>
      <c r="I211" t="s">
        <v>17</v>
      </c>
      <c r="J211" t="s">
        <v>17</v>
      </c>
      <c r="K211" t="s">
        <v>17</v>
      </c>
      <c r="L211" t="s">
        <v>153</v>
      </c>
    </row>
    <row r="212" spans="1:12" x14ac:dyDescent="0.25">
      <c r="A212" t="s">
        <v>368</v>
      </c>
      <c r="B212" s="1" t="s">
        <v>369</v>
      </c>
      <c r="C212">
        <v>1521</v>
      </c>
      <c r="D212" t="s">
        <v>146</v>
      </c>
      <c r="E212" t="s">
        <v>365</v>
      </c>
      <c r="F212" t="s">
        <v>17</v>
      </c>
      <c r="G212" t="s">
        <v>17</v>
      </c>
      <c r="H212" t="s">
        <v>17</v>
      </c>
      <c r="I212" t="s">
        <v>17</v>
      </c>
      <c r="J212" t="s">
        <v>17</v>
      </c>
      <c r="K212" t="s">
        <v>17</v>
      </c>
      <c r="L212" t="s">
        <v>153</v>
      </c>
    </row>
    <row r="213" spans="1:12" x14ac:dyDescent="0.25">
      <c r="A213" t="s">
        <v>370</v>
      </c>
      <c r="B213" s="1" t="s">
        <v>371</v>
      </c>
      <c r="C213">
        <v>9</v>
      </c>
      <c r="D213" t="s">
        <v>146</v>
      </c>
      <c r="E213" t="s">
        <v>365</v>
      </c>
      <c r="F213" t="s">
        <v>17</v>
      </c>
      <c r="G213" t="s">
        <v>17</v>
      </c>
      <c r="H213" t="s">
        <v>17</v>
      </c>
      <c r="I213" t="s">
        <v>17</v>
      </c>
      <c r="J213" t="s">
        <v>17</v>
      </c>
      <c r="K213" t="s">
        <v>17</v>
      </c>
      <c r="L213" t="s">
        <v>153</v>
      </c>
    </row>
    <row r="214" spans="1:12" x14ac:dyDescent="0.25">
      <c r="A214" t="s">
        <v>372</v>
      </c>
      <c r="B214" s="1" t="s">
        <v>373</v>
      </c>
      <c r="C214">
        <v>349</v>
      </c>
      <c r="D214" t="s">
        <v>146</v>
      </c>
      <c r="E214" t="s">
        <v>365</v>
      </c>
      <c r="F214" t="s">
        <v>17</v>
      </c>
      <c r="G214" t="s">
        <v>17</v>
      </c>
      <c r="H214" t="s">
        <v>17</v>
      </c>
      <c r="I214" t="s">
        <v>17</v>
      </c>
      <c r="J214" t="s">
        <v>17</v>
      </c>
      <c r="K214" t="s">
        <v>17</v>
      </c>
      <c r="L214" t="s">
        <v>153</v>
      </c>
    </row>
    <row r="215" spans="1:12" x14ac:dyDescent="0.25">
      <c r="A215" t="s">
        <v>374</v>
      </c>
      <c r="B215" s="1" t="s">
        <v>375</v>
      </c>
      <c r="C215">
        <v>276</v>
      </c>
      <c r="D215" t="s">
        <v>146</v>
      </c>
      <c r="E215" t="s">
        <v>365</v>
      </c>
      <c r="F215" t="s">
        <v>17</v>
      </c>
      <c r="G215" t="s">
        <v>17</v>
      </c>
      <c r="H215" t="s">
        <v>17</v>
      </c>
      <c r="I215" t="s">
        <v>17</v>
      </c>
      <c r="J215" t="s">
        <v>17</v>
      </c>
      <c r="K215" t="s">
        <v>17</v>
      </c>
      <c r="L215" t="s">
        <v>153</v>
      </c>
    </row>
    <row r="216" spans="1:12" x14ac:dyDescent="0.25">
      <c r="A216" t="s">
        <v>376</v>
      </c>
      <c r="B216" s="1" t="s">
        <v>377</v>
      </c>
      <c r="C216">
        <v>31</v>
      </c>
      <c r="D216" t="s">
        <v>146</v>
      </c>
      <c r="E216" t="s">
        <v>365</v>
      </c>
      <c r="F216" t="s">
        <v>17</v>
      </c>
      <c r="G216" t="s">
        <v>17</v>
      </c>
      <c r="H216" t="s">
        <v>17</v>
      </c>
      <c r="I216" t="s">
        <v>17</v>
      </c>
      <c r="J216" t="s">
        <v>17</v>
      </c>
      <c r="K216" t="s">
        <v>17</v>
      </c>
      <c r="L216" t="s">
        <v>153</v>
      </c>
    </row>
    <row r="217" spans="1:12" x14ac:dyDescent="0.25">
      <c r="A217" t="s">
        <v>378</v>
      </c>
      <c r="B217" s="1" t="s">
        <v>379</v>
      </c>
      <c r="C217">
        <v>4</v>
      </c>
      <c r="D217" t="s">
        <v>146</v>
      </c>
      <c r="E217" t="s">
        <v>365</v>
      </c>
      <c r="F217" t="s">
        <v>17</v>
      </c>
      <c r="G217" t="s">
        <v>17</v>
      </c>
      <c r="H217" t="s">
        <v>17</v>
      </c>
      <c r="I217" t="s">
        <v>17</v>
      </c>
      <c r="J217" t="s">
        <v>17</v>
      </c>
      <c r="K217" t="s">
        <v>17</v>
      </c>
      <c r="L217" t="s">
        <v>153</v>
      </c>
    </row>
    <row r="218" spans="1:12" x14ac:dyDescent="0.25">
      <c r="A218" t="s">
        <v>380</v>
      </c>
      <c r="B218" s="1" t="s">
        <v>381</v>
      </c>
      <c r="C218">
        <v>0</v>
      </c>
      <c r="D218" t="s">
        <v>146</v>
      </c>
      <c r="E218" t="s">
        <v>365</v>
      </c>
      <c r="F218" t="s">
        <v>17</v>
      </c>
      <c r="G218" t="s">
        <v>17</v>
      </c>
      <c r="H218" t="s">
        <v>17</v>
      </c>
      <c r="I218" t="s">
        <v>17</v>
      </c>
      <c r="J218" t="s">
        <v>17</v>
      </c>
      <c r="K218" t="s">
        <v>17</v>
      </c>
      <c r="L218" t="s">
        <v>153</v>
      </c>
    </row>
    <row r="255" spans="1:12" x14ac:dyDescent="0.25">
      <c r="A255" t="s">
        <v>382</v>
      </c>
      <c r="B255" s="1" t="s">
        <v>383</v>
      </c>
      <c r="C255">
        <v>634</v>
      </c>
      <c r="D255" t="s">
        <v>146</v>
      </c>
      <c r="E255" t="s">
        <v>384</v>
      </c>
      <c r="F255" t="s">
        <v>385</v>
      </c>
      <c r="G255" t="s">
        <v>386</v>
      </c>
      <c r="H255" t="s">
        <v>387</v>
      </c>
      <c r="I255" t="s">
        <v>17</v>
      </c>
      <c r="J255" t="s">
        <v>17</v>
      </c>
      <c r="K255" t="s">
        <v>17</v>
      </c>
      <c r="L255" t="s">
        <v>153</v>
      </c>
    </row>
    <row r="256" spans="1:12" x14ac:dyDescent="0.25">
      <c r="A256" t="s">
        <v>388</v>
      </c>
      <c r="B256" s="1" t="s">
        <v>389</v>
      </c>
      <c r="C256">
        <v>194</v>
      </c>
      <c r="D256" t="s">
        <v>146</v>
      </c>
      <c r="E256" t="s">
        <v>384</v>
      </c>
      <c r="F256" t="s">
        <v>385</v>
      </c>
      <c r="G256" t="s">
        <v>386</v>
      </c>
      <c r="H256" t="s">
        <v>387</v>
      </c>
      <c r="I256" t="s">
        <v>17</v>
      </c>
      <c r="J256" t="s">
        <v>17</v>
      </c>
      <c r="K256" t="s">
        <v>17</v>
      </c>
      <c r="L256" t="s">
        <v>153</v>
      </c>
    </row>
    <row r="257" spans="1:12" x14ac:dyDescent="0.25">
      <c r="A257" t="s">
        <v>390</v>
      </c>
      <c r="B257" s="1" t="s">
        <v>391</v>
      </c>
      <c r="C257">
        <v>1250</v>
      </c>
      <c r="D257" t="s">
        <v>146</v>
      </c>
      <c r="E257" t="s">
        <v>384</v>
      </c>
      <c r="F257" t="s">
        <v>385</v>
      </c>
      <c r="G257" t="s">
        <v>386</v>
      </c>
      <c r="H257" t="s">
        <v>387</v>
      </c>
      <c r="I257" t="s">
        <v>17</v>
      </c>
      <c r="J257" t="s">
        <v>17</v>
      </c>
      <c r="K257" t="s">
        <v>17</v>
      </c>
      <c r="L257" t="s">
        <v>153</v>
      </c>
    </row>
    <row r="258" spans="1:12" x14ac:dyDescent="0.25">
      <c r="A258" t="s">
        <v>392</v>
      </c>
      <c r="B258" s="1" t="s">
        <v>393</v>
      </c>
      <c r="C258">
        <f>SUM(C255:C257)</f>
        <v>2078</v>
      </c>
      <c r="D258" t="s">
        <v>146</v>
      </c>
      <c r="E258" t="s">
        <v>384</v>
      </c>
      <c r="F258" t="s">
        <v>385</v>
      </c>
      <c r="G258" t="s">
        <v>386</v>
      </c>
      <c r="H258" t="s">
        <v>387</v>
      </c>
      <c r="I258" t="s">
        <v>17</v>
      </c>
      <c r="J258" t="s">
        <v>17</v>
      </c>
      <c r="K258" t="s">
        <v>17</v>
      </c>
      <c r="L258" t="s">
        <v>153</v>
      </c>
    </row>
    <row r="261" spans="1:12" x14ac:dyDescent="0.25">
      <c r="A261" t="s">
        <v>394</v>
      </c>
      <c r="B261" s="1" t="s">
        <v>383</v>
      </c>
      <c r="C261">
        <v>0</v>
      </c>
      <c r="D261" t="s">
        <v>146</v>
      </c>
      <c r="E261" t="s">
        <v>384</v>
      </c>
      <c r="F261" t="s">
        <v>385</v>
      </c>
      <c r="G261" t="s">
        <v>395</v>
      </c>
      <c r="H261" t="s">
        <v>387</v>
      </c>
      <c r="I261" t="s">
        <v>17</v>
      </c>
      <c r="J261" t="s">
        <v>17</v>
      </c>
      <c r="K261" t="s">
        <v>17</v>
      </c>
      <c r="L261" t="s">
        <v>153</v>
      </c>
    </row>
    <row r="262" spans="1:12" x14ac:dyDescent="0.25">
      <c r="A262" t="s">
        <v>396</v>
      </c>
      <c r="B262" s="1" t="s">
        <v>389</v>
      </c>
      <c r="C262">
        <v>0</v>
      </c>
      <c r="D262" t="s">
        <v>146</v>
      </c>
      <c r="E262" t="s">
        <v>384</v>
      </c>
      <c r="F262" t="s">
        <v>385</v>
      </c>
      <c r="G262" t="s">
        <v>395</v>
      </c>
      <c r="H262" t="s">
        <v>387</v>
      </c>
      <c r="I262" t="s">
        <v>17</v>
      </c>
      <c r="J262" t="s">
        <v>17</v>
      </c>
      <c r="K262" t="s">
        <v>17</v>
      </c>
      <c r="L262" t="s">
        <v>153</v>
      </c>
    </row>
    <row r="263" spans="1:12" x14ac:dyDescent="0.25">
      <c r="A263" t="s">
        <v>397</v>
      </c>
      <c r="B263" s="1" t="s">
        <v>391</v>
      </c>
      <c r="C263">
        <v>0</v>
      </c>
      <c r="D263" t="s">
        <v>146</v>
      </c>
      <c r="E263" t="s">
        <v>384</v>
      </c>
      <c r="F263" t="s">
        <v>385</v>
      </c>
      <c r="G263" t="s">
        <v>395</v>
      </c>
      <c r="H263" t="s">
        <v>387</v>
      </c>
      <c r="I263" t="s">
        <v>17</v>
      </c>
      <c r="J263" t="s">
        <v>17</v>
      </c>
      <c r="K263" t="s">
        <v>17</v>
      </c>
      <c r="L263" t="s">
        <v>153</v>
      </c>
    </row>
    <row r="264" spans="1:12" x14ac:dyDescent="0.25">
      <c r="A264" t="s">
        <v>398</v>
      </c>
      <c r="B264" s="1" t="s">
        <v>393</v>
      </c>
      <c r="C264">
        <f>SUM(C261:C263)</f>
        <v>0</v>
      </c>
      <c r="D264" t="s">
        <v>146</v>
      </c>
      <c r="E264" t="s">
        <v>384</v>
      </c>
      <c r="F264" t="s">
        <v>385</v>
      </c>
      <c r="G264" t="s">
        <v>395</v>
      </c>
      <c r="H264" t="s">
        <v>387</v>
      </c>
      <c r="I264" t="s">
        <v>17</v>
      </c>
      <c r="J264" t="s">
        <v>17</v>
      </c>
      <c r="K264" t="s">
        <v>17</v>
      </c>
      <c r="L264" t="s">
        <v>153</v>
      </c>
    </row>
    <row r="267" spans="1:12" x14ac:dyDescent="0.25">
      <c r="A267" t="s">
        <v>399</v>
      </c>
      <c r="B267" s="1" t="s">
        <v>383</v>
      </c>
      <c r="C267">
        <f>C255-C261</f>
        <v>634</v>
      </c>
      <c r="D267" t="s">
        <v>146</v>
      </c>
      <c r="E267" t="s">
        <v>384</v>
      </c>
      <c r="F267" t="s">
        <v>385</v>
      </c>
      <c r="G267" t="s">
        <v>400</v>
      </c>
      <c r="H267" t="s">
        <v>387</v>
      </c>
      <c r="I267" t="s">
        <v>17</v>
      </c>
      <c r="J267" t="s">
        <v>17</v>
      </c>
      <c r="K267" t="s">
        <v>17</v>
      </c>
      <c r="L267" t="s">
        <v>153</v>
      </c>
    </row>
    <row r="268" spans="1:12" x14ac:dyDescent="0.25">
      <c r="A268" t="s">
        <v>401</v>
      </c>
      <c r="B268" s="1" t="s">
        <v>389</v>
      </c>
      <c r="C268">
        <f t="shared" ref="C268:C269" si="9">C256-C262</f>
        <v>194</v>
      </c>
      <c r="D268" t="s">
        <v>146</v>
      </c>
      <c r="E268" t="s">
        <v>384</v>
      </c>
      <c r="F268" t="s">
        <v>385</v>
      </c>
      <c r="G268" t="s">
        <v>400</v>
      </c>
      <c r="H268" t="s">
        <v>387</v>
      </c>
      <c r="I268" t="s">
        <v>17</v>
      </c>
      <c r="J268" t="s">
        <v>17</v>
      </c>
      <c r="K268" t="s">
        <v>17</v>
      </c>
      <c r="L268" t="s">
        <v>153</v>
      </c>
    </row>
    <row r="269" spans="1:12" x14ac:dyDescent="0.25">
      <c r="A269" t="s">
        <v>402</v>
      </c>
      <c r="B269" s="1" t="s">
        <v>391</v>
      </c>
      <c r="C269">
        <f t="shared" si="9"/>
        <v>1250</v>
      </c>
      <c r="D269" t="s">
        <v>146</v>
      </c>
      <c r="E269" t="s">
        <v>384</v>
      </c>
      <c r="F269" t="s">
        <v>385</v>
      </c>
      <c r="G269" t="s">
        <v>400</v>
      </c>
      <c r="H269" t="s">
        <v>387</v>
      </c>
      <c r="I269" t="s">
        <v>17</v>
      </c>
      <c r="J269" t="s">
        <v>17</v>
      </c>
      <c r="K269" t="s">
        <v>17</v>
      </c>
      <c r="L269" t="s">
        <v>153</v>
      </c>
    </row>
    <row r="270" spans="1:12" x14ac:dyDescent="0.25">
      <c r="A270" t="s">
        <v>403</v>
      </c>
      <c r="B270" s="1" t="s">
        <v>393</v>
      </c>
      <c r="C270">
        <f>SUM(C267:C269)</f>
        <v>2078</v>
      </c>
      <c r="D270" t="s">
        <v>146</v>
      </c>
      <c r="E270" t="s">
        <v>384</v>
      </c>
      <c r="F270" t="s">
        <v>385</v>
      </c>
      <c r="G270" t="s">
        <v>400</v>
      </c>
      <c r="H270" t="s">
        <v>387</v>
      </c>
      <c r="I270" t="s">
        <v>17</v>
      </c>
      <c r="J270" t="s">
        <v>17</v>
      </c>
      <c r="K270" t="s">
        <v>17</v>
      </c>
      <c r="L270" t="s">
        <v>153</v>
      </c>
    </row>
    <row r="273" spans="1:12" x14ac:dyDescent="0.25">
      <c r="A273" t="s">
        <v>404</v>
      </c>
      <c r="B273" s="1" t="s">
        <v>383</v>
      </c>
      <c r="C273">
        <v>218</v>
      </c>
      <c r="D273" t="s">
        <v>146</v>
      </c>
      <c r="E273" t="s">
        <v>384</v>
      </c>
      <c r="F273" t="s">
        <v>385</v>
      </c>
      <c r="G273" t="s">
        <v>405</v>
      </c>
      <c r="H273" t="s">
        <v>387</v>
      </c>
      <c r="I273" t="s">
        <v>17</v>
      </c>
      <c r="J273" t="s">
        <v>17</v>
      </c>
      <c r="K273" t="s">
        <v>17</v>
      </c>
      <c r="L273" t="s">
        <v>153</v>
      </c>
    </row>
    <row r="274" spans="1:12" x14ac:dyDescent="0.25">
      <c r="A274" t="s">
        <v>406</v>
      </c>
      <c r="B274" s="1" t="s">
        <v>389</v>
      </c>
      <c r="C274">
        <v>68</v>
      </c>
      <c r="D274" t="s">
        <v>146</v>
      </c>
      <c r="E274" t="s">
        <v>384</v>
      </c>
      <c r="F274" t="s">
        <v>385</v>
      </c>
      <c r="G274" t="s">
        <v>405</v>
      </c>
      <c r="H274" t="s">
        <v>387</v>
      </c>
      <c r="I274" t="s">
        <v>17</v>
      </c>
      <c r="J274" t="s">
        <v>17</v>
      </c>
      <c r="K274" t="s">
        <v>17</v>
      </c>
      <c r="L274" t="s">
        <v>153</v>
      </c>
    </row>
    <row r="275" spans="1:12" x14ac:dyDescent="0.25">
      <c r="A275" t="s">
        <v>407</v>
      </c>
      <c r="B275" s="1" t="s">
        <v>391</v>
      </c>
      <c r="C275">
        <v>638</v>
      </c>
      <c r="D275" t="s">
        <v>146</v>
      </c>
      <c r="E275" t="s">
        <v>384</v>
      </c>
      <c r="F275" t="s">
        <v>385</v>
      </c>
      <c r="G275" t="s">
        <v>405</v>
      </c>
      <c r="H275" t="s">
        <v>387</v>
      </c>
      <c r="I275" t="s">
        <v>17</v>
      </c>
      <c r="J275" t="s">
        <v>17</v>
      </c>
      <c r="K275" t="s">
        <v>17</v>
      </c>
      <c r="L275" t="s">
        <v>153</v>
      </c>
    </row>
    <row r="276" spans="1:12" x14ac:dyDescent="0.25">
      <c r="A276" t="s">
        <v>408</v>
      </c>
      <c r="B276" s="1" t="s">
        <v>393</v>
      </c>
      <c r="C276">
        <f>SUM(C273:C275)</f>
        <v>924</v>
      </c>
      <c r="D276" t="s">
        <v>146</v>
      </c>
      <c r="E276" t="s">
        <v>384</v>
      </c>
      <c r="F276" t="s">
        <v>385</v>
      </c>
      <c r="G276" t="s">
        <v>405</v>
      </c>
      <c r="H276" t="s">
        <v>387</v>
      </c>
      <c r="I276" t="s">
        <v>17</v>
      </c>
      <c r="J276" t="s">
        <v>17</v>
      </c>
      <c r="K276" t="s">
        <v>17</v>
      </c>
      <c r="L276" t="s">
        <v>153</v>
      </c>
    </row>
    <row r="279" spans="1:12" x14ac:dyDescent="0.25">
      <c r="A279" t="s">
        <v>409</v>
      </c>
      <c r="B279" s="1" t="s">
        <v>383</v>
      </c>
      <c r="C279">
        <v>75</v>
      </c>
      <c r="D279" t="s">
        <v>146</v>
      </c>
      <c r="E279" t="s">
        <v>384</v>
      </c>
      <c r="F279" t="s">
        <v>385</v>
      </c>
      <c r="G279" t="s">
        <v>410</v>
      </c>
      <c r="H279" t="s">
        <v>387</v>
      </c>
      <c r="I279" t="s">
        <v>17</v>
      </c>
      <c r="J279" t="s">
        <v>17</v>
      </c>
      <c r="K279" t="s">
        <v>17</v>
      </c>
      <c r="L279" t="s">
        <v>153</v>
      </c>
    </row>
    <row r="280" spans="1:12" x14ac:dyDescent="0.25">
      <c r="A280" t="s">
        <v>411</v>
      </c>
      <c r="B280" s="1" t="s">
        <v>389</v>
      </c>
      <c r="C280">
        <v>33</v>
      </c>
      <c r="D280" t="s">
        <v>146</v>
      </c>
      <c r="E280" t="s">
        <v>384</v>
      </c>
      <c r="F280" t="s">
        <v>385</v>
      </c>
      <c r="G280" t="s">
        <v>410</v>
      </c>
      <c r="H280" t="s">
        <v>387</v>
      </c>
      <c r="I280" t="s">
        <v>17</v>
      </c>
      <c r="J280" t="s">
        <v>17</v>
      </c>
      <c r="K280" t="s">
        <v>17</v>
      </c>
      <c r="L280" t="s">
        <v>153</v>
      </c>
    </row>
    <row r="281" spans="1:12" x14ac:dyDescent="0.25">
      <c r="A281" t="s">
        <v>412</v>
      </c>
      <c r="B281" s="1" t="s">
        <v>391</v>
      </c>
      <c r="C281">
        <v>181</v>
      </c>
      <c r="D281" t="s">
        <v>146</v>
      </c>
      <c r="E281" t="s">
        <v>384</v>
      </c>
      <c r="F281" t="s">
        <v>385</v>
      </c>
      <c r="G281" t="s">
        <v>410</v>
      </c>
      <c r="H281" t="s">
        <v>387</v>
      </c>
      <c r="I281" t="s">
        <v>17</v>
      </c>
      <c r="J281" t="s">
        <v>17</v>
      </c>
      <c r="K281" t="s">
        <v>17</v>
      </c>
      <c r="L281" t="s">
        <v>153</v>
      </c>
    </row>
    <row r="282" spans="1:12" x14ac:dyDescent="0.25">
      <c r="A282" t="s">
        <v>413</v>
      </c>
      <c r="B282" s="1" t="s">
        <v>393</v>
      </c>
      <c r="C282">
        <f>SUM(C279:C281)</f>
        <v>289</v>
      </c>
      <c r="D282" t="s">
        <v>146</v>
      </c>
      <c r="E282" t="s">
        <v>384</v>
      </c>
      <c r="F282" t="s">
        <v>385</v>
      </c>
      <c r="G282" t="s">
        <v>410</v>
      </c>
      <c r="H282" t="s">
        <v>387</v>
      </c>
      <c r="I282" t="s">
        <v>17</v>
      </c>
      <c r="J282" t="s">
        <v>17</v>
      </c>
      <c r="K282" t="s">
        <v>17</v>
      </c>
      <c r="L282" t="s">
        <v>153</v>
      </c>
    </row>
    <row r="285" spans="1:12" x14ac:dyDescent="0.25">
      <c r="A285" t="s">
        <v>414</v>
      </c>
      <c r="B285" s="1" t="s">
        <v>383</v>
      </c>
      <c r="C285">
        <v>22</v>
      </c>
      <c r="D285" t="s">
        <v>146</v>
      </c>
      <c r="E285" t="s">
        <v>384</v>
      </c>
      <c r="F285" t="s">
        <v>385</v>
      </c>
      <c r="G285" t="s">
        <v>415</v>
      </c>
      <c r="H285" t="s">
        <v>387</v>
      </c>
      <c r="I285" t="s">
        <v>17</v>
      </c>
      <c r="J285" t="s">
        <v>17</v>
      </c>
      <c r="K285" t="s">
        <v>17</v>
      </c>
      <c r="L285" t="s">
        <v>153</v>
      </c>
    </row>
    <row r="286" spans="1:12" x14ac:dyDescent="0.25">
      <c r="A286" t="s">
        <v>416</v>
      </c>
      <c r="B286" s="1" t="s">
        <v>389</v>
      </c>
      <c r="C286">
        <v>12</v>
      </c>
      <c r="D286" t="s">
        <v>146</v>
      </c>
      <c r="E286" t="s">
        <v>384</v>
      </c>
      <c r="F286" t="s">
        <v>385</v>
      </c>
      <c r="G286" t="s">
        <v>415</v>
      </c>
      <c r="H286" t="s">
        <v>387</v>
      </c>
      <c r="I286" t="s">
        <v>17</v>
      </c>
      <c r="J286" t="s">
        <v>17</v>
      </c>
      <c r="K286" t="s">
        <v>17</v>
      </c>
      <c r="L286" t="s">
        <v>153</v>
      </c>
    </row>
    <row r="287" spans="1:12" x14ac:dyDescent="0.25">
      <c r="A287" t="s">
        <v>417</v>
      </c>
      <c r="B287" s="1" t="s">
        <v>391</v>
      </c>
      <c r="C287">
        <v>47</v>
      </c>
      <c r="D287" t="s">
        <v>146</v>
      </c>
      <c r="E287" t="s">
        <v>384</v>
      </c>
      <c r="F287" t="s">
        <v>385</v>
      </c>
      <c r="G287" t="s">
        <v>415</v>
      </c>
      <c r="H287" t="s">
        <v>387</v>
      </c>
      <c r="I287" t="s">
        <v>17</v>
      </c>
      <c r="J287" t="s">
        <v>17</v>
      </c>
      <c r="K287" t="s">
        <v>17</v>
      </c>
      <c r="L287" t="s">
        <v>153</v>
      </c>
    </row>
    <row r="288" spans="1:12" x14ac:dyDescent="0.25">
      <c r="A288" t="s">
        <v>418</v>
      </c>
      <c r="B288" s="1" t="s">
        <v>393</v>
      </c>
      <c r="C288">
        <f>SUM(C285:C287)</f>
        <v>81</v>
      </c>
      <c r="D288" t="s">
        <v>146</v>
      </c>
      <c r="E288" t="s">
        <v>384</v>
      </c>
      <c r="F288" t="s">
        <v>385</v>
      </c>
      <c r="G288" t="s">
        <v>415</v>
      </c>
      <c r="H288" t="s">
        <v>387</v>
      </c>
      <c r="I288" t="s">
        <v>17</v>
      </c>
      <c r="J288" t="s">
        <v>17</v>
      </c>
      <c r="K288" t="s">
        <v>17</v>
      </c>
      <c r="L288" t="s">
        <v>153</v>
      </c>
    </row>
    <row r="291" spans="1:12" x14ac:dyDescent="0.25">
      <c r="A291" t="s">
        <v>419</v>
      </c>
      <c r="B291" s="1" t="s">
        <v>383</v>
      </c>
      <c r="C291">
        <f>SUM(C285,C279,C273)</f>
        <v>315</v>
      </c>
      <c r="D291" t="s">
        <v>146</v>
      </c>
      <c r="E291" t="s">
        <v>384</v>
      </c>
      <c r="F291" t="s">
        <v>385</v>
      </c>
      <c r="G291" t="s">
        <v>420</v>
      </c>
      <c r="H291" t="s">
        <v>387</v>
      </c>
      <c r="I291" t="s">
        <v>17</v>
      </c>
      <c r="J291" t="s">
        <v>17</v>
      </c>
      <c r="K291" t="s">
        <v>17</v>
      </c>
      <c r="L291" t="s">
        <v>153</v>
      </c>
    </row>
    <row r="292" spans="1:12" x14ac:dyDescent="0.25">
      <c r="A292" t="s">
        <v>421</v>
      </c>
      <c r="B292" s="1" t="s">
        <v>389</v>
      </c>
      <c r="C292">
        <f t="shared" ref="C292:C293" si="10">SUM(C286,C280,C274)</f>
        <v>113</v>
      </c>
      <c r="D292" t="s">
        <v>146</v>
      </c>
      <c r="E292" t="s">
        <v>384</v>
      </c>
      <c r="F292" t="s">
        <v>385</v>
      </c>
      <c r="G292" t="s">
        <v>420</v>
      </c>
      <c r="H292" t="s">
        <v>387</v>
      </c>
      <c r="I292" t="s">
        <v>17</v>
      </c>
      <c r="J292" t="s">
        <v>17</v>
      </c>
      <c r="K292" t="s">
        <v>17</v>
      </c>
      <c r="L292" t="s">
        <v>153</v>
      </c>
    </row>
    <row r="293" spans="1:12" x14ac:dyDescent="0.25">
      <c r="A293" t="s">
        <v>422</v>
      </c>
      <c r="B293" s="1" t="s">
        <v>391</v>
      </c>
      <c r="C293">
        <f t="shared" si="10"/>
        <v>866</v>
      </c>
      <c r="D293" t="s">
        <v>146</v>
      </c>
      <c r="E293" t="s">
        <v>384</v>
      </c>
      <c r="F293" t="s">
        <v>385</v>
      </c>
      <c r="G293" t="s">
        <v>420</v>
      </c>
      <c r="H293" t="s">
        <v>387</v>
      </c>
      <c r="I293" t="s">
        <v>17</v>
      </c>
      <c r="J293" t="s">
        <v>17</v>
      </c>
      <c r="K293" t="s">
        <v>17</v>
      </c>
      <c r="L293" t="s">
        <v>153</v>
      </c>
    </row>
    <row r="294" spans="1:12" x14ac:dyDescent="0.25">
      <c r="A294" t="s">
        <v>423</v>
      </c>
      <c r="B294" s="1" t="s">
        <v>393</v>
      </c>
      <c r="C294">
        <f>SUM(C291:C293)</f>
        <v>1294</v>
      </c>
      <c r="D294" t="s">
        <v>146</v>
      </c>
      <c r="E294" t="s">
        <v>384</v>
      </c>
      <c r="F294" t="s">
        <v>385</v>
      </c>
      <c r="G294" t="s">
        <v>420</v>
      </c>
      <c r="H294" t="s">
        <v>387</v>
      </c>
      <c r="I294" t="s">
        <v>17</v>
      </c>
      <c r="J294" t="s">
        <v>17</v>
      </c>
      <c r="K294" t="s">
        <v>17</v>
      </c>
      <c r="L294" t="s">
        <v>153</v>
      </c>
    </row>
    <row r="297" spans="1:12" x14ac:dyDescent="0.25">
      <c r="A297" t="s">
        <v>424</v>
      </c>
      <c r="B297" s="1" t="s">
        <v>383</v>
      </c>
      <c r="C297" s="3">
        <f>C291/C267</f>
        <v>0.49684542586750791</v>
      </c>
      <c r="D297" t="s">
        <v>146</v>
      </c>
      <c r="E297" t="s">
        <v>384</v>
      </c>
      <c r="F297" t="s">
        <v>385</v>
      </c>
      <c r="G297" t="s">
        <v>425</v>
      </c>
      <c r="H297" t="s">
        <v>387</v>
      </c>
      <c r="I297" t="s">
        <v>17</v>
      </c>
      <c r="J297" t="s">
        <v>17</v>
      </c>
      <c r="K297" t="s">
        <v>17</v>
      </c>
      <c r="L297" t="s">
        <v>426</v>
      </c>
    </row>
    <row r="298" spans="1:12" x14ac:dyDescent="0.25">
      <c r="A298" t="s">
        <v>427</v>
      </c>
      <c r="B298" s="1" t="s">
        <v>389</v>
      </c>
      <c r="C298" s="3">
        <f>C292/C268</f>
        <v>0.58247422680412375</v>
      </c>
      <c r="D298" t="s">
        <v>146</v>
      </c>
      <c r="E298" t="s">
        <v>384</v>
      </c>
      <c r="F298" t="s">
        <v>385</v>
      </c>
      <c r="G298" t="s">
        <v>425</v>
      </c>
      <c r="H298" t="s">
        <v>387</v>
      </c>
      <c r="I298" t="s">
        <v>17</v>
      </c>
      <c r="J298" t="s">
        <v>17</v>
      </c>
      <c r="K298" t="s">
        <v>17</v>
      </c>
      <c r="L298" t="s">
        <v>426</v>
      </c>
    </row>
    <row r="299" spans="1:12" x14ac:dyDescent="0.25">
      <c r="A299" t="s">
        <v>428</v>
      </c>
      <c r="B299" s="1" t="s">
        <v>391</v>
      </c>
      <c r="C299" s="3">
        <f>C293/C269</f>
        <v>0.69279999999999997</v>
      </c>
      <c r="D299" t="s">
        <v>146</v>
      </c>
      <c r="E299" t="s">
        <v>384</v>
      </c>
      <c r="F299" t="s">
        <v>385</v>
      </c>
      <c r="G299" t="s">
        <v>425</v>
      </c>
      <c r="H299" t="s">
        <v>387</v>
      </c>
      <c r="I299" t="s">
        <v>17</v>
      </c>
      <c r="J299" t="s">
        <v>17</v>
      </c>
      <c r="K299" t="s">
        <v>17</v>
      </c>
      <c r="L299" t="s">
        <v>426</v>
      </c>
    </row>
    <row r="300" spans="1:12" x14ac:dyDescent="0.25">
      <c r="A300" t="s">
        <v>429</v>
      </c>
      <c r="B300" s="1" t="s">
        <v>393</v>
      </c>
      <c r="C300" s="3">
        <f>C294/C270</f>
        <v>0.62271414821944182</v>
      </c>
      <c r="D300" t="s">
        <v>146</v>
      </c>
      <c r="E300" t="s">
        <v>384</v>
      </c>
      <c r="F300" t="s">
        <v>385</v>
      </c>
      <c r="G300" t="s">
        <v>425</v>
      </c>
      <c r="H300" t="s">
        <v>387</v>
      </c>
      <c r="I300" t="s">
        <v>17</v>
      </c>
      <c r="J300" t="s">
        <v>17</v>
      </c>
      <c r="K300" t="s">
        <v>17</v>
      </c>
      <c r="L300" t="s">
        <v>426</v>
      </c>
    </row>
    <row r="308" spans="1:12" x14ac:dyDescent="0.25">
      <c r="A308" t="s">
        <v>430</v>
      </c>
      <c r="B308" s="1" t="s">
        <v>383</v>
      </c>
      <c r="D308" t="s">
        <v>146</v>
      </c>
      <c r="E308" t="s">
        <v>384</v>
      </c>
      <c r="F308" t="s">
        <v>385</v>
      </c>
      <c r="G308" t="s">
        <v>386</v>
      </c>
      <c r="H308" t="s">
        <v>431</v>
      </c>
      <c r="I308" t="s">
        <v>17</v>
      </c>
      <c r="J308" t="s">
        <v>17</v>
      </c>
      <c r="K308" t="s">
        <v>17</v>
      </c>
      <c r="L308" t="s">
        <v>153</v>
      </c>
    </row>
    <row r="309" spans="1:12" x14ac:dyDescent="0.25">
      <c r="A309" t="s">
        <v>432</v>
      </c>
      <c r="B309" s="1" t="s">
        <v>389</v>
      </c>
      <c r="D309" t="s">
        <v>146</v>
      </c>
      <c r="E309" t="s">
        <v>384</v>
      </c>
      <c r="F309" t="s">
        <v>385</v>
      </c>
      <c r="G309" t="s">
        <v>386</v>
      </c>
      <c r="H309" t="s">
        <v>431</v>
      </c>
      <c r="I309" t="s">
        <v>17</v>
      </c>
      <c r="J309" t="s">
        <v>17</v>
      </c>
      <c r="K309" t="s">
        <v>17</v>
      </c>
      <c r="L309" t="s">
        <v>153</v>
      </c>
    </row>
    <row r="310" spans="1:12" x14ac:dyDescent="0.25">
      <c r="A310" t="s">
        <v>433</v>
      </c>
      <c r="B310" s="1" t="s">
        <v>391</v>
      </c>
      <c r="D310" t="s">
        <v>146</v>
      </c>
      <c r="E310" t="s">
        <v>384</v>
      </c>
      <c r="F310" t="s">
        <v>385</v>
      </c>
      <c r="G310" t="s">
        <v>386</v>
      </c>
      <c r="H310" t="s">
        <v>431</v>
      </c>
      <c r="I310" t="s">
        <v>17</v>
      </c>
      <c r="J310" t="s">
        <v>17</v>
      </c>
      <c r="K310" t="s">
        <v>17</v>
      </c>
      <c r="L310" t="s">
        <v>153</v>
      </c>
    </row>
    <row r="311" spans="1:12" x14ac:dyDescent="0.25">
      <c r="A311" t="s">
        <v>434</v>
      </c>
      <c r="B311" s="1" t="s">
        <v>393</v>
      </c>
      <c r="C311">
        <f>SUM(C308:C310)</f>
        <v>0</v>
      </c>
      <c r="D311" t="s">
        <v>146</v>
      </c>
      <c r="E311" t="s">
        <v>384</v>
      </c>
      <c r="F311" t="s">
        <v>385</v>
      </c>
      <c r="G311" t="s">
        <v>386</v>
      </c>
      <c r="H311" t="s">
        <v>431</v>
      </c>
      <c r="I311" t="s">
        <v>17</v>
      </c>
      <c r="J311" t="s">
        <v>17</v>
      </c>
      <c r="K311" t="s">
        <v>17</v>
      </c>
      <c r="L311" t="s">
        <v>153</v>
      </c>
    </row>
    <row r="314" spans="1:12" x14ac:dyDescent="0.25">
      <c r="A314" t="s">
        <v>435</v>
      </c>
      <c r="B314" s="1" t="s">
        <v>383</v>
      </c>
      <c r="D314" t="s">
        <v>146</v>
      </c>
      <c r="E314" t="s">
        <v>384</v>
      </c>
      <c r="F314" t="s">
        <v>385</v>
      </c>
      <c r="G314" t="s">
        <v>395</v>
      </c>
      <c r="H314" t="s">
        <v>431</v>
      </c>
      <c r="I314" t="s">
        <v>17</v>
      </c>
      <c r="J314" t="s">
        <v>17</v>
      </c>
      <c r="K314" t="s">
        <v>17</v>
      </c>
      <c r="L314" t="s">
        <v>153</v>
      </c>
    </row>
    <row r="315" spans="1:12" x14ac:dyDescent="0.25">
      <c r="A315" t="s">
        <v>436</v>
      </c>
      <c r="B315" s="1" t="s">
        <v>389</v>
      </c>
      <c r="D315" t="s">
        <v>146</v>
      </c>
      <c r="E315" t="s">
        <v>384</v>
      </c>
      <c r="F315" t="s">
        <v>385</v>
      </c>
      <c r="G315" t="s">
        <v>395</v>
      </c>
      <c r="H315" t="s">
        <v>431</v>
      </c>
      <c r="I315" t="s">
        <v>17</v>
      </c>
      <c r="J315" t="s">
        <v>17</v>
      </c>
      <c r="K315" t="s">
        <v>17</v>
      </c>
      <c r="L315" t="s">
        <v>153</v>
      </c>
    </row>
    <row r="316" spans="1:12" x14ac:dyDescent="0.25">
      <c r="A316" t="s">
        <v>437</v>
      </c>
      <c r="B316" s="1" t="s">
        <v>391</v>
      </c>
      <c r="D316" t="s">
        <v>146</v>
      </c>
      <c r="E316" t="s">
        <v>384</v>
      </c>
      <c r="F316" t="s">
        <v>385</v>
      </c>
      <c r="G316" t="s">
        <v>395</v>
      </c>
      <c r="H316" t="s">
        <v>431</v>
      </c>
      <c r="I316" t="s">
        <v>17</v>
      </c>
      <c r="J316" t="s">
        <v>17</v>
      </c>
      <c r="K316" t="s">
        <v>17</v>
      </c>
      <c r="L316" t="s">
        <v>153</v>
      </c>
    </row>
    <row r="317" spans="1:12" x14ac:dyDescent="0.25">
      <c r="A317" t="s">
        <v>438</v>
      </c>
      <c r="B317" s="1" t="s">
        <v>393</v>
      </c>
      <c r="C317">
        <f>SUM(C314:C316)</f>
        <v>0</v>
      </c>
      <c r="D317" t="s">
        <v>146</v>
      </c>
      <c r="E317" t="s">
        <v>384</v>
      </c>
      <c r="F317" t="s">
        <v>385</v>
      </c>
      <c r="G317" t="s">
        <v>395</v>
      </c>
      <c r="H317" t="s">
        <v>431</v>
      </c>
      <c r="I317" t="s">
        <v>17</v>
      </c>
      <c r="J317" t="s">
        <v>17</v>
      </c>
      <c r="K317" t="s">
        <v>17</v>
      </c>
      <c r="L317" t="s">
        <v>153</v>
      </c>
    </row>
    <row r="320" spans="1:12" x14ac:dyDescent="0.25">
      <c r="A320" t="s">
        <v>439</v>
      </c>
      <c r="B320" s="1" t="s">
        <v>383</v>
      </c>
      <c r="C320">
        <f>C308-C314</f>
        <v>0</v>
      </c>
      <c r="D320" t="s">
        <v>146</v>
      </c>
      <c r="E320" t="s">
        <v>384</v>
      </c>
      <c r="F320" t="s">
        <v>385</v>
      </c>
      <c r="G320" t="s">
        <v>400</v>
      </c>
      <c r="H320" t="s">
        <v>431</v>
      </c>
      <c r="I320" t="s">
        <v>17</v>
      </c>
      <c r="J320" t="s">
        <v>17</v>
      </c>
      <c r="K320" t="s">
        <v>17</v>
      </c>
      <c r="L320" t="s">
        <v>153</v>
      </c>
    </row>
    <row r="321" spans="1:12" x14ac:dyDescent="0.25">
      <c r="A321" t="s">
        <v>440</v>
      </c>
      <c r="B321" s="1" t="s">
        <v>389</v>
      </c>
      <c r="C321">
        <f t="shared" ref="C321:C322" si="11">C309-C315</f>
        <v>0</v>
      </c>
      <c r="D321" t="s">
        <v>146</v>
      </c>
      <c r="E321" t="s">
        <v>384</v>
      </c>
      <c r="F321" t="s">
        <v>385</v>
      </c>
      <c r="G321" t="s">
        <v>400</v>
      </c>
      <c r="H321" t="s">
        <v>431</v>
      </c>
      <c r="I321" t="s">
        <v>17</v>
      </c>
      <c r="J321" t="s">
        <v>17</v>
      </c>
      <c r="K321" t="s">
        <v>17</v>
      </c>
      <c r="L321" t="s">
        <v>153</v>
      </c>
    </row>
    <row r="322" spans="1:12" x14ac:dyDescent="0.25">
      <c r="A322" t="s">
        <v>441</v>
      </c>
      <c r="B322" s="1" t="s">
        <v>391</v>
      </c>
      <c r="C322">
        <f t="shared" si="11"/>
        <v>0</v>
      </c>
      <c r="D322" t="s">
        <v>146</v>
      </c>
      <c r="E322" t="s">
        <v>384</v>
      </c>
      <c r="F322" t="s">
        <v>385</v>
      </c>
      <c r="G322" t="s">
        <v>400</v>
      </c>
      <c r="H322" t="s">
        <v>431</v>
      </c>
      <c r="I322" t="s">
        <v>17</v>
      </c>
      <c r="J322" t="s">
        <v>17</v>
      </c>
      <c r="K322" t="s">
        <v>17</v>
      </c>
      <c r="L322" t="s">
        <v>153</v>
      </c>
    </row>
    <row r="323" spans="1:12" x14ac:dyDescent="0.25">
      <c r="A323" t="s">
        <v>442</v>
      </c>
      <c r="B323" s="1" t="s">
        <v>393</v>
      </c>
      <c r="C323">
        <f>SUM(C320:C322)</f>
        <v>0</v>
      </c>
      <c r="D323" t="s">
        <v>146</v>
      </c>
      <c r="E323" t="s">
        <v>384</v>
      </c>
      <c r="F323" t="s">
        <v>385</v>
      </c>
      <c r="G323" t="s">
        <v>400</v>
      </c>
      <c r="H323" t="s">
        <v>431</v>
      </c>
      <c r="I323" t="s">
        <v>17</v>
      </c>
      <c r="J323" t="s">
        <v>17</v>
      </c>
      <c r="K323" t="s">
        <v>17</v>
      </c>
      <c r="L323" t="s">
        <v>153</v>
      </c>
    </row>
    <row r="326" spans="1:12" x14ac:dyDescent="0.25">
      <c r="A326" t="s">
        <v>443</v>
      </c>
      <c r="B326" s="1" t="s">
        <v>383</v>
      </c>
      <c r="D326" t="s">
        <v>146</v>
      </c>
      <c r="E326" t="s">
        <v>384</v>
      </c>
      <c r="F326" t="s">
        <v>385</v>
      </c>
      <c r="G326" t="s">
        <v>405</v>
      </c>
      <c r="H326" t="s">
        <v>431</v>
      </c>
      <c r="I326" t="s">
        <v>17</v>
      </c>
      <c r="J326" t="s">
        <v>17</v>
      </c>
      <c r="K326" t="s">
        <v>17</v>
      </c>
      <c r="L326" t="s">
        <v>153</v>
      </c>
    </row>
    <row r="327" spans="1:12" x14ac:dyDescent="0.25">
      <c r="A327" t="s">
        <v>444</v>
      </c>
      <c r="B327" s="1" t="s">
        <v>389</v>
      </c>
      <c r="D327" t="s">
        <v>146</v>
      </c>
      <c r="E327" t="s">
        <v>384</v>
      </c>
      <c r="F327" t="s">
        <v>385</v>
      </c>
      <c r="G327" t="s">
        <v>405</v>
      </c>
      <c r="H327" t="s">
        <v>431</v>
      </c>
      <c r="I327" t="s">
        <v>17</v>
      </c>
      <c r="J327" t="s">
        <v>17</v>
      </c>
      <c r="K327" t="s">
        <v>17</v>
      </c>
      <c r="L327" t="s">
        <v>153</v>
      </c>
    </row>
    <row r="328" spans="1:12" x14ac:dyDescent="0.25">
      <c r="A328" t="s">
        <v>445</v>
      </c>
      <c r="B328" s="1" t="s">
        <v>391</v>
      </c>
      <c r="D328" t="s">
        <v>146</v>
      </c>
      <c r="E328" t="s">
        <v>384</v>
      </c>
      <c r="F328" t="s">
        <v>385</v>
      </c>
      <c r="G328" t="s">
        <v>405</v>
      </c>
      <c r="H328" t="s">
        <v>431</v>
      </c>
      <c r="I328" t="s">
        <v>17</v>
      </c>
      <c r="J328" t="s">
        <v>17</v>
      </c>
      <c r="K328" t="s">
        <v>17</v>
      </c>
      <c r="L328" t="s">
        <v>153</v>
      </c>
    </row>
    <row r="329" spans="1:12" x14ac:dyDescent="0.25">
      <c r="A329" t="s">
        <v>446</v>
      </c>
      <c r="B329" s="1" t="s">
        <v>393</v>
      </c>
      <c r="C329">
        <f>SUM(C326:C328)</f>
        <v>0</v>
      </c>
      <c r="D329" t="s">
        <v>146</v>
      </c>
      <c r="E329" t="s">
        <v>384</v>
      </c>
      <c r="F329" t="s">
        <v>385</v>
      </c>
      <c r="G329" t="s">
        <v>405</v>
      </c>
      <c r="H329" t="s">
        <v>431</v>
      </c>
      <c r="I329" t="s">
        <v>17</v>
      </c>
      <c r="J329" t="s">
        <v>17</v>
      </c>
      <c r="K329" t="s">
        <v>17</v>
      </c>
      <c r="L329" t="s">
        <v>153</v>
      </c>
    </row>
    <row r="332" spans="1:12" x14ac:dyDescent="0.25">
      <c r="A332" t="s">
        <v>447</v>
      </c>
      <c r="B332" s="1" t="s">
        <v>383</v>
      </c>
      <c r="D332" t="s">
        <v>146</v>
      </c>
      <c r="E332" t="s">
        <v>384</v>
      </c>
      <c r="F332" t="s">
        <v>385</v>
      </c>
      <c r="G332" t="s">
        <v>410</v>
      </c>
      <c r="H332" t="s">
        <v>431</v>
      </c>
      <c r="I332" t="s">
        <v>17</v>
      </c>
      <c r="J332" t="s">
        <v>17</v>
      </c>
      <c r="K332" t="s">
        <v>17</v>
      </c>
      <c r="L332" t="s">
        <v>153</v>
      </c>
    </row>
    <row r="333" spans="1:12" x14ac:dyDescent="0.25">
      <c r="A333" t="s">
        <v>448</v>
      </c>
      <c r="B333" s="1" t="s">
        <v>389</v>
      </c>
      <c r="D333" t="s">
        <v>146</v>
      </c>
      <c r="E333" t="s">
        <v>384</v>
      </c>
      <c r="F333" t="s">
        <v>385</v>
      </c>
      <c r="G333" t="s">
        <v>410</v>
      </c>
      <c r="H333" t="s">
        <v>431</v>
      </c>
      <c r="I333" t="s">
        <v>17</v>
      </c>
      <c r="J333" t="s">
        <v>17</v>
      </c>
      <c r="K333" t="s">
        <v>17</v>
      </c>
      <c r="L333" t="s">
        <v>153</v>
      </c>
    </row>
    <row r="334" spans="1:12" x14ac:dyDescent="0.25">
      <c r="A334" t="s">
        <v>449</v>
      </c>
      <c r="B334" s="1" t="s">
        <v>391</v>
      </c>
      <c r="D334" t="s">
        <v>146</v>
      </c>
      <c r="E334" t="s">
        <v>384</v>
      </c>
      <c r="F334" t="s">
        <v>385</v>
      </c>
      <c r="G334" t="s">
        <v>410</v>
      </c>
      <c r="H334" t="s">
        <v>431</v>
      </c>
      <c r="I334" t="s">
        <v>17</v>
      </c>
      <c r="J334" t="s">
        <v>17</v>
      </c>
      <c r="K334" t="s">
        <v>17</v>
      </c>
      <c r="L334" t="s">
        <v>153</v>
      </c>
    </row>
    <row r="335" spans="1:12" x14ac:dyDescent="0.25">
      <c r="A335" t="s">
        <v>450</v>
      </c>
      <c r="B335" s="1" t="s">
        <v>393</v>
      </c>
      <c r="C335">
        <f>SUM(C332:C334)</f>
        <v>0</v>
      </c>
      <c r="D335" t="s">
        <v>146</v>
      </c>
      <c r="E335" t="s">
        <v>384</v>
      </c>
      <c r="F335" t="s">
        <v>385</v>
      </c>
      <c r="G335" t="s">
        <v>410</v>
      </c>
      <c r="H335" t="s">
        <v>431</v>
      </c>
      <c r="I335" t="s">
        <v>17</v>
      </c>
      <c r="J335" t="s">
        <v>17</v>
      </c>
      <c r="K335" t="s">
        <v>17</v>
      </c>
      <c r="L335" t="s">
        <v>153</v>
      </c>
    </row>
    <row r="338" spans="1:12" x14ac:dyDescent="0.25">
      <c r="A338" t="s">
        <v>451</v>
      </c>
      <c r="B338" s="1" t="s">
        <v>383</v>
      </c>
      <c r="D338" t="s">
        <v>146</v>
      </c>
      <c r="E338" t="s">
        <v>384</v>
      </c>
      <c r="F338" t="s">
        <v>385</v>
      </c>
      <c r="G338" t="s">
        <v>415</v>
      </c>
      <c r="H338" t="s">
        <v>431</v>
      </c>
      <c r="I338" t="s">
        <v>17</v>
      </c>
      <c r="J338" t="s">
        <v>17</v>
      </c>
      <c r="K338" t="s">
        <v>17</v>
      </c>
      <c r="L338" t="s">
        <v>153</v>
      </c>
    </row>
    <row r="339" spans="1:12" x14ac:dyDescent="0.25">
      <c r="A339" t="s">
        <v>452</v>
      </c>
      <c r="B339" s="1" t="s">
        <v>389</v>
      </c>
      <c r="D339" t="s">
        <v>146</v>
      </c>
      <c r="E339" t="s">
        <v>384</v>
      </c>
      <c r="F339" t="s">
        <v>385</v>
      </c>
      <c r="G339" t="s">
        <v>415</v>
      </c>
      <c r="H339" t="s">
        <v>431</v>
      </c>
      <c r="I339" t="s">
        <v>17</v>
      </c>
      <c r="J339" t="s">
        <v>17</v>
      </c>
      <c r="K339" t="s">
        <v>17</v>
      </c>
      <c r="L339" t="s">
        <v>153</v>
      </c>
    </row>
    <row r="340" spans="1:12" x14ac:dyDescent="0.25">
      <c r="A340" t="s">
        <v>453</v>
      </c>
      <c r="B340" s="1" t="s">
        <v>391</v>
      </c>
      <c r="D340" t="s">
        <v>146</v>
      </c>
      <c r="E340" t="s">
        <v>384</v>
      </c>
      <c r="F340" t="s">
        <v>385</v>
      </c>
      <c r="G340" t="s">
        <v>415</v>
      </c>
      <c r="H340" t="s">
        <v>431</v>
      </c>
      <c r="I340" t="s">
        <v>17</v>
      </c>
      <c r="J340" t="s">
        <v>17</v>
      </c>
      <c r="K340" t="s">
        <v>17</v>
      </c>
      <c r="L340" t="s">
        <v>153</v>
      </c>
    </row>
    <row r="341" spans="1:12" x14ac:dyDescent="0.25">
      <c r="A341" t="s">
        <v>454</v>
      </c>
      <c r="B341" s="1" t="s">
        <v>393</v>
      </c>
      <c r="C341">
        <f>SUM(C338:C340)</f>
        <v>0</v>
      </c>
      <c r="D341" t="s">
        <v>146</v>
      </c>
      <c r="E341" t="s">
        <v>384</v>
      </c>
      <c r="F341" t="s">
        <v>385</v>
      </c>
      <c r="G341" t="s">
        <v>415</v>
      </c>
      <c r="H341" t="s">
        <v>431</v>
      </c>
      <c r="I341" t="s">
        <v>17</v>
      </c>
      <c r="J341" t="s">
        <v>17</v>
      </c>
      <c r="K341" t="s">
        <v>17</v>
      </c>
      <c r="L341" t="s">
        <v>153</v>
      </c>
    </row>
    <row r="344" spans="1:12" x14ac:dyDescent="0.25">
      <c r="A344" t="s">
        <v>455</v>
      </c>
      <c r="B344" s="1" t="s">
        <v>383</v>
      </c>
      <c r="C344">
        <f>SUM(C338,C332,C326)</f>
        <v>0</v>
      </c>
      <c r="D344" t="s">
        <v>146</v>
      </c>
      <c r="E344" t="s">
        <v>384</v>
      </c>
      <c r="F344" t="s">
        <v>385</v>
      </c>
      <c r="G344" t="s">
        <v>420</v>
      </c>
      <c r="H344" t="s">
        <v>431</v>
      </c>
      <c r="I344" t="s">
        <v>17</v>
      </c>
      <c r="J344" t="s">
        <v>17</v>
      </c>
      <c r="K344" t="s">
        <v>17</v>
      </c>
      <c r="L344" t="s">
        <v>153</v>
      </c>
    </row>
    <row r="345" spans="1:12" x14ac:dyDescent="0.25">
      <c r="A345" t="s">
        <v>456</v>
      </c>
      <c r="B345" s="1" t="s">
        <v>389</v>
      </c>
      <c r="C345">
        <f t="shared" ref="C345:C346" si="12">SUM(C339,C333,C327)</f>
        <v>0</v>
      </c>
      <c r="D345" t="s">
        <v>146</v>
      </c>
      <c r="E345" t="s">
        <v>384</v>
      </c>
      <c r="F345" t="s">
        <v>385</v>
      </c>
      <c r="G345" t="s">
        <v>420</v>
      </c>
      <c r="H345" t="s">
        <v>431</v>
      </c>
      <c r="I345" t="s">
        <v>17</v>
      </c>
      <c r="J345" t="s">
        <v>17</v>
      </c>
      <c r="K345" t="s">
        <v>17</v>
      </c>
      <c r="L345" t="s">
        <v>153</v>
      </c>
    </row>
    <row r="346" spans="1:12" x14ac:dyDescent="0.25">
      <c r="A346" t="s">
        <v>457</v>
      </c>
      <c r="B346" s="1" t="s">
        <v>391</v>
      </c>
      <c r="C346">
        <f t="shared" si="12"/>
        <v>0</v>
      </c>
      <c r="D346" t="s">
        <v>146</v>
      </c>
      <c r="E346" t="s">
        <v>384</v>
      </c>
      <c r="F346" t="s">
        <v>385</v>
      </c>
      <c r="G346" t="s">
        <v>420</v>
      </c>
      <c r="H346" t="s">
        <v>431</v>
      </c>
      <c r="I346" t="s">
        <v>17</v>
      </c>
      <c r="J346" t="s">
        <v>17</v>
      </c>
      <c r="K346" t="s">
        <v>17</v>
      </c>
      <c r="L346" t="s">
        <v>153</v>
      </c>
    </row>
    <row r="347" spans="1:12" x14ac:dyDescent="0.25">
      <c r="A347" t="s">
        <v>458</v>
      </c>
      <c r="B347" s="1" t="s">
        <v>393</v>
      </c>
      <c r="C347">
        <f>SUM(C344:C346)</f>
        <v>0</v>
      </c>
      <c r="D347" t="s">
        <v>146</v>
      </c>
      <c r="E347" t="s">
        <v>384</v>
      </c>
      <c r="F347" t="s">
        <v>385</v>
      </c>
      <c r="G347" t="s">
        <v>420</v>
      </c>
      <c r="H347" t="s">
        <v>431</v>
      </c>
      <c r="I347" t="s">
        <v>17</v>
      </c>
      <c r="J347" t="s">
        <v>17</v>
      </c>
      <c r="K347" t="s">
        <v>17</v>
      </c>
      <c r="L347" t="s">
        <v>153</v>
      </c>
    </row>
    <row r="350" spans="1:12" x14ac:dyDescent="0.25">
      <c r="A350" t="s">
        <v>459</v>
      </c>
      <c r="B350" s="1" t="s">
        <v>383</v>
      </c>
      <c r="C350" t="e">
        <f>C344/C320</f>
        <v>#DIV/0!</v>
      </c>
      <c r="D350" t="s">
        <v>146</v>
      </c>
      <c r="E350" t="s">
        <v>384</v>
      </c>
      <c r="F350" t="s">
        <v>385</v>
      </c>
      <c r="G350" t="s">
        <v>425</v>
      </c>
      <c r="H350" t="s">
        <v>431</v>
      </c>
      <c r="I350" t="s">
        <v>17</v>
      </c>
      <c r="J350" t="s">
        <v>17</v>
      </c>
      <c r="K350" t="s">
        <v>17</v>
      </c>
      <c r="L350" t="s">
        <v>426</v>
      </c>
    </row>
    <row r="351" spans="1:12" x14ac:dyDescent="0.25">
      <c r="A351" t="s">
        <v>460</v>
      </c>
      <c r="B351" s="1" t="s">
        <v>389</v>
      </c>
      <c r="C351" t="e">
        <f t="shared" ref="C351:C353" si="13">C345/C321</f>
        <v>#DIV/0!</v>
      </c>
      <c r="D351" t="s">
        <v>146</v>
      </c>
      <c r="E351" t="s">
        <v>384</v>
      </c>
      <c r="F351" t="s">
        <v>385</v>
      </c>
      <c r="G351" t="s">
        <v>425</v>
      </c>
      <c r="H351" t="s">
        <v>431</v>
      </c>
      <c r="I351" t="s">
        <v>17</v>
      </c>
      <c r="J351" t="s">
        <v>17</v>
      </c>
      <c r="K351" t="s">
        <v>17</v>
      </c>
      <c r="L351" t="s">
        <v>426</v>
      </c>
    </row>
    <row r="352" spans="1:12" x14ac:dyDescent="0.25">
      <c r="A352" t="s">
        <v>461</v>
      </c>
      <c r="B352" s="1" t="s">
        <v>391</v>
      </c>
      <c r="C352" t="e">
        <f t="shared" si="13"/>
        <v>#DIV/0!</v>
      </c>
      <c r="D352" t="s">
        <v>146</v>
      </c>
      <c r="E352" t="s">
        <v>384</v>
      </c>
      <c r="F352" t="s">
        <v>385</v>
      </c>
      <c r="G352" t="s">
        <v>425</v>
      </c>
      <c r="H352" t="s">
        <v>431</v>
      </c>
      <c r="I352" t="s">
        <v>17</v>
      </c>
      <c r="J352" t="s">
        <v>17</v>
      </c>
      <c r="K352" t="s">
        <v>17</v>
      </c>
      <c r="L352" t="s">
        <v>426</v>
      </c>
    </row>
    <row r="353" spans="1:12" x14ac:dyDescent="0.25">
      <c r="A353" t="s">
        <v>462</v>
      </c>
      <c r="B353" s="1" t="s">
        <v>393</v>
      </c>
      <c r="C353" t="e">
        <f t="shared" si="13"/>
        <v>#DIV/0!</v>
      </c>
      <c r="D353" t="s">
        <v>146</v>
      </c>
      <c r="E353" t="s">
        <v>384</v>
      </c>
      <c r="F353" t="s">
        <v>385</v>
      </c>
      <c r="G353" t="s">
        <v>425</v>
      </c>
      <c r="H353" t="s">
        <v>431</v>
      </c>
      <c r="I353" t="s">
        <v>17</v>
      </c>
      <c r="J353" t="s">
        <v>17</v>
      </c>
      <c r="K353" t="s">
        <v>17</v>
      </c>
      <c r="L353" t="s">
        <v>426</v>
      </c>
    </row>
    <row r="363" spans="1:12" x14ac:dyDescent="0.25">
      <c r="A363" t="s">
        <v>463</v>
      </c>
      <c r="B363" s="1" t="s">
        <v>464</v>
      </c>
      <c r="D363" t="s">
        <v>146</v>
      </c>
      <c r="E363" t="s">
        <v>384</v>
      </c>
      <c r="F363" t="s">
        <v>465</v>
      </c>
      <c r="G363" t="s">
        <v>386</v>
      </c>
      <c r="H363" t="s">
        <v>387</v>
      </c>
      <c r="I363" t="s">
        <v>17</v>
      </c>
      <c r="J363" t="s">
        <v>17</v>
      </c>
      <c r="K363" t="s">
        <v>17</v>
      </c>
      <c r="L363" t="s">
        <v>153</v>
      </c>
    </row>
    <row r="364" spans="1:12" x14ac:dyDescent="0.25">
      <c r="A364" t="s">
        <v>466</v>
      </c>
      <c r="B364" s="1" t="s">
        <v>467</v>
      </c>
      <c r="D364" t="s">
        <v>146</v>
      </c>
      <c r="E364" t="s">
        <v>384</v>
      </c>
      <c r="F364" t="s">
        <v>465</v>
      </c>
      <c r="G364" t="s">
        <v>386</v>
      </c>
      <c r="H364" t="s">
        <v>468</v>
      </c>
      <c r="I364" t="s">
        <v>17</v>
      </c>
      <c r="J364" t="s">
        <v>17</v>
      </c>
      <c r="K364" t="s">
        <v>17</v>
      </c>
      <c r="L364" t="s">
        <v>153</v>
      </c>
    </row>
    <row r="374" spans="1:12" x14ac:dyDescent="0.25">
      <c r="A374" t="s">
        <v>469</v>
      </c>
      <c r="B374" s="1" t="s">
        <v>464</v>
      </c>
      <c r="D374" t="s">
        <v>146</v>
      </c>
      <c r="E374" t="s">
        <v>384</v>
      </c>
      <c r="F374" t="s">
        <v>465</v>
      </c>
      <c r="G374" t="s">
        <v>395</v>
      </c>
      <c r="H374" t="s">
        <v>387</v>
      </c>
      <c r="I374" t="s">
        <v>17</v>
      </c>
      <c r="J374" t="s">
        <v>17</v>
      </c>
      <c r="K374" t="s">
        <v>17</v>
      </c>
      <c r="L374" t="s">
        <v>153</v>
      </c>
    </row>
    <row r="375" spans="1:12" x14ac:dyDescent="0.25">
      <c r="A375" t="s">
        <v>470</v>
      </c>
      <c r="B375" s="1" t="s">
        <v>467</v>
      </c>
      <c r="D375" t="s">
        <v>146</v>
      </c>
      <c r="E375" t="s">
        <v>384</v>
      </c>
      <c r="F375" t="s">
        <v>465</v>
      </c>
      <c r="G375" t="s">
        <v>395</v>
      </c>
      <c r="H375" t="s">
        <v>468</v>
      </c>
      <c r="I375" t="s">
        <v>17</v>
      </c>
      <c r="J375" t="s">
        <v>17</v>
      </c>
      <c r="K375" t="s">
        <v>17</v>
      </c>
      <c r="L375" t="s">
        <v>153</v>
      </c>
    </row>
    <row r="379" spans="1:12" x14ac:dyDescent="0.25">
      <c r="A379" t="s">
        <v>471</v>
      </c>
      <c r="B379" s="1" t="s">
        <v>464</v>
      </c>
      <c r="C379">
        <f>(C363-C374)</f>
        <v>0</v>
      </c>
      <c r="D379" t="s">
        <v>146</v>
      </c>
      <c r="E379" t="s">
        <v>384</v>
      </c>
      <c r="F379" t="s">
        <v>465</v>
      </c>
      <c r="G379" t="s">
        <v>400</v>
      </c>
      <c r="H379" t="s">
        <v>387</v>
      </c>
      <c r="I379" t="s">
        <v>17</v>
      </c>
      <c r="J379" t="s">
        <v>17</v>
      </c>
      <c r="K379" t="s">
        <v>17</v>
      </c>
      <c r="L379" t="s">
        <v>153</v>
      </c>
    </row>
    <row r="380" spans="1:12" x14ac:dyDescent="0.25">
      <c r="A380" t="s">
        <v>472</v>
      </c>
      <c r="B380" s="1" t="s">
        <v>467</v>
      </c>
      <c r="C380">
        <f>(C364-C375)</f>
        <v>0</v>
      </c>
      <c r="D380" t="s">
        <v>146</v>
      </c>
      <c r="E380" t="s">
        <v>384</v>
      </c>
      <c r="F380" t="s">
        <v>465</v>
      </c>
      <c r="G380" t="s">
        <v>400</v>
      </c>
      <c r="H380" t="s">
        <v>468</v>
      </c>
      <c r="I380" t="s">
        <v>17</v>
      </c>
      <c r="J380" t="s">
        <v>17</v>
      </c>
      <c r="K380" t="s">
        <v>17</v>
      </c>
      <c r="L380" t="s">
        <v>153</v>
      </c>
    </row>
    <row r="384" spans="1:12" x14ac:dyDescent="0.25">
      <c r="A384" t="s">
        <v>473</v>
      </c>
      <c r="B384" s="1" t="s">
        <v>464</v>
      </c>
      <c r="D384" t="s">
        <v>146</v>
      </c>
      <c r="E384" t="s">
        <v>384</v>
      </c>
      <c r="F384" t="s">
        <v>465</v>
      </c>
      <c r="G384" t="s">
        <v>474</v>
      </c>
      <c r="H384" t="s">
        <v>387</v>
      </c>
      <c r="I384" t="s">
        <v>17</v>
      </c>
      <c r="J384" t="s">
        <v>17</v>
      </c>
      <c r="K384" t="s">
        <v>17</v>
      </c>
      <c r="L384" t="s">
        <v>153</v>
      </c>
    </row>
    <row r="385" spans="1:12" x14ac:dyDescent="0.25">
      <c r="A385" t="s">
        <v>475</v>
      </c>
      <c r="B385" s="1" t="s">
        <v>467</v>
      </c>
      <c r="D385" t="s">
        <v>146</v>
      </c>
      <c r="E385" t="s">
        <v>384</v>
      </c>
      <c r="F385" t="s">
        <v>465</v>
      </c>
      <c r="G385" t="s">
        <v>474</v>
      </c>
      <c r="H385" t="s">
        <v>468</v>
      </c>
      <c r="I385" t="s">
        <v>17</v>
      </c>
      <c r="J385" t="s">
        <v>17</v>
      </c>
      <c r="K385" t="s">
        <v>17</v>
      </c>
      <c r="L385" t="s">
        <v>153</v>
      </c>
    </row>
    <row r="389" spans="1:12" x14ac:dyDescent="0.25">
      <c r="A389" t="s">
        <v>476</v>
      </c>
      <c r="B389" s="1" t="s">
        <v>464</v>
      </c>
      <c r="D389" t="s">
        <v>146</v>
      </c>
      <c r="E389" t="s">
        <v>384</v>
      </c>
      <c r="F389" t="s">
        <v>465</v>
      </c>
      <c r="G389" t="s">
        <v>477</v>
      </c>
      <c r="H389" t="s">
        <v>387</v>
      </c>
      <c r="I389" t="s">
        <v>17</v>
      </c>
      <c r="J389" t="s">
        <v>17</v>
      </c>
      <c r="K389" t="s">
        <v>17</v>
      </c>
      <c r="L389" t="s">
        <v>153</v>
      </c>
    </row>
    <row r="390" spans="1:12" x14ac:dyDescent="0.25">
      <c r="A390" t="s">
        <v>478</v>
      </c>
      <c r="B390" s="1" t="s">
        <v>467</v>
      </c>
      <c r="D390" t="s">
        <v>146</v>
      </c>
      <c r="E390" t="s">
        <v>384</v>
      </c>
      <c r="F390" t="s">
        <v>465</v>
      </c>
      <c r="G390" t="s">
        <v>477</v>
      </c>
      <c r="H390" t="s">
        <v>468</v>
      </c>
      <c r="I390" t="s">
        <v>17</v>
      </c>
      <c r="J390" t="s">
        <v>17</v>
      </c>
      <c r="K390" t="s">
        <v>17</v>
      </c>
      <c r="L390" t="s">
        <v>153</v>
      </c>
    </row>
    <row r="394" spans="1:12" x14ac:dyDescent="0.25">
      <c r="A394" t="s">
        <v>479</v>
      </c>
      <c r="B394" s="1" t="s">
        <v>464</v>
      </c>
      <c r="D394" t="s">
        <v>146</v>
      </c>
      <c r="E394" t="s">
        <v>384</v>
      </c>
      <c r="F394" t="s">
        <v>465</v>
      </c>
      <c r="G394" t="s">
        <v>480</v>
      </c>
      <c r="H394" t="s">
        <v>387</v>
      </c>
      <c r="I394" t="s">
        <v>17</v>
      </c>
      <c r="J394" t="s">
        <v>17</v>
      </c>
      <c r="K394" t="s">
        <v>17</v>
      </c>
      <c r="L394" t="s">
        <v>153</v>
      </c>
    </row>
    <row r="395" spans="1:12" x14ac:dyDescent="0.25">
      <c r="A395" t="s">
        <v>481</v>
      </c>
      <c r="B395" s="1" t="s">
        <v>467</v>
      </c>
      <c r="D395" t="s">
        <v>146</v>
      </c>
      <c r="E395" t="s">
        <v>384</v>
      </c>
      <c r="F395" t="s">
        <v>465</v>
      </c>
      <c r="G395" t="s">
        <v>480</v>
      </c>
      <c r="H395" t="s">
        <v>468</v>
      </c>
      <c r="I395" t="s">
        <v>17</v>
      </c>
      <c r="J395" t="s">
        <v>17</v>
      </c>
      <c r="K395" t="s">
        <v>17</v>
      </c>
      <c r="L395" t="s">
        <v>153</v>
      </c>
    </row>
    <row r="399" spans="1:12" x14ac:dyDescent="0.25">
      <c r="A399" t="s">
        <v>482</v>
      </c>
      <c r="B399" s="1" t="s">
        <v>464</v>
      </c>
      <c r="D399" t="s">
        <v>146</v>
      </c>
      <c r="E399" t="s">
        <v>384</v>
      </c>
      <c r="F399" t="s">
        <v>465</v>
      </c>
      <c r="G399" t="s">
        <v>483</v>
      </c>
      <c r="H399" t="s">
        <v>387</v>
      </c>
      <c r="I399" t="s">
        <v>17</v>
      </c>
      <c r="J399" t="s">
        <v>17</v>
      </c>
      <c r="K399" t="s">
        <v>17</v>
      </c>
      <c r="L399" t="s">
        <v>153</v>
      </c>
    </row>
    <row r="400" spans="1:12" x14ac:dyDescent="0.25">
      <c r="A400" t="s">
        <v>484</v>
      </c>
      <c r="B400" s="1" t="s">
        <v>467</v>
      </c>
      <c r="D400" t="s">
        <v>146</v>
      </c>
      <c r="E400" t="s">
        <v>384</v>
      </c>
      <c r="F400" t="s">
        <v>465</v>
      </c>
      <c r="G400" t="s">
        <v>483</v>
      </c>
      <c r="H400" t="s">
        <v>468</v>
      </c>
      <c r="I400" t="s">
        <v>17</v>
      </c>
      <c r="J400" t="s">
        <v>17</v>
      </c>
      <c r="K400" t="s">
        <v>17</v>
      </c>
      <c r="L400" t="s">
        <v>153</v>
      </c>
    </row>
    <row r="405" spans="1:12" x14ac:dyDescent="0.25">
      <c r="A405" t="s">
        <v>485</v>
      </c>
      <c r="B405" s="1" t="s">
        <v>464</v>
      </c>
      <c r="D405" t="s">
        <v>146</v>
      </c>
      <c r="E405" t="s">
        <v>384</v>
      </c>
      <c r="F405" t="s">
        <v>465</v>
      </c>
      <c r="G405" t="s">
        <v>486</v>
      </c>
      <c r="H405" t="s">
        <v>387</v>
      </c>
      <c r="I405" t="s">
        <v>17</v>
      </c>
      <c r="J405" t="s">
        <v>17</v>
      </c>
      <c r="K405" t="s">
        <v>17</v>
      </c>
      <c r="L405" t="s">
        <v>153</v>
      </c>
    </row>
    <row r="406" spans="1:12" x14ac:dyDescent="0.25">
      <c r="A406" t="s">
        <v>487</v>
      </c>
      <c r="B406" s="1" t="s">
        <v>467</v>
      </c>
      <c r="D406" t="s">
        <v>146</v>
      </c>
      <c r="E406" t="s">
        <v>384</v>
      </c>
      <c r="F406" t="s">
        <v>465</v>
      </c>
      <c r="G406" t="s">
        <v>486</v>
      </c>
      <c r="H406" t="s">
        <v>468</v>
      </c>
      <c r="I406" t="s">
        <v>17</v>
      </c>
      <c r="J406" t="s">
        <v>17</v>
      </c>
      <c r="K406" t="s">
        <v>17</v>
      </c>
      <c r="L406" t="s">
        <v>153</v>
      </c>
    </row>
    <row r="411" spans="1:12" x14ac:dyDescent="0.25">
      <c r="A411" t="s">
        <v>488</v>
      </c>
      <c r="B411" s="1" t="s">
        <v>464</v>
      </c>
      <c r="D411" t="s">
        <v>146</v>
      </c>
      <c r="E411" t="s">
        <v>384</v>
      </c>
      <c r="F411" t="s">
        <v>465</v>
      </c>
      <c r="G411" t="s">
        <v>489</v>
      </c>
      <c r="H411" t="s">
        <v>387</v>
      </c>
      <c r="I411" t="s">
        <v>17</v>
      </c>
      <c r="J411" t="s">
        <v>17</v>
      </c>
      <c r="K411" t="s">
        <v>17</v>
      </c>
      <c r="L411" t="s">
        <v>153</v>
      </c>
    </row>
    <row r="412" spans="1:12" x14ac:dyDescent="0.25">
      <c r="A412" t="s">
        <v>490</v>
      </c>
      <c r="B412" s="1" t="s">
        <v>467</v>
      </c>
      <c r="D412" t="s">
        <v>146</v>
      </c>
      <c r="E412" t="s">
        <v>384</v>
      </c>
      <c r="F412" t="s">
        <v>465</v>
      </c>
      <c r="G412" t="s">
        <v>489</v>
      </c>
      <c r="H412" t="s">
        <v>468</v>
      </c>
      <c r="I412" t="s">
        <v>17</v>
      </c>
      <c r="J412" t="s">
        <v>17</v>
      </c>
      <c r="K412" t="s">
        <v>17</v>
      </c>
      <c r="L412" t="s">
        <v>153</v>
      </c>
    </row>
    <row r="417" spans="1:12" x14ac:dyDescent="0.25">
      <c r="A417" t="s">
        <v>491</v>
      </c>
      <c r="B417" s="1" t="s">
        <v>464</v>
      </c>
      <c r="D417" t="s">
        <v>146</v>
      </c>
      <c r="E417" t="s">
        <v>384</v>
      </c>
      <c r="F417" t="s">
        <v>465</v>
      </c>
      <c r="G417" t="s">
        <v>492</v>
      </c>
      <c r="H417" t="s">
        <v>387</v>
      </c>
      <c r="I417" t="s">
        <v>17</v>
      </c>
      <c r="J417" t="s">
        <v>17</v>
      </c>
      <c r="K417" t="s">
        <v>17</v>
      </c>
      <c r="L417" t="s">
        <v>153</v>
      </c>
    </row>
    <row r="418" spans="1:12" x14ac:dyDescent="0.25">
      <c r="A418" t="s">
        <v>493</v>
      </c>
      <c r="B418" s="1" t="s">
        <v>467</v>
      </c>
      <c r="D418" t="s">
        <v>146</v>
      </c>
      <c r="E418" t="s">
        <v>384</v>
      </c>
      <c r="F418" t="s">
        <v>465</v>
      </c>
      <c r="G418" t="s">
        <v>492</v>
      </c>
      <c r="H418" t="s">
        <v>468</v>
      </c>
      <c r="I418" t="s">
        <v>17</v>
      </c>
      <c r="J418" t="s">
        <v>17</v>
      </c>
      <c r="K418" t="s">
        <v>17</v>
      </c>
      <c r="L418" t="s">
        <v>153</v>
      </c>
    </row>
    <row r="432" spans="1:12" ht="45" x14ac:dyDescent="0.25">
      <c r="A432" t="s">
        <v>494</v>
      </c>
      <c r="B432" s="1" t="s">
        <v>495</v>
      </c>
      <c r="C432" s="4">
        <v>0.82</v>
      </c>
      <c r="D432" t="s">
        <v>146</v>
      </c>
      <c r="E432" t="s">
        <v>496</v>
      </c>
      <c r="F432" t="s">
        <v>148</v>
      </c>
      <c r="G432" t="s">
        <v>149</v>
      </c>
      <c r="H432" t="s">
        <v>497</v>
      </c>
      <c r="I432" t="s">
        <v>17</v>
      </c>
      <c r="J432" t="s">
        <v>151</v>
      </c>
      <c r="K432" t="s">
        <v>17</v>
      </c>
      <c r="L432" t="s">
        <v>426</v>
      </c>
    </row>
  </sheetData>
  <sheetProtection algorithmName="SHA-512" hashValue="VNcNNYAMlhb02l9uUl5HlkYzQzyCBAgvwN7ox6ycfsW3EjUkRw4koqYqClQ9e9/GdlY2x9ySP+as953QjxtmeA==" saltValue="19ISxoeyksDGQ5BjMmzCCQ==" spinCount="100000" sheet="1" objects="1" scenarios="1"/>
  <autoFilter ref="A1:L432" xr:uid="{8A7AEDE5-A4E2-4C3A-8B2F-A8573F9503C7}"/>
  <pageMargins left="0.7" right="0.7" top="0.75" bottom="0.75" header="0.3" footer="0.3"/>
  <pageSetup scale="65" orientation="landscape" horizontalDpi="1200" verticalDpi="1200" r:id="rId1"/>
  <rowBreaks count="8" manualBreakCount="8">
    <brk id="45" max="16383" man="1"/>
    <brk id="82" max="16383" man="1"/>
    <brk id="130" max="16383" man="1"/>
    <brk id="180" max="16383" man="1"/>
    <brk id="220" max="16383" man="1"/>
    <brk id="312" max="16383" man="1"/>
    <brk id="355" max="16383" man="1"/>
    <brk id="40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A512-69E0-4BB2-8B7F-61121FFAFDB5}">
  <dimension ref="A1:N592"/>
  <sheetViews>
    <sheetView zoomScaleNormal="100" workbookViewId="0">
      <pane ySplit="1" topLeftCell="A2" activePane="bottomLeft" state="frozen"/>
      <selection pane="bottomLeft"/>
    </sheetView>
  </sheetViews>
  <sheetFormatPr defaultRowHeight="15" x14ac:dyDescent="0.25"/>
  <cols>
    <col min="1" max="1" width="12.7109375" customWidth="1"/>
    <col min="2" max="2" width="150.7109375" customWidth="1"/>
    <col min="3" max="3" width="25.7109375" customWidth="1"/>
    <col min="4" max="4" width="29.85546875" hidden="1" customWidth="1"/>
    <col min="5" max="5" width="24.85546875" hidden="1" customWidth="1"/>
    <col min="6" max="6" width="30.7109375" hidden="1" customWidth="1"/>
    <col min="7" max="7" width="15.85546875" hidden="1" customWidth="1"/>
    <col min="8" max="8" width="18.5703125" hidden="1" customWidth="1"/>
    <col min="9" max="9" width="12.85546875" hidden="1" customWidth="1"/>
    <col min="10" max="10" width="11.28515625" hidden="1" customWidth="1"/>
    <col min="11" max="11" width="14.7109375" hidden="1" customWidth="1"/>
    <col min="12" max="12" width="43.85546875" hidden="1" customWidth="1"/>
    <col min="13" max="14" width="9.140625" hidden="1" customWidth="1"/>
    <col min="15" max="17" width="0" hidden="1" customWidth="1"/>
  </cols>
  <sheetData>
    <row r="1" spans="1:12" ht="45" x14ac:dyDescent="0.25">
      <c r="A1" s="1" t="s">
        <v>0</v>
      </c>
      <c r="B1" t="s">
        <v>1</v>
      </c>
      <c r="C1" t="s">
        <v>2</v>
      </c>
      <c r="D1" t="s">
        <v>143</v>
      </c>
      <c r="E1" t="s">
        <v>4</v>
      </c>
      <c r="F1" t="s">
        <v>5</v>
      </c>
      <c r="G1" t="s">
        <v>6</v>
      </c>
      <c r="H1" t="s">
        <v>7</v>
      </c>
      <c r="I1" t="s">
        <v>8</v>
      </c>
      <c r="J1" t="s">
        <v>9</v>
      </c>
      <c r="K1" t="s">
        <v>10</v>
      </c>
      <c r="L1" t="s">
        <v>11</v>
      </c>
    </row>
    <row r="26" spans="1:12" ht="18" customHeight="1" x14ac:dyDescent="0.25"/>
    <row r="27" spans="1:12" ht="18" customHeight="1" x14ac:dyDescent="0.25">
      <c r="A27" t="s">
        <v>498</v>
      </c>
      <c r="B27" t="s">
        <v>499</v>
      </c>
      <c r="C27">
        <v>4052</v>
      </c>
      <c r="D27" t="s">
        <v>500</v>
      </c>
      <c r="E27" t="s">
        <v>501</v>
      </c>
      <c r="F27" t="s">
        <v>502</v>
      </c>
      <c r="G27" t="s">
        <v>149</v>
      </c>
      <c r="H27" t="s">
        <v>150</v>
      </c>
      <c r="I27" t="s">
        <v>17</v>
      </c>
      <c r="J27" t="s">
        <v>17</v>
      </c>
      <c r="K27" t="s">
        <v>152</v>
      </c>
      <c r="L27" t="s">
        <v>153</v>
      </c>
    </row>
    <row r="28" spans="1:12" ht="18" customHeight="1" x14ac:dyDescent="0.25">
      <c r="A28" t="s">
        <v>503</v>
      </c>
      <c r="B28" t="s">
        <v>504</v>
      </c>
      <c r="C28">
        <v>4160</v>
      </c>
      <c r="D28" t="s">
        <v>500</v>
      </c>
      <c r="E28" t="s">
        <v>501</v>
      </c>
      <c r="F28" t="s">
        <v>502</v>
      </c>
      <c r="G28" t="s">
        <v>149</v>
      </c>
      <c r="H28" t="s">
        <v>150</v>
      </c>
      <c r="I28" t="s">
        <v>17</v>
      </c>
      <c r="J28" t="s">
        <v>17</v>
      </c>
      <c r="K28" t="s">
        <v>156</v>
      </c>
      <c r="L28" t="s">
        <v>153</v>
      </c>
    </row>
    <row r="29" spans="1:12" ht="18" customHeight="1" x14ac:dyDescent="0.25">
      <c r="A29" t="s">
        <v>505</v>
      </c>
      <c r="B29" t="s">
        <v>506</v>
      </c>
      <c r="C29">
        <v>7</v>
      </c>
      <c r="D29" t="s">
        <v>500</v>
      </c>
      <c r="E29" t="s">
        <v>501</v>
      </c>
      <c r="F29" t="s">
        <v>502</v>
      </c>
      <c r="G29" t="s">
        <v>149</v>
      </c>
      <c r="H29" t="s">
        <v>150</v>
      </c>
      <c r="I29" t="s">
        <v>17</v>
      </c>
      <c r="J29" t="s">
        <v>17</v>
      </c>
      <c r="K29" t="s">
        <v>159</v>
      </c>
      <c r="L29" t="s">
        <v>153</v>
      </c>
    </row>
    <row r="30" spans="1:12" ht="18" customHeight="1" x14ac:dyDescent="0.25">
      <c r="A30" t="s">
        <v>507</v>
      </c>
      <c r="B30" t="s">
        <v>508</v>
      </c>
      <c r="C30">
        <v>23</v>
      </c>
      <c r="D30" t="s">
        <v>500</v>
      </c>
      <c r="E30" t="s">
        <v>501</v>
      </c>
      <c r="F30" t="s">
        <v>502</v>
      </c>
      <c r="G30" t="s">
        <v>149</v>
      </c>
      <c r="H30" t="s">
        <v>150</v>
      </c>
      <c r="I30" t="s">
        <v>17</v>
      </c>
      <c r="J30" t="s">
        <v>17</v>
      </c>
      <c r="K30" t="s">
        <v>162</v>
      </c>
      <c r="L30" t="s">
        <v>153</v>
      </c>
    </row>
    <row r="32" spans="1:12" ht="18" customHeight="1" x14ac:dyDescent="0.25"/>
    <row r="33" spans="1:12" x14ac:dyDescent="0.25">
      <c r="A33" t="s">
        <v>509</v>
      </c>
      <c r="B33" t="s">
        <v>510</v>
      </c>
      <c r="C33">
        <v>3532</v>
      </c>
      <c r="D33" t="s">
        <v>500</v>
      </c>
      <c r="E33" t="s">
        <v>501</v>
      </c>
      <c r="F33" t="s">
        <v>511</v>
      </c>
      <c r="G33" t="s">
        <v>149</v>
      </c>
      <c r="H33" t="s">
        <v>150</v>
      </c>
      <c r="I33" t="s">
        <v>17</v>
      </c>
      <c r="J33" t="s">
        <v>17</v>
      </c>
      <c r="K33" t="s">
        <v>152</v>
      </c>
      <c r="L33" t="s">
        <v>153</v>
      </c>
    </row>
    <row r="34" spans="1:12" x14ac:dyDescent="0.25">
      <c r="A34" t="s">
        <v>512</v>
      </c>
      <c r="B34" t="s">
        <v>513</v>
      </c>
      <c r="C34">
        <v>3917</v>
      </c>
      <c r="D34" t="s">
        <v>500</v>
      </c>
      <c r="E34" t="s">
        <v>501</v>
      </c>
      <c r="F34" t="s">
        <v>511</v>
      </c>
      <c r="G34" t="s">
        <v>149</v>
      </c>
      <c r="H34" t="s">
        <v>150</v>
      </c>
      <c r="I34" t="s">
        <v>17</v>
      </c>
      <c r="J34" t="s">
        <v>17</v>
      </c>
      <c r="K34" t="s">
        <v>156</v>
      </c>
      <c r="L34" t="s">
        <v>153</v>
      </c>
    </row>
    <row r="35" spans="1:12" x14ac:dyDescent="0.25">
      <c r="A35" t="s">
        <v>514</v>
      </c>
      <c r="B35" t="s">
        <v>515</v>
      </c>
      <c r="C35">
        <v>7</v>
      </c>
      <c r="D35" t="s">
        <v>500</v>
      </c>
      <c r="E35" t="s">
        <v>501</v>
      </c>
      <c r="F35" t="s">
        <v>511</v>
      </c>
      <c r="G35" t="s">
        <v>149</v>
      </c>
      <c r="H35" t="s">
        <v>150</v>
      </c>
      <c r="I35" t="s">
        <v>17</v>
      </c>
      <c r="J35" t="s">
        <v>17</v>
      </c>
      <c r="K35" t="s">
        <v>159</v>
      </c>
      <c r="L35" t="s">
        <v>153</v>
      </c>
    </row>
    <row r="36" spans="1:12" x14ac:dyDescent="0.25">
      <c r="A36" t="s">
        <v>516</v>
      </c>
      <c r="B36" t="s">
        <v>517</v>
      </c>
      <c r="C36">
        <v>22</v>
      </c>
      <c r="D36" t="s">
        <v>500</v>
      </c>
      <c r="E36" t="s">
        <v>501</v>
      </c>
      <c r="F36" t="s">
        <v>511</v>
      </c>
      <c r="G36" t="s">
        <v>149</v>
      </c>
      <c r="H36" t="s">
        <v>150</v>
      </c>
      <c r="I36" t="s">
        <v>17</v>
      </c>
      <c r="J36" t="s">
        <v>17</v>
      </c>
      <c r="K36" t="s">
        <v>162</v>
      </c>
      <c r="L36" t="s">
        <v>153</v>
      </c>
    </row>
    <row r="38" spans="1:12" ht="18" customHeight="1" x14ac:dyDescent="0.25"/>
    <row r="39" spans="1:12" ht="18" customHeight="1" x14ac:dyDescent="0.25">
      <c r="A39" t="s">
        <v>518</v>
      </c>
      <c r="B39" t="s">
        <v>519</v>
      </c>
      <c r="C39">
        <v>1339</v>
      </c>
      <c r="D39" t="s">
        <v>500</v>
      </c>
      <c r="E39" t="s">
        <v>501</v>
      </c>
      <c r="F39" t="s">
        <v>520</v>
      </c>
      <c r="G39" t="s">
        <v>149</v>
      </c>
      <c r="H39" t="s">
        <v>150</v>
      </c>
      <c r="I39" t="s">
        <v>17</v>
      </c>
      <c r="J39" t="s">
        <v>17</v>
      </c>
      <c r="K39" t="s">
        <v>152</v>
      </c>
      <c r="L39" t="s">
        <v>153</v>
      </c>
    </row>
    <row r="40" spans="1:12" ht="18" customHeight="1" x14ac:dyDescent="0.25">
      <c r="A40" t="s">
        <v>521</v>
      </c>
      <c r="B40" t="s">
        <v>522</v>
      </c>
      <c r="C40">
        <v>4</v>
      </c>
      <c r="D40" t="s">
        <v>500</v>
      </c>
      <c r="E40" t="s">
        <v>501</v>
      </c>
      <c r="F40" t="s">
        <v>520</v>
      </c>
      <c r="G40" t="s">
        <v>149</v>
      </c>
      <c r="H40" t="s">
        <v>150</v>
      </c>
      <c r="I40" t="s">
        <v>17</v>
      </c>
      <c r="J40" t="s">
        <v>208</v>
      </c>
      <c r="K40" t="s">
        <v>152</v>
      </c>
      <c r="L40" t="s">
        <v>153</v>
      </c>
    </row>
    <row r="41" spans="1:12" ht="18" customHeight="1" x14ac:dyDescent="0.25">
      <c r="A41" t="s">
        <v>523</v>
      </c>
      <c r="B41" t="s">
        <v>524</v>
      </c>
      <c r="C41">
        <v>1108</v>
      </c>
      <c r="D41" t="s">
        <v>500</v>
      </c>
      <c r="E41" t="s">
        <v>501</v>
      </c>
      <c r="F41" t="s">
        <v>520</v>
      </c>
      <c r="G41" t="s">
        <v>149</v>
      </c>
      <c r="H41" t="s">
        <v>150</v>
      </c>
      <c r="I41" t="s">
        <v>17</v>
      </c>
      <c r="J41" t="s">
        <v>151</v>
      </c>
      <c r="K41" t="s">
        <v>156</v>
      </c>
      <c r="L41" t="s">
        <v>153</v>
      </c>
    </row>
    <row r="42" spans="1:12" ht="18" customHeight="1" x14ac:dyDescent="0.25">
      <c r="A42" t="s">
        <v>525</v>
      </c>
      <c r="B42" t="s">
        <v>526</v>
      </c>
      <c r="C42">
        <v>2</v>
      </c>
      <c r="D42" t="s">
        <v>500</v>
      </c>
      <c r="E42" t="s">
        <v>501</v>
      </c>
      <c r="F42" t="s">
        <v>520</v>
      </c>
      <c r="G42" t="s">
        <v>149</v>
      </c>
      <c r="H42" t="s">
        <v>150</v>
      </c>
      <c r="I42" t="s">
        <v>17</v>
      </c>
      <c r="J42" t="s">
        <v>208</v>
      </c>
      <c r="K42" t="s">
        <v>156</v>
      </c>
      <c r="L42" t="s">
        <v>153</v>
      </c>
    </row>
    <row r="43" spans="1:12" ht="18" customHeight="1" x14ac:dyDescent="0.25">
      <c r="A43" t="s">
        <v>527</v>
      </c>
      <c r="B43" t="s">
        <v>528</v>
      </c>
      <c r="C43">
        <v>0</v>
      </c>
      <c r="D43" t="s">
        <v>500</v>
      </c>
      <c r="E43" t="s">
        <v>501</v>
      </c>
      <c r="F43" t="s">
        <v>520</v>
      </c>
      <c r="G43" t="s">
        <v>149</v>
      </c>
      <c r="H43" t="s">
        <v>150</v>
      </c>
      <c r="I43" t="s">
        <v>17</v>
      </c>
      <c r="J43" t="s">
        <v>151</v>
      </c>
      <c r="K43" t="s">
        <v>159</v>
      </c>
      <c r="L43" t="s">
        <v>153</v>
      </c>
    </row>
    <row r="44" spans="1:12" ht="18" customHeight="1" x14ac:dyDescent="0.25">
      <c r="A44" t="s">
        <v>529</v>
      </c>
      <c r="B44" t="s">
        <v>530</v>
      </c>
      <c r="C44">
        <v>0</v>
      </c>
      <c r="D44" t="s">
        <v>500</v>
      </c>
      <c r="E44" t="s">
        <v>501</v>
      </c>
      <c r="F44" t="s">
        <v>520</v>
      </c>
      <c r="G44" t="s">
        <v>149</v>
      </c>
      <c r="H44" t="s">
        <v>150</v>
      </c>
      <c r="I44" t="s">
        <v>17</v>
      </c>
      <c r="J44" t="s">
        <v>208</v>
      </c>
      <c r="K44" t="s">
        <v>159</v>
      </c>
      <c r="L44" t="s">
        <v>153</v>
      </c>
    </row>
    <row r="45" spans="1:12" ht="18" customHeight="1" x14ac:dyDescent="0.25">
      <c r="A45" t="s">
        <v>531</v>
      </c>
      <c r="B45" t="s">
        <v>532</v>
      </c>
      <c r="C45">
        <v>0</v>
      </c>
      <c r="D45" t="s">
        <v>500</v>
      </c>
      <c r="E45" t="s">
        <v>501</v>
      </c>
      <c r="F45" t="s">
        <v>520</v>
      </c>
      <c r="G45" t="s">
        <v>149</v>
      </c>
      <c r="H45" t="s">
        <v>150</v>
      </c>
      <c r="I45" t="s">
        <v>17</v>
      </c>
      <c r="J45" t="s">
        <v>151</v>
      </c>
      <c r="K45" t="s">
        <v>162</v>
      </c>
      <c r="L45" t="s">
        <v>153</v>
      </c>
    </row>
    <row r="46" spans="1:12" ht="18" customHeight="1" x14ac:dyDescent="0.25">
      <c r="A46" t="s">
        <v>533</v>
      </c>
      <c r="B46" t="s">
        <v>534</v>
      </c>
      <c r="C46">
        <v>0</v>
      </c>
      <c r="D46" t="s">
        <v>500</v>
      </c>
      <c r="E46" t="s">
        <v>501</v>
      </c>
      <c r="F46" t="s">
        <v>520</v>
      </c>
      <c r="G46" t="s">
        <v>149</v>
      </c>
      <c r="H46" t="s">
        <v>150</v>
      </c>
      <c r="I46" t="s">
        <v>17</v>
      </c>
      <c r="J46" t="s">
        <v>208</v>
      </c>
      <c r="K46" t="s">
        <v>162</v>
      </c>
      <c r="L46" t="s">
        <v>153</v>
      </c>
    </row>
    <row r="48" spans="1:12" ht="18" customHeight="1" x14ac:dyDescent="0.25"/>
    <row r="49" spans="1:12" ht="18" customHeight="1" x14ac:dyDescent="0.25">
      <c r="A49" t="s">
        <v>535</v>
      </c>
      <c r="B49" t="s">
        <v>536</v>
      </c>
      <c r="C49">
        <f>SUM(C27:C30)</f>
        <v>8242</v>
      </c>
      <c r="D49" t="s">
        <v>500</v>
      </c>
      <c r="E49" t="s">
        <v>501</v>
      </c>
      <c r="F49" t="s">
        <v>502</v>
      </c>
      <c r="G49" t="s">
        <v>149</v>
      </c>
      <c r="H49" t="s">
        <v>150</v>
      </c>
      <c r="I49" t="s">
        <v>17</v>
      </c>
      <c r="J49" t="s">
        <v>17</v>
      </c>
      <c r="K49" t="s">
        <v>17</v>
      </c>
      <c r="L49" t="s">
        <v>153</v>
      </c>
    </row>
    <row r="50" spans="1:12" ht="18" customHeight="1" x14ac:dyDescent="0.25">
      <c r="A50" t="s">
        <v>537</v>
      </c>
      <c r="B50" t="s">
        <v>538</v>
      </c>
      <c r="C50">
        <f>SUM(C33:C36)</f>
        <v>7478</v>
      </c>
      <c r="D50" t="s">
        <v>500</v>
      </c>
      <c r="E50" t="s">
        <v>501</v>
      </c>
      <c r="F50" t="s">
        <v>511</v>
      </c>
      <c r="G50" t="s">
        <v>149</v>
      </c>
      <c r="H50" t="s">
        <v>150</v>
      </c>
      <c r="I50" t="s">
        <v>17</v>
      </c>
      <c r="J50" t="s">
        <v>17</v>
      </c>
      <c r="K50" t="s">
        <v>17</v>
      </c>
      <c r="L50" t="s">
        <v>153</v>
      </c>
    </row>
    <row r="51" spans="1:12" ht="18" customHeight="1" x14ac:dyDescent="0.25">
      <c r="A51" t="s">
        <v>539</v>
      </c>
      <c r="B51" t="s">
        <v>540</v>
      </c>
      <c r="C51">
        <f>SUM(C39:C46)</f>
        <v>2453</v>
      </c>
      <c r="D51" t="s">
        <v>500</v>
      </c>
      <c r="E51" t="s">
        <v>501</v>
      </c>
      <c r="F51" t="s">
        <v>520</v>
      </c>
      <c r="G51" t="s">
        <v>149</v>
      </c>
      <c r="H51" t="s">
        <v>150</v>
      </c>
      <c r="I51" t="s">
        <v>17</v>
      </c>
      <c r="J51" t="s">
        <v>17</v>
      </c>
      <c r="K51" t="s">
        <v>17</v>
      </c>
      <c r="L51" t="s">
        <v>153</v>
      </c>
    </row>
    <row r="58" spans="1:12" x14ac:dyDescent="0.25">
      <c r="B58" s="5"/>
    </row>
    <row r="59" spans="1:12" ht="18" customHeight="1" x14ac:dyDescent="0.25"/>
    <row r="60" spans="1:12" ht="18" customHeight="1" x14ac:dyDescent="0.25">
      <c r="A60" t="s">
        <v>541</v>
      </c>
      <c r="B60" t="s">
        <v>542</v>
      </c>
      <c r="C60">
        <v>7062</v>
      </c>
      <c r="D60" t="s">
        <v>500</v>
      </c>
      <c r="E60" t="s">
        <v>501</v>
      </c>
      <c r="F60" t="s">
        <v>502</v>
      </c>
      <c r="G60" t="s">
        <v>149</v>
      </c>
      <c r="H60" t="s">
        <v>150</v>
      </c>
      <c r="I60" t="s">
        <v>543</v>
      </c>
      <c r="J60" t="s">
        <v>17</v>
      </c>
      <c r="K60" t="s">
        <v>17</v>
      </c>
      <c r="L60" t="s">
        <v>153</v>
      </c>
    </row>
    <row r="61" spans="1:12" ht="18" customHeight="1" x14ac:dyDescent="0.25">
      <c r="A61" t="s">
        <v>544</v>
      </c>
      <c r="B61" t="s">
        <v>545</v>
      </c>
      <c r="C61">
        <v>5789</v>
      </c>
      <c r="D61" t="s">
        <v>500</v>
      </c>
      <c r="E61" t="s">
        <v>501</v>
      </c>
      <c r="F61" t="s">
        <v>511</v>
      </c>
      <c r="G61" t="s">
        <v>149</v>
      </c>
      <c r="H61" t="s">
        <v>150</v>
      </c>
      <c r="I61" t="s">
        <v>543</v>
      </c>
      <c r="J61" t="s">
        <v>17</v>
      </c>
      <c r="K61" t="s">
        <v>17</v>
      </c>
      <c r="L61" t="s">
        <v>153</v>
      </c>
    </row>
    <row r="62" spans="1:12" ht="18" customHeight="1" x14ac:dyDescent="0.25">
      <c r="A62" t="s">
        <v>546</v>
      </c>
      <c r="B62" t="s">
        <v>547</v>
      </c>
      <c r="C62">
        <v>1960</v>
      </c>
      <c r="D62" t="s">
        <v>500</v>
      </c>
      <c r="E62" t="s">
        <v>501</v>
      </c>
      <c r="F62" t="s">
        <v>520</v>
      </c>
      <c r="G62" t="s">
        <v>149</v>
      </c>
      <c r="H62" t="s">
        <v>150</v>
      </c>
      <c r="I62" t="s">
        <v>543</v>
      </c>
      <c r="J62" t="s">
        <v>17</v>
      </c>
      <c r="K62" t="s">
        <v>17</v>
      </c>
      <c r="L62" t="s">
        <v>153</v>
      </c>
    </row>
    <row r="64" spans="1:12" ht="18" customHeight="1" x14ac:dyDescent="0.25"/>
    <row r="65" spans="1:12" ht="18" customHeight="1" x14ac:dyDescent="0.25">
      <c r="A65" t="s">
        <v>548</v>
      </c>
      <c r="B65" t="s">
        <v>542</v>
      </c>
      <c r="D65" t="s">
        <v>500</v>
      </c>
      <c r="E65" t="s">
        <v>501</v>
      </c>
      <c r="F65" t="s">
        <v>502</v>
      </c>
      <c r="G65" t="s">
        <v>149</v>
      </c>
      <c r="H65" t="s">
        <v>150</v>
      </c>
      <c r="I65" t="s">
        <v>549</v>
      </c>
      <c r="J65" t="s">
        <v>17</v>
      </c>
      <c r="K65" t="s">
        <v>17</v>
      </c>
      <c r="L65" t="s">
        <v>153</v>
      </c>
    </row>
    <row r="66" spans="1:12" ht="18" customHeight="1" x14ac:dyDescent="0.25">
      <c r="A66" t="s">
        <v>550</v>
      </c>
      <c r="B66" t="s">
        <v>545</v>
      </c>
      <c r="C66">
        <v>942</v>
      </c>
      <c r="D66" t="s">
        <v>500</v>
      </c>
      <c r="E66" t="s">
        <v>501</v>
      </c>
      <c r="F66" t="s">
        <v>511</v>
      </c>
      <c r="G66" t="s">
        <v>149</v>
      </c>
      <c r="H66" t="s">
        <v>150</v>
      </c>
      <c r="I66" t="s">
        <v>549</v>
      </c>
      <c r="J66" t="s">
        <v>17</v>
      </c>
      <c r="K66" t="s">
        <v>17</v>
      </c>
      <c r="L66" t="s">
        <v>153</v>
      </c>
    </row>
    <row r="67" spans="1:12" ht="18" customHeight="1" x14ac:dyDescent="0.25">
      <c r="A67" t="s">
        <v>551</v>
      </c>
      <c r="B67" t="s">
        <v>547</v>
      </c>
      <c r="C67">
        <v>295</v>
      </c>
      <c r="D67" t="s">
        <v>500</v>
      </c>
      <c r="E67" t="s">
        <v>501</v>
      </c>
      <c r="F67" t="s">
        <v>520</v>
      </c>
      <c r="G67" t="s">
        <v>149</v>
      </c>
      <c r="H67" t="s">
        <v>150</v>
      </c>
      <c r="I67" t="s">
        <v>549</v>
      </c>
      <c r="J67" t="s">
        <v>17</v>
      </c>
      <c r="K67" t="s">
        <v>17</v>
      </c>
      <c r="L67" t="s">
        <v>153</v>
      </c>
    </row>
    <row r="69" spans="1:12" ht="18" customHeight="1" x14ac:dyDescent="0.25"/>
    <row r="70" spans="1:12" ht="18" customHeight="1" x14ac:dyDescent="0.25">
      <c r="A70" t="s">
        <v>552</v>
      </c>
      <c r="B70" t="s">
        <v>542</v>
      </c>
      <c r="C70">
        <v>1464</v>
      </c>
      <c r="D70" t="s">
        <v>500</v>
      </c>
      <c r="E70" t="s">
        <v>501</v>
      </c>
      <c r="F70" t="s">
        <v>502</v>
      </c>
      <c r="G70" t="s">
        <v>149</v>
      </c>
      <c r="H70" t="s">
        <v>150</v>
      </c>
      <c r="I70" t="s">
        <v>322</v>
      </c>
      <c r="J70" t="s">
        <v>17</v>
      </c>
      <c r="K70" t="s">
        <v>17</v>
      </c>
      <c r="L70" t="s">
        <v>153</v>
      </c>
    </row>
    <row r="71" spans="1:12" ht="18" customHeight="1" x14ac:dyDescent="0.25">
      <c r="A71" t="s">
        <v>553</v>
      </c>
      <c r="B71" t="s">
        <v>545</v>
      </c>
      <c r="C71">
        <v>734</v>
      </c>
      <c r="D71" t="s">
        <v>500</v>
      </c>
      <c r="E71" t="s">
        <v>501</v>
      </c>
      <c r="F71" t="s">
        <v>511</v>
      </c>
      <c r="G71" t="s">
        <v>149</v>
      </c>
      <c r="H71" t="s">
        <v>150</v>
      </c>
      <c r="I71" t="s">
        <v>322</v>
      </c>
      <c r="J71" t="s">
        <v>17</v>
      </c>
      <c r="K71" t="s">
        <v>17</v>
      </c>
      <c r="L71" t="s">
        <v>153</v>
      </c>
    </row>
    <row r="72" spans="1:12" ht="18" customHeight="1" x14ac:dyDescent="0.25">
      <c r="A72" t="s">
        <v>554</v>
      </c>
      <c r="B72" t="s">
        <v>547</v>
      </c>
      <c r="C72">
        <v>192</v>
      </c>
      <c r="D72" t="s">
        <v>500</v>
      </c>
      <c r="E72" t="s">
        <v>501</v>
      </c>
      <c r="F72" t="s">
        <v>520</v>
      </c>
      <c r="G72" t="s">
        <v>149</v>
      </c>
      <c r="H72" t="s">
        <v>150</v>
      </c>
      <c r="I72" t="s">
        <v>322</v>
      </c>
      <c r="J72" t="s">
        <v>17</v>
      </c>
      <c r="K72" t="s">
        <v>17</v>
      </c>
      <c r="L72" t="s">
        <v>153</v>
      </c>
    </row>
    <row r="74" spans="1:12" ht="18" customHeight="1" x14ac:dyDescent="0.25"/>
    <row r="75" spans="1:12" ht="18" customHeight="1" x14ac:dyDescent="0.25">
      <c r="A75" t="s">
        <v>555</v>
      </c>
      <c r="B75" t="s">
        <v>542</v>
      </c>
      <c r="C75">
        <v>0</v>
      </c>
      <c r="D75" t="s">
        <v>500</v>
      </c>
      <c r="E75" t="s">
        <v>501</v>
      </c>
      <c r="F75" t="s">
        <v>502</v>
      </c>
      <c r="G75" t="s">
        <v>149</v>
      </c>
      <c r="H75" t="s">
        <v>150</v>
      </c>
      <c r="I75" t="s">
        <v>162</v>
      </c>
      <c r="J75" t="s">
        <v>17</v>
      </c>
      <c r="K75" t="s">
        <v>17</v>
      </c>
      <c r="L75" t="s">
        <v>153</v>
      </c>
    </row>
    <row r="76" spans="1:12" ht="18" customHeight="1" x14ac:dyDescent="0.25">
      <c r="A76" t="s">
        <v>556</v>
      </c>
      <c r="B76" t="s">
        <v>545</v>
      </c>
      <c r="C76">
        <v>0</v>
      </c>
      <c r="D76" t="s">
        <v>500</v>
      </c>
      <c r="E76" t="s">
        <v>501</v>
      </c>
      <c r="F76" t="s">
        <v>511</v>
      </c>
      <c r="G76" t="s">
        <v>149</v>
      </c>
      <c r="H76" t="s">
        <v>150</v>
      </c>
      <c r="I76" t="s">
        <v>162</v>
      </c>
      <c r="J76" t="s">
        <v>17</v>
      </c>
      <c r="K76" t="s">
        <v>17</v>
      </c>
      <c r="L76" t="s">
        <v>153</v>
      </c>
    </row>
    <row r="77" spans="1:12" ht="18" customHeight="1" x14ac:dyDescent="0.25">
      <c r="A77" t="s">
        <v>557</v>
      </c>
      <c r="B77" t="s">
        <v>547</v>
      </c>
      <c r="C77">
        <v>7</v>
      </c>
      <c r="D77" t="s">
        <v>500</v>
      </c>
      <c r="E77" t="s">
        <v>501</v>
      </c>
      <c r="F77" t="s">
        <v>520</v>
      </c>
      <c r="G77" t="s">
        <v>149</v>
      </c>
      <c r="H77" t="s">
        <v>150</v>
      </c>
      <c r="I77" t="s">
        <v>162</v>
      </c>
      <c r="J77" t="s">
        <v>17</v>
      </c>
      <c r="K77" t="s">
        <v>17</v>
      </c>
      <c r="L77" t="s">
        <v>153</v>
      </c>
    </row>
    <row r="84" spans="1:12" ht="18" customHeight="1" x14ac:dyDescent="0.25"/>
    <row r="85" spans="1:12" ht="18" customHeight="1" x14ac:dyDescent="0.25">
      <c r="A85" t="s">
        <v>558</v>
      </c>
      <c r="B85" t="s">
        <v>559</v>
      </c>
      <c r="C85" t="s">
        <v>560</v>
      </c>
      <c r="D85" t="s">
        <v>500</v>
      </c>
      <c r="E85" t="s">
        <v>561</v>
      </c>
      <c r="F85" t="s">
        <v>562</v>
      </c>
      <c r="G85" t="s">
        <v>149</v>
      </c>
      <c r="H85" s="1" t="s">
        <v>150</v>
      </c>
      <c r="I85" t="s">
        <v>17</v>
      </c>
      <c r="J85" t="s">
        <v>17</v>
      </c>
      <c r="K85" t="s">
        <v>17</v>
      </c>
      <c r="L85" t="s">
        <v>43</v>
      </c>
    </row>
    <row r="91" spans="1:12" ht="18" customHeight="1" x14ac:dyDescent="0.25">
      <c r="A91" t="s">
        <v>563</v>
      </c>
      <c r="B91" t="s">
        <v>564</v>
      </c>
      <c r="D91" t="s">
        <v>500</v>
      </c>
      <c r="E91" t="s">
        <v>561</v>
      </c>
      <c r="F91" t="s">
        <v>502</v>
      </c>
      <c r="G91" t="s">
        <v>149</v>
      </c>
      <c r="H91" s="1" t="s">
        <v>150</v>
      </c>
      <c r="I91" t="s">
        <v>17</v>
      </c>
      <c r="J91" t="s">
        <v>17</v>
      </c>
      <c r="K91" t="s">
        <v>17</v>
      </c>
      <c r="L91" t="s">
        <v>153</v>
      </c>
    </row>
    <row r="92" spans="1:12" ht="18" customHeight="1" x14ac:dyDescent="0.25">
      <c r="A92" t="s">
        <v>565</v>
      </c>
      <c r="B92" t="s">
        <v>566</v>
      </c>
      <c r="D92" t="s">
        <v>500</v>
      </c>
      <c r="E92" t="s">
        <v>561</v>
      </c>
      <c r="F92" t="s">
        <v>567</v>
      </c>
      <c r="G92" t="s">
        <v>149</v>
      </c>
      <c r="H92" s="1" t="s">
        <v>150</v>
      </c>
      <c r="I92" t="s">
        <v>17</v>
      </c>
      <c r="J92" t="s">
        <v>17</v>
      </c>
      <c r="K92" t="s">
        <v>17</v>
      </c>
      <c r="L92" t="s">
        <v>153</v>
      </c>
    </row>
    <row r="93" spans="1:12" ht="18" customHeight="1" x14ac:dyDescent="0.25">
      <c r="A93" t="s">
        <v>568</v>
      </c>
      <c r="B93" t="s">
        <v>569</v>
      </c>
      <c r="D93" t="s">
        <v>500</v>
      </c>
      <c r="E93" t="s">
        <v>561</v>
      </c>
      <c r="F93" t="s">
        <v>511</v>
      </c>
      <c r="G93" t="s">
        <v>149</v>
      </c>
      <c r="H93" s="1" t="s">
        <v>150</v>
      </c>
      <c r="I93" t="s">
        <v>17</v>
      </c>
      <c r="J93" t="s">
        <v>17</v>
      </c>
      <c r="K93" t="s">
        <v>17</v>
      </c>
      <c r="L93" t="s">
        <v>153</v>
      </c>
    </row>
    <row r="95" spans="1:12" ht="18" customHeight="1" x14ac:dyDescent="0.25"/>
    <row r="96" spans="1:12" ht="18" customHeight="1" x14ac:dyDescent="0.25">
      <c r="A96" t="s">
        <v>570</v>
      </c>
      <c r="B96" t="s">
        <v>571</v>
      </c>
      <c r="D96" t="s">
        <v>500</v>
      </c>
      <c r="E96" t="s">
        <v>561</v>
      </c>
      <c r="F96" t="s">
        <v>562</v>
      </c>
      <c r="G96" t="s">
        <v>149</v>
      </c>
      <c r="H96" s="1" t="s">
        <v>150</v>
      </c>
      <c r="I96" t="s">
        <v>17</v>
      </c>
      <c r="J96" t="s">
        <v>17</v>
      </c>
      <c r="K96" t="s">
        <v>17</v>
      </c>
      <c r="L96" t="s">
        <v>43</v>
      </c>
    </row>
    <row r="97" spans="1:12" ht="18" customHeight="1" x14ac:dyDescent="0.25">
      <c r="A97" t="s">
        <v>572</v>
      </c>
      <c r="B97" t="s">
        <v>573</v>
      </c>
      <c r="D97" t="s">
        <v>500</v>
      </c>
      <c r="E97" t="s">
        <v>561</v>
      </c>
      <c r="F97" t="s">
        <v>562</v>
      </c>
      <c r="G97" t="s">
        <v>149</v>
      </c>
      <c r="H97" s="1" t="s">
        <v>150</v>
      </c>
      <c r="I97" t="s">
        <v>17</v>
      </c>
      <c r="J97" t="s">
        <v>17</v>
      </c>
      <c r="K97" t="s">
        <v>17</v>
      </c>
      <c r="L97" t="s">
        <v>43</v>
      </c>
    </row>
    <row r="98" spans="1:12" ht="18" customHeight="1" x14ac:dyDescent="0.25">
      <c r="A98" t="s">
        <v>574</v>
      </c>
      <c r="B98" t="s">
        <v>575</v>
      </c>
      <c r="D98" t="s">
        <v>500</v>
      </c>
      <c r="E98" t="s">
        <v>561</v>
      </c>
      <c r="F98" t="s">
        <v>562</v>
      </c>
      <c r="G98" t="s">
        <v>149</v>
      </c>
      <c r="H98" s="1" t="s">
        <v>150</v>
      </c>
      <c r="I98" t="s">
        <v>17</v>
      </c>
      <c r="J98" t="s">
        <v>17</v>
      </c>
      <c r="K98" t="s">
        <v>17</v>
      </c>
      <c r="L98" t="s">
        <v>43</v>
      </c>
    </row>
    <row r="110" spans="1:12" ht="18" customHeight="1" x14ac:dyDescent="0.25">
      <c r="A110" t="s">
        <v>576</v>
      </c>
      <c r="B110" t="s">
        <v>577</v>
      </c>
      <c r="C110" t="s">
        <v>86</v>
      </c>
      <c r="D110" t="s">
        <v>500</v>
      </c>
      <c r="E110" t="s">
        <v>578</v>
      </c>
      <c r="F110" t="s">
        <v>579</v>
      </c>
      <c r="G110" t="s">
        <v>149</v>
      </c>
      <c r="H110" s="1" t="s">
        <v>150</v>
      </c>
      <c r="I110" t="s">
        <v>17</v>
      </c>
      <c r="J110" t="s">
        <v>17</v>
      </c>
      <c r="K110" t="s">
        <v>17</v>
      </c>
      <c r="L110" t="s">
        <v>88</v>
      </c>
    </row>
    <row r="111" spans="1:12" ht="18" customHeight="1" x14ac:dyDescent="0.25">
      <c r="A111" t="s">
        <v>580</v>
      </c>
      <c r="B111" t="s">
        <v>581</v>
      </c>
      <c r="D111" t="s">
        <v>500</v>
      </c>
      <c r="E111" t="s">
        <v>578</v>
      </c>
      <c r="F111" t="s">
        <v>579</v>
      </c>
      <c r="G111" t="s">
        <v>149</v>
      </c>
      <c r="H111" s="1" t="s">
        <v>150</v>
      </c>
      <c r="I111" t="s">
        <v>17</v>
      </c>
      <c r="J111" t="s">
        <v>17</v>
      </c>
      <c r="K111" t="s">
        <v>17</v>
      </c>
      <c r="L111" t="s">
        <v>88</v>
      </c>
    </row>
    <row r="112" spans="1:12" ht="18" customHeight="1" x14ac:dyDescent="0.25">
      <c r="A112" t="s">
        <v>582</v>
      </c>
      <c r="B112" t="s">
        <v>583</v>
      </c>
      <c r="D112" t="s">
        <v>500</v>
      </c>
      <c r="E112" t="s">
        <v>578</v>
      </c>
      <c r="F112" t="s">
        <v>579</v>
      </c>
      <c r="G112" t="s">
        <v>149</v>
      </c>
      <c r="H112" s="1" t="s">
        <v>150</v>
      </c>
      <c r="I112" t="s">
        <v>17</v>
      </c>
      <c r="J112" t="s">
        <v>17</v>
      </c>
      <c r="K112" t="s">
        <v>17</v>
      </c>
      <c r="L112" t="s">
        <v>88</v>
      </c>
    </row>
    <row r="118" spans="1:12" ht="18" customHeight="1" x14ac:dyDescent="0.25">
      <c r="A118" t="s">
        <v>584</v>
      </c>
      <c r="B118" t="s">
        <v>585</v>
      </c>
      <c r="C118" t="s">
        <v>86</v>
      </c>
      <c r="D118" t="s">
        <v>500</v>
      </c>
      <c r="E118" t="s">
        <v>578</v>
      </c>
      <c r="F118" t="s">
        <v>586</v>
      </c>
      <c r="G118" t="s">
        <v>149</v>
      </c>
      <c r="H118" s="1" t="s">
        <v>150</v>
      </c>
      <c r="I118" t="s">
        <v>17</v>
      </c>
      <c r="J118" t="s">
        <v>17</v>
      </c>
      <c r="K118" t="s">
        <v>17</v>
      </c>
      <c r="L118" t="s">
        <v>88</v>
      </c>
    </row>
    <row r="119" spans="1:12" ht="18" customHeight="1" x14ac:dyDescent="0.25">
      <c r="A119" t="s">
        <v>587</v>
      </c>
      <c r="B119" t="s">
        <v>588</v>
      </c>
      <c r="D119" t="s">
        <v>500</v>
      </c>
      <c r="E119" t="s">
        <v>578</v>
      </c>
      <c r="F119" t="s">
        <v>586</v>
      </c>
      <c r="G119" t="s">
        <v>149</v>
      </c>
      <c r="H119" s="1" t="s">
        <v>150</v>
      </c>
      <c r="I119" t="s">
        <v>17</v>
      </c>
      <c r="J119" t="s">
        <v>17</v>
      </c>
      <c r="K119" t="s">
        <v>17</v>
      </c>
      <c r="L119" t="s">
        <v>88</v>
      </c>
    </row>
    <row r="120" spans="1:12" ht="18" customHeight="1" x14ac:dyDescent="0.25">
      <c r="A120" t="s">
        <v>589</v>
      </c>
      <c r="B120" t="s">
        <v>590</v>
      </c>
      <c r="D120" t="s">
        <v>500</v>
      </c>
      <c r="E120" t="s">
        <v>578</v>
      </c>
      <c r="F120" t="s">
        <v>586</v>
      </c>
      <c r="G120" t="s">
        <v>149</v>
      </c>
      <c r="H120" s="1" t="s">
        <v>150</v>
      </c>
      <c r="I120" t="s">
        <v>17</v>
      </c>
      <c r="J120" t="s">
        <v>17</v>
      </c>
      <c r="K120" t="s">
        <v>17</v>
      </c>
      <c r="L120" t="s">
        <v>88</v>
      </c>
    </row>
    <row r="123" spans="1:12" ht="18" customHeight="1" x14ac:dyDescent="0.25"/>
    <row r="130" spans="1:12" ht="18" customHeight="1" x14ac:dyDescent="0.25"/>
    <row r="131" spans="1:12" ht="18" customHeight="1" x14ac:dyDescent="0.25">
      <c r="A131" t="s">
        <v>591</v>
      </c>
      <c r="B131" t="s">
        <v>592</v>
      </c>
      <c r="C131">
        <v>19</v>
      </c>
      <c r="D131" t="s">
        <v>500</v>
      </c>
      <c r="E131" t="s">
        <v>578</v>
      </c>
      <c r="F131" t="s">
        <v>593</v>
      </c>
      <c r="G131" t="s">
        <v>149</v>
      </c>
      <c r="H131" s="1" t="s">
        <v>150</v>
      </c>
      <c r="I131" t="s">
        <v>17</v>
      </c>
      <c r="J131" t="s">
        <v>17</v>
      </c>
      <c r="K131" t="s">
        <v>17</v>
      </c>
      <c r="L131" t="s">
        <v>594</v>
      </c>
    </row>
    <row r="132" spans="1:12" ht="18" customHeight="1" x14ac:dyDescent="0.25">
      <c r="A132" t="s">
        <v>595</v>
      </c>
      <c r="B132" t="s">
        <v>596</v>
      </c>
      <c r="C132">
        <v>4</v>
      </c>
      <c r="D132" t="s">
        <v>500</v>
      </c>
      <c r="E132" t="s">
        <v>578</v>
      </c>
      <c r="F132" t="s">
        <v>593</v>
      </c>
      <c r="G132" t="s">
        <v>149</v>
      </c>
      <c r="H132" s="1" t="s">
        <v>150</v>
      </c>
      <c r="I132" t="s">
        <v>17</v>
      </c>
      <c r="J132" t="s">
        <v>17</v>
      </c>
      <c r="K132" t="s">
        <v>17</v>
      </c>
      <c r="L132" t="s">
        <v>594</v>
      </c>
    </row>
    <row r="133" spans="1:12" ht="18" customHeight="1" x14ac:dyDescent="0.25">
      <c r="A133" t="s">
        <v>597</v>
      </c>
      <c r="B133" t="s">
        <v>598</v>
      </c>
      <c r="C133">
        <v>4</v>
      </c>
      <c r="D133" t="s">
        <v>500</v>
      </c>
      <c r="E133" t="s">
        <v>578</v>
      </c>
      <c r="F133" t="s">
        <v>593</v>
      </c>
      <c r="G133" t="s">
        <v>149</v>
      </c>
      <c r="H133" s="1" t="s">
        <v>150</v>
      </c>
      <c r="I133" t="s">
        <v>17</v>
      </c>
      <c r="J133" t="s">
        <v>17</v>
      </c>
      <c r="K133" t="s">
        <v>17</v>
      </c>
      <c r="L133" t="s">
        <v>594</v>
      </c>
    </row>
    <row r="134" spans="1:12" ht="18" customHeight="1" x14ac:dyDescent="0.25">
      <c r="A134" t="s">
        <v>599</v>
      </c>
      <c r="B134" t="s">
        <v>600</v>
      </c>
      <c r="C134">
        <v>4</v>
      </c>
      <c r="D134" t="s">
        <v>500</v>
      </c>
      <c r="E134" t="s">
        <v>578</v>
      </c>
      <c r="F134" t="s">
        <v>593</v>
      </c>
      <c r="G134" t="s">
        <v>149</v>
      </c>
      <c r="H134" s="1" t="s">
        <v>150</v>
      </c>
      <c r="I134" t="s">
        <v>17</v>
      </c>
      <c r="J134" t="s">
        <v>17</v>
      </c>
      <c r="K134" t="s">
        <v>17</v>
      </c>
      <c r="L134" t="s">
        <v>594</v>
      </c>
    </row>
    <row r="135" spans="1:12" ht="18" customHeight="1" x14ac:dyDescent="0.25">
      <c r="A135" t="s">
        <v>601</v>
      </c>
      <c r="B135" t="s">
        <v>602</v>
      </c>
      <c r="D135" t="s">
        <v>500</v>
      </c>
      <c r="E135" t="s">
        <v>578</v>
      </c>
      <c r="F135" t="s">
        <v>593</v>
      </c>
      <c r="G135" t="s">
        <v>149</v>
      </c>
      <c r="H135" s="1" t="s">
        <v>150</v>
      </c>
      <c r="I135" t="s">
        <v>17</v>
      </c>
      <c r="J135" t="s">
        <v>17</v>
      </c>
      <c r="K135" t="s">
        <v>17</v>
      </c>
      <c r="L135" t="s">
        <v>594</v>
      </c>
    </row>
    <row r="136" spans="1:12" ht="18" customHeight="1" x14ac:dyDescent="0.25">
      <c r="A136" t="s">
        <v>603</v>
      </c>
      <c r="B136" t="s">
        <v>604</v>
      </c>
      <c r="C136">
        <v>2</v>
      </c>
      <c r="D136" t="s">
        <v>500</v>
      </c>
      <c r="E136" t="s">
        <v>578</v>
      </c>
      <c r="F136" t="s">
        <v>593</v>
      </c>
      <c r="G136" t="s">
        <v>149</v>
      </c>
      <c r="H136" s="1" t="s">
        <v>150</v>
      </c>
      <c r="I136" t="s">
        <v>17</v>
      </c>
      <c r="J136" t="s">
        <v>17</v>
      </c>
      <c r="K136" t="s">
        <v>17</v>
      </c>
      <c r="L136" t="s">
        <v>594</v>
      </c>
    </row>
    <row r="137" spans="1:12" ht="18" customHeight="1" x14ac:dyDescent="0.25">
      <c r="A137" t="s">
        <v>605</v>
      </c>
      <c r="B137" t="s">
        <v>606</v>
      </c>
      <c r="C137">
        <v>4</v>
      </c>
      <c r="D137" t="s">
        <v>500</v>
      </c>
      <c r="E137" t="s">
        <v>578</v>
      </c>
      <c r="F137" t="s">
        <v>593</v>
      </c>
      <c r="G137" t="s">
        <v>149</v>
      </c>
      <c r="H137" s="1" t="s">
        <v>150</v>
      </c>
      <c r="I137" t="s">
        <v>17</v>
      </c>
      <c r="J137" t="s">
        <v>17</v>
      </c>
      <c r="K137" t="s">
        <v>17</v>
      </c>
      <c r="L137" t="s">
        <v>594</v>
      </c>
    </row>
    <row r="138" spans="1:12" ht="18" customHeight="1" x14ac:dyDescent="0.25">
      <c r="A138" t="s">
        <v>607</v>
      </c>
      <c r="B138" t="s">
        <v>608</v>
      </c>
      <c r="D138" t="s">
        <v>500</v>
      </c>
      <c r="E138" t="s">
        <v>578</v>
      </c>
      <c r="F138" t="s">
        <v>593</v>
      </c>
      <c r="G138" t="s">
        <v>149</v>
      </c>
      <c r="H138" s="1" t="s">
        <v>150</v>
      </c>
      <c r="I138" t="s">
        <v>17</v>
      </c>
      <c r="J138" t="s">
        <v>17</v>
      </c>
      <c r="K138" t="s">
        <v>17</v>
      </c>
      <c r="L138" t="s">
        <v>594</v>
      </c>
    </row>
    <row r="139" spans="1:12" ht="18" customHeight="1" x14ac:dyDescent="0.25">
      <c r="A139" t="s">
        <v>609</v>
      </c>
      <c r="B139" t="s">
        <v>610</v>
      </c>
      <c r="D139" t="s">
        <v>500</v>
      </c>
      <c r="E139" t="s">
        <v>578</v>
      </c>
      <c r="F139" t="s">
        <v>593</v>
      </c>
      <c r="G139" t="s">
        <v>149</v>
      </c>
      <c r="H139" s="1" t="s">
        <v>150</v>
      </c>
      <c r="I139" t="s">
        <v>17</v>
      </c>
      <c r="J139" t="s">
        <v>17</v>
      </c>
      <c r="K139" t="s">
        <v>17</v>
      </c>
      <c r="L139" t="s">
        <v>594</v>
      </c>
    </row>
    <row r="140" spans="1:12" ht="18" customHeight="1" x14ac:dyDescent="0.25">
      <c r="A140" t="s">
        <v>611</v>
      </c>
      <c r="B140" t="s">
        <v>612</v>
      </c>
      <c r="D140" t="s">
        <v>500</v>
      </c>
      <c r="E140" t="s">
        <v>578</v>
      </c>
      <c r="F140" t="s">
        <v>593</v>
      </c>
      <c r="G140" t="s">
        <v>149</v>
      </c>
      <c r="H140" s="1" t="s">
        <v>150</v>
      </c>
      <c r="I140" t="s">
        <v>17</v>
      </c>
      <c r="J140" t="s">
        <v>17</v>
      </c>
      <c r="K140" t="s">
        <v>17</v>
      </c>
      <c r="L140" t="s">
        <v>594</v>
      </c>
    </row>
    <row r="141" spans="1:12" ht="18" customHeight="1" x14ac:dyDescent="0.25">
      <c r="A141" t="s">
        <v>613</v>
      </c>
      <c r="B141" t="s">
        <v>614</v>
      </c>
      <c r="C141">
        <v>1</v>
      </c>
      <c r="D141" t="s">
        <v>500</v>
      </c>
      <c r="E141" t="s">
        <v>578</v>
      </c>
      <c r="F141" t="s">
        <v>593</v>
      </c>
      <c r="G141" t="s">
        <v>149</v>
      </c>
      <c r="H141" s="1" t="s">
        <v>150</v>
      </c>
      <c r="I141" t="s">
        <v>17</v>
      </c>
      <c r="J141" t="s">
        <v>17</v>
      </c>
      <c r="K141" t="s">
        <v>17</v>
      </c>
      <c r="L141" t="s">
        <v>594</v>
      </c>
    </row>
    <row r="142" spans="1:12" ht="18" customHeight="1" x14ac:dyDescent="0.25">
      <c r="H142" s="1"/>
    </row>
    <row r="143" spans="1:12" ht="18" customHeight="1" x14ac:dyDescent="0.25">
      <c r="A143" t="s">
        <v>615</v>
      </c>
      <c r="B143" t="s">
        <v>616</v>
      </c>
      <c r="D143" t="s">
        <v>500</v>
      </c>
      <c r="E143" t="s">
        <v>578</v>
      </c>
      <c r="F143" t="s">
        <v>593</v>
      </c>
      <c r="G143" t="s">
        <v>149</v>
      </c>
      <c r="H143" s="1" t="s">
        <v>150</v>
      </c>
      <c r="I143" t="s">
        <v>17</v>
      </c>
      <c r="J143" t="s">
        <v>17</v>
      </c>
      <c r="K143" t="s">
        <v>17</v>
      </c>
      <c r="L143" t="s">
        <v>18</v>
      </c>
    </row>
    <row r="144" spans="1:12" ht="18" customHeight="1" x14ac:dyDescent="0.25">
      <c r="H144" s="1"/>
    </row>
    <row r="145" spans="1:12" ht="18" customHeight="1" x14ac:dyDescent="0.25">
      <c r="A145" t="s">
        <v>617</v>
      </c>
      <c r="B145" t="s">
        <v>592</v>
      </c>
      <c r="D145" t="s">
        <v>500</v>
      </c>
      <c r="E145" t="s">
        <v>578</v>
      </c>
      <c r="F145" t="s">
        <v>618</v>
      </c>
      <c r="G145" t="s">
        <v>149</v>
      </c>
      <c r="H145" s="1" t="s">
        <v>150</v>
      </c>
      <c r="I145" t="s">
        <v>17</v>
      </c>
      <c r="J145" t="s">
        <v>17</v>
      </c>
      <c r="K145" t="s">
        <v>17</v>
      </c>
      <c r="L145" t="s">
        <v>594</v>
      </c>
    </row>
    <row r="146" spans="1:12" ht="18" customHeight="1" x14ac:dyDescent="0.25">
      <c r="A146" t="s">
        <v>619</v>
      </c>
      <c r="B146" t="s">
        <v>596</v>
      </c>
      <c r="D146" t="s">
        <v>500</v>
      </c>
      <c r="E146" t="s">
        <v>578</v>
      </c>
      <c r="F146" t="s">
        <v>618</v>
      </c>
      <c r="G146" t="s">
        <v>149</v>
      </c>
      <c r="H146" s="1" t="s">
        <v>150</v>
      </c>
      <c r="I146" t="s">
        <v>17</v>
      </c>
      <c r="J146" t="s">
        <v>17</v>
      </c>
      <c r="K146" t="s">
        <v>17</v>
      </c>
      <c r="L146" t="s">
        <v>594</v>
      </c>
    </row>
    <row r="147" spans="1:12" ht="18" customHeight="1" x14ac:dyDescent="0.25">
      <c r="A147" t="s">
        <v>620</v>
      </c>
      <c r="B147" t="s">
        <v>598</v>
      </c>
      <c r="D147" t="s">
        <v>500</v>
      </c>
      <c r="E147" t="s">
        <v>578</v>
      </c>
      <c r="F147" t="s">
        <v>618</v>
      </c>
      <c r="G147" t="s">
        <v>149</v>
      </c>
      <c r="H147" s="1" t="s">
        <v>150</v>
      </c>
      <c r="I147" t="s">
        <v>17</v>
      </c>
      <c r="J147" t="s">
        <v>17</v>
      </c>
      <c r="K147" t="s">
        <v>17</v>
      </c>
      <c r="L147" t="s">
        <v>594</v>
      </c>
    </row>
    <row r="148" spans="1:12" ht="18" customHeight="1" x14ac:dyDescent="0.25">
      <c r="A148" t="s">
        <v>621</v>
      </c>
      <c r="B148" t="s">
        <v>600</v>
      </c>
      <c r="D148" t="s">
        <v>500</v>
      </c>
      <c r="E148" t="s">
        <v>578</v>
      </c>
      <c r="F148" t="s">
        <v>618</v>
      </c>
      <c r="G148" t="s">
        <v>149</v>
      </c>
      <c r="H148" s="1" t="s">
        <v>150</v>
      </c>
      <c r="I148" t="s">
        <v>17</v>
      </c>
      <c r="J148" t="s">
        <v>17</v>
      </c>
      <c r="K148" t="s">
        <v>17</v>
      </c>
      <c r="L148" t="s">
        <v>594</v>
      </c>
    </row>
    <row r="149" spans="1:12" ht="18" customHeight="1" x14ac:dyDescent="0.25">
      <c r="A149" t="s">
        <v>622</v>
      </c>
      <c r="B149" t="s">
        <v>602</v>
      </c>
      <c r="D149" t="s">
        <v>500</v>
      </c>
      <c r="E149" t="s">
        <v>578</v>
      </c>
      <c r="F149" t="s">
        <v>618</v>
      </c>
      <c r="G149" t="s">
        <v>149</v>
      </c>
      <c r="H149" s="1" t="s">
        <v>150</v>
      </c>
      <c r="I149" t="s">
        <v>17</v>
      </c>
      <c r="J149" t="s">
        <v>17</v>
      </c>
      <c r="K149" t="s">
        <v>17</v>
      </c>
      <c r="L149" t="s">
        <v>594</v>
      </c>
    </row>
    <row r="150" spans="1:12" ht="18" customHeight="1" x14ac:dyDescent="0.25">
      <c r="A150" t="s">
        <v>623</v>
      </c>
      <c r="B150" t="s">
        <v>604</v>
      </c>
      <c r="D150" t="s">
        <v>500</v>
      </c>
      <c r="E150" t="s">
        <v>578</v>
      </c>
      <c r="F150" t="s">
        <v>618</v>
      </c>
      <c r="G150" t="s">
        <v>149</v>
      </c>
      <c r="H150" s="1" t="s">
        <v>150</v>
      </c>
      <c r="I150" t="s">
        <v>17</v>
      </c>
      <c r="J150" t="s">
        <v>17</v>
      </c>
      <c r="K150" t="s">
        <v>17</v>
      </c>
      <c r="L150" t="s">
        <v>594</v>
      </c>
    </row>
    <row r="151" spans="1:12" ht="18" customHeight="1" x14ac:dyDescent="0.25">
      <c r="A151" t="s">
        <v>624</v>
      </c>
      <c r="B151" t="s">
        <v>606</v>
      </c>
      <c r="D151" t="s">
        <v>500</v>
      </c>
      <c r="E151" t="s">
        <v>578</v>
      </c>
      <c r="F151" t="s">
        <v>618</v>
      </c>
      <c r="G151" t="s">
        <v>149</v>
      </c>
      <c r="H151" s="1" t="s">
        <v>150</v>
      </c>
      <c r="I151" t="s">
        <v>17</v>
      </c>
      <c r="J151" t="s">
        <v>17</v>
      </c>
      <c r="K151" t="s">
        <v>17</v>
      </c>
      <c r="L151" t="s">
        <v>594</v>
      </c>
    </row>
    <row r="152" spans="1:12" ht="18" customHeight="1" x14ac:dyDescent="0.25">
      <c r="A152" t="s">
        <v>625</v>
      </c>
      <c r="B152" t="s">
        <v>608</v>
      </c>
      <c r="D152" t="s">
        <v>500</v>
      </c>
      <c r="E152" t="s">
        <v>578</v>
      </c>
      <c r="F152" t="s">
        <v>618</v>
      </c>
      <c r="G152" t="s">
        <v>149</v>
      </c>
      <c r="H152" s="1" t="s">
        <v>150</v>
      </c>
      <c r="I152" t="s">
        <v>17</v>
      </c>
      <c r="J152" t="s">
        <v>17</v>
      </c>
      <c r="K152" t="s">
        <v>17</v>
      </c>
      <c r="L152" t="s">
        <v>594</v>
      </c>
    </row>
    <row r="153" spans="1:12" ht="18" customHeight="1" x14ac:dyDescent="0.25">
      <c r="A153" t="s">
        <v>626</v>
      </c>
      <c r="B153" t="s">
        <v>610</v>
      </c>
      <c r="D153" t="s">
        <v>500</v>
      </c>
      <c r="E153" t="s">
        <v>578</v>
      </c>
      <c r="F153" t="s">
        <v>618</v>
      </c>
      <c r="G153" t="s">
        <v>149</v>
      </c>
      <c r="H153" s="1" t="s">
        <v>150</v>
      </c>
      <c r="I153" t="s">
        <v>17</v>
      </c>
      <c r="J153" t="s">
        <v>17</v>
      </c>
      <c r="K153" t="s">
        <v>17</v>
      </c>
      <c r="L153" t="s">
        <v>594</v>
      </c>
    </row>
    <row r="154" spans="1:12" ht="18" customHeight="1" x14ac:dyDescent="0.25">
      <c r="A154" t="s">
        <v>627</v>
      </c>
      <c r="B154" t="s">
        <v>612</v>
      </c>
      <c r="D154" t="s">
        <v>500</v>
      </c>
      <c r="E154" t="s">
        <v>578</v>
      </c>
      <c r="F154" t="s">
        <v>618</v>
      </c>
      <c r="G154" t="s">
        <v>149</v>
      </c>
      <c r="H154" s="1" t="s">
        <v>150</v>
      </c>
      <c r="I154" t="s">
        <v>17</v>
      </c>
      <c r="J154" t="s">
        <v>17</v>
      </c>
      <c r="K154" t="s">
        <v>17</v>
      </c>
      <c r="L154" t="s">
        <v>594</v>
      </c>
    </row>
    <row r="155" spans="1:12" ht="18" customHeight="1" x14ac:dyDescent="0.25">
      <c r="A155" t="s">
        <v>628</v>
      </c>
      <c r="B155" t="s">
        <v>614</v>
      </c>
      <c r="D155" t="s">
        <v>500</v>
      </c>
      <c r="E155" t="s">
        <v>578</v>
      </c>
      <c r="F155" t="s">
        <v>618</v>
      </c>
      <c r="G155" t="s">
        <v>149</v>
      </c>
      <c r="H155" s="1" t="s">
        <v>150</v>
      </c>
      <c r="I155" t="s">
        <v>17</v>
      </c>
      <c r="J155" t="s">
        <v>17</v>
      </c>
      <c r="K155" t="s">
        <v>17</v>
      </c>
      <c r="L155" t="s">
        <v>594</v>
      </c>
    </row>
    <row r="156" spans="1:12" ht="18" customHeight="1" x14ac:dyDescent="0.25">
      <c r="A156" t="s">
        <v>629</v>
      </c>
      <c r="B156" t="s">
        <v>616</v>
      </c>
      <c r="D156" t="s">
        <v>500</v>
      </c>
      <c r="E156" t="s">
        <v>578</v>
      </c>
      <c r="F156" t="s">
        <v>618</v>
      </c>
      <c r="G156" t="s">
        <v>149</v>
      </c>
      <c r="H156" s="1" t="s">
        <v>150</v>
      </c>
      <c r="I156" t="s">
        <v>17</v>
      </c>
      <c r="J156" t="s">
        <v>17</v>
      </c>
      <c r="K156" t="s">
        <v>17</v>
      </c>
      <c r="L156" t="s">
        <v>594</v>
      </c>
    </row>
    <row r="161" spans="1:12" ht="18" customHeight="1" x14ac:dyDescent="0.25"/>
    <row r="167" spans="1:12" ht="18" customHeight="1" x14ac:dyDescent="0.25">
      <c r="A167" t="s">
        <v>630</v>
      </c>
      <c r="B167" t="s">
        <v>631</v>
      </c>
      <c r="D167" t="s">
        <v>500</v>
      </c>
      <c r="E167" t="s">
        <v>632</v>
      </c>
      <c r="F167" t="s">
        <v>633</v>
      </c>
      <c r="G167" t="s">
        <v>149</v>
      </c>
      <c r="H167" s="1" t="s">
        <v>150</v>
      </c>
      <c r="I167" t="s">
        <v>17</v>
      </c>
      <c r="J167" t="s">
        <v>17</v>
      </c>
      <c r="K167" t="s">
        <v>17</v>
      </c>
      <c r="L167" t="s">
        <v>88</v>
      </c>
    </row>
    <row r="169" spans="1:12" ht="18" customHeight="1" x14ac:dyDescent="0.25"/>
    <row r="171" spans="1:12" ht="18" customHeight="1" x14ac:dyDescent="0.25">
      <c r="A171" t="s">
        <v>634</v>
      </c>
      <c r="B171" s="6" t="s">
        <v>635</v>
      </c>
      <c r="D171" t="s">
        <v>500</v>
      </c>
      <c r="E171" t="s">
        <v>632</v>
      </c>
      <c r="F171" t="s">
        <v>633</v>
      </c>
      <c r="G171" t="s">
        <v>149</v>
      </c>
      <c r="H171" s="1" t="s">
        <v>150</v>
      </c>
      <c r="I171" t="s">
        <v>17</v>
      </c>
      <c r="J171" t="s">
        <v>17</v>
      </c>
      <c r="K171" t="s">
        <v>17</v>
      </c>
      <c r="L171" t="s">
        <v>88</v>
      </c>
    </row>
    <row r="172" spans="1:12" ht="18" customHeight="1" x14ac:dyDescent="0.25">
      <c r="A172" t="s">
        <v>636</v>
      </c>
      <c r="B172" s="6" t="s">
        <v>637</v>
      </c>
      <c r="D172" t="s">
        <v>500</v>
      </c>
      <c r="E172" t="s">
        <v>632</v>
      </c>
      <c r="F172" t="s">
        <v>633</v>
      </c>
      <c r="G172" t="s">
        <v>149</v>
      </c>
      <c r="H172" s="1" t="s">
        <v>150</v>
      </c>
      <c r="I172" t="s">
        <v>17</v>
      </c>
      <c r="J172" t="s">
        <v>17</v>
      </c>
      <c r="K172" t="s">
        <v>17</v>
      </c>
      <c r="L172" t="s">
        <v>88</v>
      </c>
    </row>
    <row r="173" spans="1:12" x14ac:dyDescent="0.25">
      <c r="B173" s="6"/>
    </row>
    <row r="174" spans="1:12" ht="18" customHeight="1" x14ac:dyDescent="0.25">
      <c r="A174" t="s">
        <v>638</v>
      </c>
      <c r="B174" s="6" t="s">
        <v>639</v>
      </c>
      <c r="D174" t="s">
        <v>500</v>
      </c>
      <c r="E174" t="s">
        <v>632</v>
      </c>
      <c r="F174" t="s">
        <v>633</v>
      </c>
      <c r="G174" t="s">
        <v>149</v>
      </c>
      <c r="H174" s="1" t="s">
        <v>150</v>
      </c>
      <c r="I174" t="s">
        <v>17</v>
      </c>
      <c r="J174" t="s">
        <v>17</v>
      </c>
      <c r="K174" t="s">
        <v>17</v>
      </c>
      <c r="L174" t="s">
        <v>88</v>
      </c>
    </row>
    <row r="179" spans="1:12" x14ac:dyDescent="0.25">
      <c r="C179" t="s">
        <v>640</v>
      </c>
    </row>
    <row r="180" spans="1:12" x14ac:dyDescent="0.25">
      <c r="C180" t="s">
        <v>641</v>
      </c>
    </row>
    <row r="181" spans="1:12" x14ac:dyDescent="0.25">
      <c r="C181" t="s">
        <v>642</v>
      </c>
    </row>
    <row r="182" spans="1:12" x14ac:dyDescent="0.25">
      <c r="C182" t="s">
        <v>643</v>
      </c>
    </row>
    <row r="185" spans="1:12" ht="18" customHeight="1" x14ac:dyDescent="0.25"/>
    <row r="186" spans="1:12" ht="18" customHeight="1" x14ac:dyDescent="0.25">
      <c r="A186" t="s">
        <v>644</v>
      </c>
      <c r="B186" t="s">
        <v>645</v>
      </c>
      <c r="C186" t="s">
        <v>640</v>
      </c>
      <c r="D186" t="s">
        <v>500</v>
      </c>
      <c r="E186" t="s">
        <v>632</v>
      </c>
      <c r="F186" t="s">
        <v>646</v>
      </c>
      <c r="G186" t="s">
        <v>149</v>
      </c>
      <c r="H186" s="1" t="s">
        <v>150</v>
      </c>
      <c r="I186" t="s">
        <v>17</v>
      </c>
      <c r="J186" t="s">
        <v>17</v>
      </c>
      <c r="K186" t="s">
        <v>17</v>
      </c>
      <c r="L186" t="s">
        <v>18</v>
      </c>
    </row>
    <row r="187" spans="1:12" ht="18" customHeight="1" x14ac:dyDescent="0.25">
      <c r="A187" t="s">
        <v>647</v>
      </c>
      <c r="B187" t="s">
        <v>648</v>
      </c>
      <c r="C187" t="s">
        <v>642</v>
      </c>
      <c r="D187" t="s">
        <v>500</v>
      </c>
      <c r="E187" t="s">
        <v>632</v>
      </c>
      <c r="F187" t="s">
        <v>646</v>
      </c>
      <c r="G187" t="s">
        <v>149</v>
      </c>
      <c r="H187" s="1" t="s">
        <v>150</v>
      </c>
      <c r="I187" t="s">
        <v>17</v>
      </c>
      <c r="J187" t="s">
        <v>17</v>
      </c>
      <c r="K187" t="s">
        <v>17</v>
      </c>
      <c r="L187" t="s">
        <v>18</v>
      </c>
    </row>
    <row r="188" spans="1:12" ht="18" customHeight="1" x14ac:dyDescent="0.25">
      <c r="A188" t="s">
        <v>649</v>
      </c>
      <c r="B188" t="s">
        <v>650</v>
      </c>
      <c r="C188" t="s">
        <v>640</v>
      </c>
      <c r="D188" t="s">
        <v>500</v>
      </c>
      <c r="E188" t="s">
        <v>632</v>
      </c>
      <c r="F188" t="s">
        <v>646</v>
      </c>
      <c r="G188" t="s">
        <v>149</v>
      </c>
      <c r="H188" s="1" t="s">
        <v>150</v>
      </c>
      <c r="I188" t="s">
        <v>17</v>
      </c>
      <c r="J188" t="s">
        <v>17</v>
      </c>
      <c r="K188" t="s">
        <v>17</v>
      </c>
      <c r="L188" t="s">
        <v>18</v>
      </c>
    </row>
    <row r="189" spans="1:12" ht="18" customHeight="1" x14ac:dyDescent="0.25">
      <c r="A189" t="s">
        <v>651</v>
      </c>
      <c r="B189" t="s">
        <v>652</v>
      </c>
      <c r="C189" t="s">
        <v>640</v>
      </c>
      <c r="D189" t="s">
        <v>500</v>
      </c>
      <c r="E189" t="s">
        <v>632</v>
      </c>
      <c r="F189" t="s">
        <v>646</v>
      </c>
      <c r="G189" t="s">
        <v>149</v>
      </c>
      <c r="H189" s="1" t="s">
        <v>150</v>
      </c>
      <c r="I189" t="s">
        <v>17</v>
      </c>
      <c r="J189" t="s">
        <v>17</v>
      </c>
      <c r="K189" t="s">
        <v>17</v>
      </c>
      <c r="L189" t="s">
        <v>18</v>
      </c>
    </row>
    <row r="190" spans="1:12" ht="18" customHeight="1" x14ac:dyDescent="0.25">
      <c r="A190" t="s">
        <v>653</v>
      </c>
      <c r="B190" t="s">
        <v>654</v>
      </c>
      <c r="C190" t="s">
        <v>643</v>
      </c>
      <c r="D190" t="s">
        <v>500</v>
      </c>
      <c r="E190" t="s">
        <v>632</v>
      </c>
      <c r="F190" t="s">
        <v>646</v>
      </c>
      <c r="G190" t="s">
        <v>149</v>
      </c>
      <c r="H190" s="1" t="s">
        <v>150</v>
      </c>
      <c r="I190" t="s">
        <v>17</v>
      </c>
      <c r="J190" t="s">
        <v>17</v>
      </c>
      <c r="K190" t="s">
        <v>17</v>
      </c>
      <c r="L190" t="s">
        <v>18</v>
      </c>
    </row>
    <row r="191" spans="1:12" ht="18" customHeight="1" x14ac:dyDescent="0.25">
      <c r="A191" t="s">
        <v>655</v>
      </c>
      <c r="B191" t="s">
        <v>656</v>
      </c>
      <c r="C191" t="s">
        <v>643</v>
      </c>
      <c r="D191" t="s">
        <v>500</v>
      </c>
      <c r="E191" t="s">
        <v>632</v>
      </c>
      <c r="F191" t="s">
        <v>646</v>
      </c>
      <c r="G191" t="s">
        <v>149</v>
      </c>
      <c r="H191" s="1" t="s">
        <v>150</v>
      </c>
      <c r="I191" t="s">
        <v>17</v>
      </c>
      <c r="J191" t="s">
        <v>17</v>
      </c>
      <c r="K191" t="s">
        <v>17</v>
      </c>
      <c r="L191" t="s">
        <v>18</v>
      </c>
    </row>
    <row r="192" spans="1:12" ht="18" customHeight="1" x14ac:dyDescent="0.25">
      <c r="H192" s="1"/>
    </row>
    <row r="193" spans="1:12" ht="18" customHeight="1" x14ac:dyDescent="0.25"/>
    <row r="194" spans="1:12" ht="18" customHeight="1" x14ac:dyDescent="0.25">
      <c r="A194" t="s">
        <v>657</v>
      </c>
      <c r="B194" t="s">
        <v>658</v>
      </c>
      <c r="C194" t="s">
        <v>643</v>
      </c>
      <c r="D194" t="s">
        <v>500</v>
      </c>
      <c r="E194" t="s">
        <v>632</v>
      </c>
      <c r="F194" t="s">
        <v>659</v>
      </c>
      <c r="G194" t="s">
        <v>149</v>
      </c>
      <c r="H194" s="1" t="s">
        <v>150</v>
      </c>
      <c r="I194" t="s">
        <v>17</v>
      </c>
      <c r="J194" t="s">
        <v>17</v>
      </c>
      <c r="K194" t="s">
        <v>17</v>
      </c>
      <c r="L194" t="s">
        <v>18</v>
      </c>
    </row>
    <row r="195" spans="1:12" ht="18" customHeight="1" x14ac:dyDescent="0.25">
      <c r="A195" t="s">
        <v>660</v>
      </c>
      <c r="B195" t="s">
        <v>661</v>
      </c>
      <c r="C195" t="s">
        <v>642</v>
      </c>
      <c r="D195" t="s">
        <v>500</v>
      </c>
      <c r="E195" t="s">
        <v>632</v>
      </c>
      <c r="F195" t="s">
        <v>659</v>
      </c>
      <c r="G195" t="s">
        <v>149</v>
      </c>
      <c r="H195" s="1" t="s">
        <v>150</v>
      </c>
      <c r="I195" t="s">
        <v>17</v>
      </c>
      <c r="J195" t="s">
        <v>17</v>
      </c>
      <c r="K195" t="s">
        <v>17</v>
      </c>
      <c r="L195" t="s">
        <v>18</v>
      </c>
    </row>
    <row r="196" spans="1:12" ht="18" customHeight="1" x14ac:dyDescent="0.25">
      <c r="A196" t="s">
        <v>662</v>
      </c>
      <c r="B196" t="s">
        <v>663</v>
      </c>
      <c r="C196" t="s">
        <v>641</v>
      </c>
      <c r="D196" t="s">
        <v>500</v>
      </c>
      <c r="E196" t="s">
        <v>632</v>
      </c>
      <c r="F196" t="s">
        <v>659</v>
      </c>
      <c r="G196" t="s">
        <v>149</v>
      </c>
      <c r="H196" s="1" t="s">
        <v>150</v>
      </c>
      <c r="I196" t="s">
        <v>17</v>
      </c>
      <c r="J196" t="s">
        <v>17</v>
      </c>
      <c r="K196" t="s">
        <v>17</v>
      </c>
      <c r="L196" t="s">
        <v>18</v>
      </c>
    </row>
    <row r="197" spans="1:12" ht="18" customHeight="1" x14ac:dyDescent="0.25">
      <c r="A197" t="s">
        <v>664</v>
      </c>
      <c r="B197" t="s">
        <v>665</v>
      </c>
      <c r="C197" t="s">
        <v>643</v>
      </c>
      <c r="D197" t="s">
        <v>500</v>
      </c>
      <c r="E197" t="s">
        <v>632</v>
      </c>
      <c r="F197" t="s">
        <v>659</v>
      </c>
      <c r="G197" t="s">
        <v>149</v>
      </c>
      <c r="H197" s="1" t="s">
        <v>150</v>
      </c>
      <c r="I197" t="s">
        <v>17</v>
      </c>
      <c r="J197" t="s">
        <v>17</v>
      </c>
      <c r="K197" t="s">
        <v>17</v>
      </c>
      <c r="L197" t="s">
        <v>18</v>
      </c>
    </row>
    <row r="198" spans="1:12" ht="18" customHeight="1" x14ac:dyDescent="0.25">
      <c r="A198" t="s">
        <v>666</v>
      </c>
      <c r="B198" t="s">
        <v>667</v>
      </c>
      <c r="C198" t="s">
        <v>642</v>
      </c>
      <c r="D198" t="s">
        <v>500</v>
      </c>
      <c r="E198" t="s">
        <v>632</v>
      </c>
      <c r="F198" t="s">
        <v>659</v>
      </c>
      <c r="G198" t="s">
        <v>149</v>
      </c>
      <c r="H198" s="1" t="s">
        <v>150</v>
      </c>
      <c r="I198" t="s">
        <v>17</v>
      </c>
      <c r="J198" t="s">
        <v>17</v>
      </c>
      <c r="K198" t="s">
        <v>17</v>
      </c>
      <c r="L198" t="s">
        <v>18</v>
      </c>
    </row>
    <row r="199" spans="1:12" ht="18" customHeight="1" x14ac:dyDescent="0.25">
      <c r="A199" t="s">
        <v>668</v>
      </c>
      <c r="B199" t="s">
        <v>669</v>
      </c>
      <c r="C199" t="s">
        <v>642</v>
      </c>
      <c r="D199" t="s">
        <v>500</v>
      </c>
      <c r="E199" t="s">
        <v>632</v>
      </c>
      <c r="F199" t="s">
        <v>659</v>
      </c>
      <c r="G199" t="s">
        <v>149</v>
      </c>
      <c r="H199" s="1" t="s">
        <v>150</v>
      </c>
      <c r="I199" t="s">
        <v>17</v>
      </c>
      <c r="J199" t="s">
        <v>17</v>
      </c>
      <c r="K199" t="s">
        <v>17</v>
      </c>
      <c r="L199" t="s">
        <v>18</v>
      </c>
    </row>
    <row r="200" spans="1:12" ht="18" customHeight="1" x14ac:dyDescent="0.25">
      <c r="A200" t="s">
        <v>670</v>
      </c>
      <c r="B200" t="s">
        <v>671</v>
      </c>
      <c r="C200" t="s">
        <v>643</v>
      </c>
      <c r="D200" t="s">
        <v>500</v>
      </c>
      <c r="E200" t="s">
        <v>632</v>
      </c>
      <c r="F200" t="s">
        <v>659</v>
      </c>
      <c r="G200" t="s">
        <v>149</v>
      </c>
      <c r="H200" s="1" t="s">
        <v>150</v>
      </c>
      <c r="I200" t="s">
        <v>17</v>
      </c>
      <c r="J200" t="s">
        <v>17</v>
      </c>
      <c r="K200" t="s">
        <v>17</v>
      </c>
      <c r="L200" t="s">
        <v>18</v>
      </c>
    </row>
    <row r="201" spans="1:12" ht="18" customHeight="1" x14ac:dyDescent="0.25">
      <c r="A201" t="s">
        <v>672</v>
      </c>
      <c r="B201" t="s">
        <v>673</v>
      </c>
      <c r="C201" t="s">
        <v>643</v>
      </c>
      <c r="D201" t="s">
        <v>500</v>
      </c>
      <c r="E201" t="s">
        <v>632</v>
      </c>
      <c r="F201" t="s">
        <v>659</v>
      </c>
      <c r="G201" t="s">
        <v>149</v>
      </c>
      <c r="H201" s="1" t="s">
        <v>150</v>
      </c>
      <c r="I201" t="s">
        <v>17</v>
      </c>
      <c r="J201" t="s">
        <v>17</v>
      </c>
      <c r="K201" t="s">
        <v>17</v>
      </c>
      <c r="L201" t="s">
        <v>18</v>
      </c>
    </row>
    <row r="202" spans="1:12" ht="18" customHeight="1" x14ac:dyDescent="0.25">
      <c r="A202" t="s">
        <v>674</v>
      </c>
      <c r="B202" t="s">
        <v>675</v>
      </c>
      <c r="C202" t="s">
        <v>643</v>
      </c>
      <c r="D202" t="s">
        <v>500</v>
      </c>
      <c r="E202" t="s">
        <v>632</v>
      </c>
      <c r="F202" t="s">
        <v>659</v>
      </c>
      <c r="G202" t="s">
        <v>149</v>
      </c>
      <c r="H202" s="1" t="s">
        <v>150</v>
      </c>
      <c r="I202" t="s">
        <v>17</v>
      </c>
      <c r="J202" t="s">
        <v>17</v>
      </c>
      <c r="K202" t="s">
        <v>17</v>
      </c>
      <c r="L202" t="s">
        <v>18</v>
      </c>
    </row>
    <row r="203" spans="1:12" ht="18" customHeight="1" x14ac:dyDescent="0.25">
      <c r="A203" t="s">
        <v>676</v>
      </c>
      <c r="B203" t="s">
        <v>677</v>
      </c>
      <c r="C203" t="s">
        <v>643</v>
      </c>
      <c r="D203" t="s">
        <v>500</v>
      </c>
      <c r="E203" t="s">
        <v>632</v>
      </c>
      <c r="F203" t="s">
        <v>659</v>
      </c>
      <c r="G203" t="s">
        <v>149</v>
      </c>
      <c r="H203" s="1" t="s">
        <v>150</v>
      </c>
      <c r="I203" t="s">
        <v>17</v>
      </c>
      <c r="J203" t="s">
        <v>17</v>
      </c>
      <c r="K203" t="s">
        <v>17</v>
      </c>
      <c r="L203" t="s">
        <v>18</v>
      </c>
    </row>
    <row r="204" spans="1:12" ht="18" customHeight="1" x14ac:dyDescent="0.25">
      <c r="A204" t="s">
        <v>678</v>
      </c>
      <c r="B204" t="s">
        <v>679</v>
      </c>
      <c r="C204" t="s">
        <v>643</v>
      </c>
      <c r="D204" t="s">
        <v>500</v>
      </c>
      <c r="E204" t="s">
        <v>632</v>
      </c>
      <c r="F204" t="s">
        <v>659</v>
      </c>
      <c r="G204" t="s">
        <v>149</v>
      </c>
      <c r="H204" s="1" t="s">
        <v>150</v>
      </c>
      <c r="I204" t="s">
        <v>17</v>
      </c>
      <c r="J204" t="s">
        <v>17</v>
      </c>
      <c r="K204" t="s">
        <v>17</v>
      </c>
      <c r="L204" t="s">
        <v>18</v>
      </c>
    </row>
    <row r="205" spans="1:12" ht="18" customHeight="1" x14ac:dyDescent="0.25">
      <c r="A205" t="s">
        <v>680</v>
      </c>
      <c r="B205" t="s">
        <v>681</v>
      </c>
      <c r="C205" t="s">
        <v>641</v>
      </c>
      <c r="D205" t="s">
        <v>500</v>
      </c>
      <c r="E205" t="s">
        <v>632</v>
      </c>
      <c r="F205" t="s">
        <v>659</v>
      </c>
      <c r="G205" t="s">
        <v>149</v>
      </c>
      <c r="H205" s="1" t="s">
        <v>150</v>
      </c>
      <c r="I205" t="s">
        <v>17</v>
      </c>
      <c r="J205" t="s">
        <v>17</v>
      </c>
      <c r="K205" t="s">
        <v>17</v>
      </c>
      <c r="L205" t="s">
        <v>18</v>
      </c>
    </row>
    <row r="210" spans="1:12" ht="18" customHeight="1" x14ac:dyDescent="0.25"/>
    <row r="211" spans="1:12" ht="45" x14ac:dyDescent="0.25">
      <c r="A211" t="s">
        <v>682</v>
      </c>
      <c r="B211" s="1" t="s">
        <v>683</v>
      </c>
      <c r="C211" t="s">
        <v>42</v>
      </c>
      <c r="D211" t="s">
        <v>500</v>
      </c>
      <c r="E211" t="s">
        <v>684</v>
      </c>
      <c r="F211" t="s">
        <v>685</v>
      </c>
      <c r="G211" t="s">
        <v>149</v>
      </c>
      <c r="H211" s="1" t="s">
        <v>150</v>
      </c>
      <c r="I211" t="s">
        <v>17</v>
      </c>
      <c r="J211" t="s">
        <v>17</v>
      </c>
      <c r="K211" t="s">
        <v>17</v>
      </c>
      <c r="L211" t="s">
        <v>43</v>
      </c>
    </row>
    <row r="213" spans="1:12" x14ac:dyDescent="0.25">
      <c r="C213" t="s">
        <v>686</v>
      </c>
    </row>
    <row r="214" spans="1:12" x14ac:dyDescent="0.25">
      <c r="C214" t="s">
        <v>687</v>
      </c>
    </row>
    <row r="215" spans="1:12" x14ac:dyDescent="0.25">
      <c r="C215" t="s">
        <v>688</v>
      </c>
    </row>
    <row r="216" spans="1:12" x14ac:dyDescent="0.25">
      <c r="C216" t="s">
        <v>689</v>
      </c>
    </row>
    <row r="217" spans="1:12" x14ac:dyDescent="0.25">
      <c r="C217" t="s">
        <v>690</v>
      </c>
    </row>
    <row r="221" spans="1:12" ht="18" customHeight="1" x14ac:dyDescent="0.25">
      <c r="A221" t="s">
        <v>691</v>
      </c>
      <c r="B221" t="s">
        <v>692</v>
      </c>
      <c r="D221" t="s">
        <v>500</v>
      </c>
      <c r="E221" t="s">
        <v>684</v>
      </c>
      <c r="F221" t="s">
        <v>685</v>
      </c>
      <c r="G221" t="s">
        <v>149</v>
      </c>
      <c r="H221" s="1" t="s">
        <v>150</v>
      </c>
      <c r="I221" t="s">
        <v>17</v>
      </c>
      <c r="J221" t="s">
        <v>17</v>
      </c>
      <c r="K221" t="s">
        <v>17</v>
      </c>
      <c r="L221" t="s">
        <v>18</v>
      </c>
    </row>
    <row r="222" spans="1:12" ht="18" customHeight="1" x14ac:dyDescent="0.25">
      <c r="A222" t="s">
        <v>693</v>
      </c>
      <c r="B222" t="s">
        <v>694</v>
      </c>
      <c r="D222" t="s">
        <v>500</v>
      </c>
      <c r="E222" t="s">
        <v>684</v>
      </c>
      <c r="F222" t="s">
        <v>685</v>
      </c>
      <c r="G222" t="s">
        <v>149</v>
      </c>
      <c r="H222" s="1" t="s">
        <v>150</v>
      </c>
      <c r="I222" t="s">
        <v>17</v>
      </c>
      <c r="J222" t="s">
        <v>17</v>
      </c>
      <c r="K222" t="s">
        <v>17</v>
      </c>
      <c r="L222" t="s">
        <v>18</v>
      </c>
    </row>
    <row r="223" spans="1:12" ht="18" customHeight="1" x14ac:dyDescent="0.25">
      <c r="A223" t="s">
        <v>695</v>
      </c>
      <c r="B223" t="s">
        <v>696</v>
      </c>
      <c r="D223" t="s">
        <v>500</v>
      </c>
      <c r="E223" t="s">
        <v>684</v>
      </c>
      <c r="F223" t="s">
        <v>685</v>
      </c>
      <c r="G223" t="s">
        <v>149</v>
      </c>
      <c r="H223" s="1" t="s">
        <v>150</v>
      </c>
      <c r="I223" t="s">
        <v>17</v>
      </c>
      <c r="J223" t="s">
        <v>17</v>
      </c>
      <c r="K223" t="s">
        <v>17</v>
      </c>
      <c r="L223" t="s">
        <v>18</v>
      </c>
    </row>
    <row r="229" spans="1:12" ht="18" customHeight="1" x14ac:dyDescent="0.25"/>
    <row r="230" spans="1:12" ht="30" x14ac:dyDescent="0.25">
      <c r="A230" t="s">
        <v>697</v>
      </c>
      <c r="B230" s="1" t="s">
        <v>698</v>
      </c>
      <c r="D230" t="s">
        <v>500</v>
      </c>
      <c r="E230" t="s">
        <v>684</v>
      </c>
      <c r="F230" t="s">
        <v>685</v>
      </c>
      <c r="G230" t="s">
        <v>149</v>
      </c>
      <c r="H230" s="1" t="s">
        <v>150</v>
      </c>
      <c r="I230" t="s">
        <v>17</v>
      </c>
      <c r="J230" t="s">
        <v>17</v>
      </c>
      <c r="K230" t="s">
        <v>17</v>
      </c>
      <c r="L230" t="s">
        <v>43</v>
      </c>
    </row>
    <row r="232" spans="1:12" ht="30" x14ac:dyDescent="0.25">
      <c r="A232" t="s">
        <v>699</v>
      </c>
      <c r="B232" s="1" t="s">
        <v>700</v>
      </c>
      <c r="D232" t="s">
        <v>500</v>
      </c>
      <c r="E232" t="s">
        <v>684</v>
      </c>
      <c r="F232" t="s">
        <v>685</v>
      </c>
      <c r="G232" t="s">
        <v>149</v>
      </c>
      <c r="H232" s="1" t="s">
        <v>150</v>
      </c>
      <c r="I232" t="s">
        <v>17</v>
      </c>
      <c r="J232" t="s">
        <v>17</v>
      </c>
      <c r="K232" t="s">
        <v>17</v>
      </c>
      <c r="L232" t="s">
        <v>43</v>
      </c>
    </row>
    <row r="234" spans="1:12" ht="75" x14ac:dyDescent="0.25">
      <c r="A234" t="s">
        <v>701</v>
      </c>
      <c r="B234" s="1" t="s">
        <v>702</v>
      </c>
      <c r="D234" t="s">
        <v>500</v>
      </c>
      <c r="E234" t="s">
        <v>684</v>
      </c>
      <c r="F234" t="s">
        <v>685</v>
      </c>
      <c r="G234" t="s">
        <v>149</v>
      </c>
      <c r="H234" s="1" t="s">
        <v>150</v>
      </c>
      <c r="I234" t="s">
        <v>17</v>
      </c>
      <c r="J234" t="s">
        <v>17</v>
      </c>
      <c r="K234" t="s">
        <v>17</v>
      </c>
      <c r="L234" t="s">
        <v>43</v>
      </c>
    </row>
    <row r="236" spans="1:12" ht="18" customHeight="1" x14ac:dyDescent="0.25"/>
    <row r="237" spans="1:12" ht="30" x14ac:dyDescent="0.25">
      <c r="A237" t="s">
        <v>703</v>
      </c>
      <c r="B237" s="1" t="s">
        <v>704</v>
      </c>
      <c r="D237" t="s">
        <v>500</v>
      </c>
      <c r="E237" t="s">
        <v>684</v>
      </c>
      <c r="F237" t="s">
        <v>685</v>
      </c>
      <c r="G237" t="s">
        <v>149</v>
      </c>
      <c r="H237" s="1" t="s">
        <v>150</v>
      </c>
      <c r="I237" t="s">
        <v>17</v>
      </c>
      <c r="J237" t="s">
        <v>17</v>
      </c>
      <c r="K237" t="s">
        <v>17</v>
      </c>
      <c r="L237" t="s">
        <v>88</v>
      </c>
    </row>
    <row r="238" spans="1:12" ht="18" customHeight="1" x14ac:dyDescent="0.25">
      <c r="A238" t="s">
        <v>705</v>
      </c>
      <c r="B238" t="s">
        <v>706</v>
      </c>
      <c r="C238" t="s">
        <v>86</v>
      </c>
      <c r="D238" t="s">
        <v>500</v>
      </c>
      <c r="E238" t="s">
        <v>684</v>
      </c>
      <c r="F238" t="s">
        <v>685</v>
      </c>
      <c r="G238" t="s">
        <v>149</v>
      </c>
      <c r="H238" s="1" t="s">
        <v>150</v>
      </c>
      <c r="I238" t="s">
        <v>17</v>
      </c>
      <c r="J238" t="s">
        <v>17</v>
      </c>
      <c r="K238" t="s">
        <v>17</v>
      </c>
      <c r="L238" t="s">
        <v>88</v>
      </c>
    </row>
    <row r="239" spans="1:12" ht="18" customHeight="1" x14ac:dyDescent="0.25">
      <c r="A239" t="s">
        <v>707</v>
      </c>
      <c r="B239" t="s">
        <v>708</v>
      </c>
      <c r="C239" t="s">
        <v>86</v>
      </c>
      <c r="D239" t="s">
        <v>500</v>
      </c>
      <c r="E239" t="s">
        <v>684</v>
      </c>
      <c r="F239" t="s">
        <v>685</v>
      </c>
      <c r="G239" t="s">
        <v>149</v>
      </c>
      <c r="H239" s="1" t="s">
        <v>150</v>
      </c>
      <c r="I239" t="s">
        <v>17</v>
      </c>
      <c r="J239" t="s">
        <v>17</v>
      </c>
      <c r="K239" t="s">
        <v>17</v>
      </c>
      <c r="L239" t="s">
        <v>88</v>
      </c>
    </row>
    <row r="240" spans="1:12" ht="18" customHeight="1" x14ac:dyDescent="0.25">
      <c r="A240" t="s">
        <v>709</v>
      </c>
      <c r="B240" t="s">
        <v>710</v>
      </c>
      <c r="D240" t="s">
        <v>500</v>
      </c>
      <c r="E240" t="s">
        <v>684</v>
      </c>
      <c r="F240" t="s">
        <v>685</v>
      </c>
      <c r="G240" t="s">
        <v>149</v>
      </c>
      <c r="H240" s="1" t="s">
        <v>150</v>
      </c>
      <c r="I240" t="s">
        <v>17</v>
      </c>
      <c r="J240" t="s">
        <v>17</v>
      </c>
      <c r="K240" t="s">
        <v>17</v>
      </c>
      <c r="L240" t="s">
        <v>88</v>
      </c>
    </row>
    <row r="241" spans="1:12" ht="18" customHeight="1" x14ac:dyDescent="0.25">
      <c r="A241" t="s">
        <v>711</v>
      </c>
      <c r="B241" t="s">
        <v>712</v>
      </c>
      <c r="C241" t="s">
        <v>86</v>
      </c>
      <c r="D241" t="s">
        <v>500</v>
      </c>
      <c r="E241" t="s">
        <v>684</v>
      </c>
      <c r="F241" t="s">
        <v>685</v>
      </c>
      <c r="G241" t="s">
        <v>149</v>
      </c>
      <c r="H241" s="1" t="s">
        <v>150</v>
      </c>
      <c r="I241" t="s">
        <v>17</v>
      </c>
      <c r="J241" t="s">
        <v>17</v>
      </c>
      <c r="K241" t="s">
        <v>17</v>
      </c>
      <c r="L241" t="s">
        <v>88</v>
      </c>
    </row>
    <row r="242" spans="1:12" ht="18" customHeight="1" x14ac:dyDescent="0.25">
      <c r="A242" t="s">
        <v>713</v>
      </c>
      <c r="B242" t="s">
        <v>714</v>
      </c>
      <c r="C242" t="s">
        <v>86</v>
      </c>
      <c r="D242" t="s">
        <v>500</v>
      </c>
      <c r="E242" t="s">
        <v>684</v>
      </c>
      <c r="F242" t="s">
        <v>685</v>
      </c>
      <c r="G242" t="s">
        <v>149</v>
      </c>
      <c r="H242" s="1" t="s">
        <v>150</v>
      </c>
      <c r="I242" t="s">
        <v>17</v>
      </c>
      <c r="J242" t="s">
        <v>17</v>
      </c>
      <c r="K242" t="s">
        <v>17</v>
      </c>
      <c r="L242" t="s">
        <v>88</v>
      </c>
    </row>
    <row r="243" spans="1:12" ht="18" customHeight="1" x14ac:dyDescent="0.25">
      <c r="A243" t="s">
        <v>715</v>
      </c>
      <c r="B243" t="s">
        <v>716</v>
      </c>
      <c r="D243" t="s">
        <v>500</v>
      </c>
      <c r="E243" t="s">
        <v>684</v>
      </c>
      <c r="F243" t="s">
        <v>685</v>
      </c>
      <c r="G243" t="s">
        <v>149</v>
      </c>
      <c r="H243" s="1" t="s">
        <v>150</v>
      </c>
      <c r="I243" t="s">
        <v>17</v>
      </c>
      <c r="J243" t="s">
        <v>17</v>
      </c>
      <c r="K243" t="s">
        <v>17</v>
      </c>
      <c r="L243" t="s">
        <v>88</v>
      </c>
    </row>
    <row r="244" spans="1:12" x14ac:dyDescent="0.25">
      <c r="D244" t="s">
        <v>500</v>
      </c>
      <c r="E244" t="s">
        <v>684</v>
      </c>
      <c r="F244" t="s">
        <v>685</v>
      </c>
      <c r="G244" t="s">
        <v>149</v>
      </c>
      <c r="H244" s="1" t="s">
        <v>150</v>
      </c>
      <c r="I244" t="s">
        <v>17</v>
      </c>
      <c r="J244" t="s">
        <v>17</v>
      </c>
      <c r="K244" t="s">
        <v>17</v>
      </c>
      <c r="L244" t="s">
        <v>18</v>
      </c>
    </row>
    <row r="261" spans="1:12" ht="18" customHeight="1" x14ac:dyDescent="0.25"/>
    <row r="262" spans="1:12" ht="18" customHeight="1" x14ac:dyDescent="0.25">
      <c r="A262" t="s">
        <v>717</v>
      </c>
      <c r="B262" t="s">
        <v>718</v>
      </c>
      <c r="C262" s="3">
        <v>4.7699999999999999E-2</v>
      </c>
      <c r="D262" t="s">
        <v>500</v>
      </c>
      <c r="E262" t="s">
        <v>719</v>
      </c>
      <c r="F262" t="s">
        <v>720</v>
      </c>
      <c r="G262" t="s">
        <v>149</v>
      </c>
      <c r="H262" s="1" t="s">
        <v>150</v>
      </c>
      <c r="I262" t="s">
        <v>17</v>
      </c>
      <c r="J262" t="s">
        <v>17</v>
      </c>
      <c r="K262" t="s">
        <v>17</v>
      </c>
      <c r="L262" t="s">
        <v>426</v>
      </c>
    </row>
    <row r="263" spans="1:12" ht="18" customHeight="1" x14ac:dyDescent="0.25">
      <c r="A263" t="s">
        <v>721</v>
      </c>
      <c r="B263" t="s">
        <v>722</v>
      </c>
      <c r="C263" s="3">
        <v>0.7974</v>
      </c>
      <c r="D263" t="s">
        <v>500</v>
      </c>
      <c r="E263" t="s">
        <v>719</v>
      </c>
      <c r="F263" t="s">
        <v>720</v>
      </c>
      <c r="G263" t="s">
        <v>149</v>
      </c>
      <c r="H263" s="1" t="s">
        <v>150</v>
      </c>
      <c r="I263" t="s">
        <v>17</v>
      </c>
      <c r="J263" t="s">
        <v>17</v>
      </c>
      <c r="K263" t="s">
        <v>17</v>
      </c>
      <c r="L263" t="s">
        <v>426</v>
      </c>
    </row>
    <row r="264" spans="1:12" ht="18" customHeight="1" x14ac:dyDescent="0.25"/>
    <row r="265" spans="1:12" ht="18" customHeight="1" x14ac:dyDescent="0.25">
      <c r="A265" t="s">
        <v>723</v>
      </c>
      <c r="B265" t="s">
        <v>718</v>
      </c>
      <c r="C265">
        <v>117</v>
      </c>
      <c r="D265" t="s">
        <v>500</v>
      </c>
      <c r="E265" t="s">
        <v>719</v>
      </c>
      <c r="F265" t="s">
        <v>720</v>
      </c>
      <c r="G265" t="s">
        <v>149</v>
      </c>
      <c r="H265" s="1" t="s">
        <v>150</v>
      </c>
      <c r="I265" t="s">
        <v>17</v>
      </c>
      <c r="J265" t="s">
        <v>17</v>
      </c>
      <c r="K265" t="s">
        <v>17</v>
      </c>
      <c r="L265" t="s">
        <v>153</v>
      </c>
    </row>
    <row r="266" spans="1:12" ht="18" customHeight="1" x14ac:dyDescent="0.25">
      <c r="A266" t="s">
        <v>724</v>
      </c>
      <c r="B266" t="s">
        <v>722</v>
      </c>
      <c r="C266">
        <v>1956</v>
      </c>
      <c r="D266" t="s">
        <v>500</v>
      </c>
      <c r="E266" t="s">
        <v>719</v>
      </c>
      <c r="F266" t="s">
        <v>720</v>
      </c>
      <c r="G266" t="s">
        <v>149</v>
      </c>
      <c r="H266" s="1" t="s">
        <v>150</v>
      </c>
      <c r="I266" t="s">
        <v>17</v>
      </c>
      <c r="J266" t="s">
        <v>17</v>
      </c>
      <c r="K266" t="s">
        <v>17</v>
      </c>
      <c r="L266" t="s">
        <v>153</v>
      </c>
    </row>
    <row r="274" spans="1:12" ht="18" customHeight="1" x14ac:dyDescent="0.25"/>
    <row r="275" spans="1:12" ht="18" customHeight="1" x14ac:dyDescent="0.25">
      <c r="A275" t="s">
        <v>725</v>
      </c>
      <c r="B275" t="s">
        <v>726</v>
      </c>
      <c r="C275">
        <v>1120</v>
      </c>
      <c r="D275" t="s">
        <v>500</v>
      </c>
      <c r="E275" t="s">
        <v>719</v>
      </c>
      <c r="F275" t="s">
        <v>720</v>
      </c>
      <c r="G275" t="s">
        <v>149</v>
      </c>
      <c r="H275" s="1" t="s">
        <v>150</v>
      </c>
      <c r="I275" t="s">
        <v>17</v>
      </c>
      <c r="J275" t="s">
        <v>17</v>
      </c>
      <c r="K275" t="s">
        <v>17</v>
      </c>
      <c r="L275" t="s">
        <v>426</v>
      </c>
    </row>
    <row r="276" spans="1:12" ht="18" customHeight="1" x14ac:dyDescent="0.25">
      <c r="A276" t="s">
        <v>727</v>
      </c>
      <c r="B276" t="s">
        <v>728</v>
      </c>
      <c r="C276">
        <v>1220</v>
      </c>
      <c r="D276" t="s">
        <v>500</v>
      </c>
      <c r="E276" t="s">
        <v>719</v>
      </c>
      <c r="F276" t="s">
        <v>720</v>
      </c>
      <c r="G276" t="s">
        <v>149</v>
      </c>
      <c r="H276" s="1" t="s">
        <v>150</v>
      </c>
      <c r="I276" t="s">
        <v>17</v>
      </c>
      <c r="J276" t="s">
        <v>17</v>
      </c>
      <c r="K276" t="s">
        <v>17</v>
      </c>
      <c r="L276" t="s">
        <v>426</v>
      </c>
    </row>
    <row r="277" spans="1:12" ht="18" customHeight="1" x14ac:dyDescent="0.25">
      <c r="A277" t="s">
        <v>729</v>
      </c>
      <c r="B277" t="s">
        <v>730</v>
      </c>
      <c r="C277">
        <v>1300</v>
      </c>
      <c r="D277" t="s">
        <v>500</v>
      </c>
      <c r="E277" t="s">
        <v>719</v>
      </c>
      <c r="F277" t="s">
        <v>720</v>
      </c>
      <c r="G277" t="s">
        <v>149</v>
      </c>
      <c r="H277" s="1" t="s">
        <v>150</v>
      </c>
      <c r="I277" t="s">
        <v>17</v>
      </c>
      <c r="J277" t="s">
        <v>17</v>
      </c>
      <c r="K277" t="s">
        <v>17</v>
      </c>
      <c r="L277" t="s">
        <v>426</v>
      </c>
    </row>
    <row r="278" spans="1:12" ht="18" customHeight="1" x14ac:dyDescent="0.25"/>
    <row r="279" spans="1:12" ht="18" customHeight="1" x14ac:dyDescent="0.25">
      <c r="A279" t="s">
        <v>731</v>
      </c>
      <c r="B279" t="s">
        <v>732</v>
      </c>
      <c r="C279">
        <v>550</v>
      </c>
      <c r="D279" t="s">
        <v>500</v>
      </c>
      <c r="E279" t="s">
        <v>719</v>
      </c>
      <c r="F279" t="s">
        <v>720</v>
      </c>
      <c r="G279" t="s">
        <v>149</v>
      </c>
      <c r="H279" s="1" t="s">
        <v>150</v>
      </c>
      <c r="I279" t="s">
        <v>17</v>
      </c>
      <c r="J279" t="s">
        <v>17</v>
      </c>
      <c r="K279" t="s">
        <v>17</v>
      </c>
      <c r="L279" t="s">
        <v>426</v>
      </c>
    </row>
    <row r="280" spans="1:12" ht="18" customHeight="1" x14ac:dyDescent="0.25">
      <c r="A280" t="s">
        <v>733</v>
      </c>
      <c r="B280" t="s">
        <v>734</v>
      </c>
      <c r="C280">
        <v>580</v>
      </c>
      <c r="D280" t="s">
        <v>500</v>
      </c>
      <c r="E280" t="s">
        <v>719</v>
      </c>
      <c r="F280" t="s">
        <v>720</v>
      </c>
      <c r="G280" t="s">
        <v>149</v>
      </c>
      <c r="H280" s="1" t="s">
        <v>150</v>
      </c>
      <c r="I280" t="s">
        <v>17</v>
      </c>
      <c r="J280" t="s">
        <v>17</v>
      </c>
      <c r="K280" t="s">
        <v>17</v>
      </c>
      <c r="L280" t="s">
        <v>426</v>
      </c>
    </row>
    <row r="281" spans="1:12" ht="18" customHeight="1" x14ac:dyDescent="0.25">
      <c r="A281" t="s">
        <v>735</v>
      </c>
      <c r="B281" t="s">
        <v>736</v>
      </c>
      <c r="C281">
        <v>630</v>
      </c>
      <c r="D281" t="s">
        <v>500</v>
      </c>
      <c r="E281" t="s">
        <v>719</v>
      </c>
      <c r="F281" t="s">
        <v>720</v>
      </c>
      <c r="G281" t="s">
        <v>149</v>
      </c>
      <c r="H281" s="1" t="s">
        <v>150</v>
      </c>
      <c r="I281" t="s">
        <v>17</v>
      </c>
      <c r="J281" t="s">
        <v>17</v>
      </c>
      <c r="K281" t="s">
        <v>17</v>
      </c>
      <c r="L281" t="s">
        <v>426</v>
      </c>
    </row>
    <row r="282" spans="1:12" ht="18" customHeight="1" x14ac:dyDescent="0.25"/>
    <row r="283" spans="1:12" ht="18" customHeight="1" x14ac:dyDescent="0.25">
      <c r="A283" t="s">
        <v>737</v>
      </c>
      <c r="B283" t="s">
        <v>738</v>
      </c>
      <c r="C283">
        <v>550</v>
      </c>
      <c r="D283" t="s">
        <v>500</v>
      </c>
      <c r="E283" t="s">
        <v>719</v>
      </c>
      <c r="F283" t="s">
        <v>720</v>
      </c>
      <c r="G283" t="s">
        <v>149</v>
      </c>
      <c r="H283" s="1" t="s">
        <v>150</v>
      </c>
      <c r="I283" t="s">
        <v>17</v>
      </c>
      <c r="J283" t="s">
        <v>17</v>
      </c>
      <c r="K283" t="s">
        <v>17</v>
      </c>
      <c r="L283" t="s">
        <v>426</v>
      </c>
    </row>
    <row r="284" spans="1:12" ht="18" customHeight="1" x14ac:dyDescent="0.25">
      <c r="A284" t="s">
        <v>739</v>
      </c>
      <c r="B284" t="s">
        <v>740</v>
      </c>
      <c r="C284">
        <v>630</v>
      </c>
      <c r="D284" t="s">
        <v>500</v>
      </c>
      <c r="E284" t="s">
        <v>719</v>
      </c>
      <c r="F284" t="s">
        <v>720</v>
      </c>
      <c r="G284" t="s">
        <v>149</v>
      </c>
      <c r="H284" s="1" t="s">
        <v>150</v>
      </c>
      <c r="I284" t="s">
        <v>17</v>
      </c>
      <c r="J284" t="s">
        <v>17</v>
      </c>
      <c r="K284" t="s">
        <v>17</v>
      </c>
      <c r="L284" t="s">
        <v>426</v>
      </c>
    </row>
    <row r="285" spans="1:12" ht="18" customHeight="1" x14ac:dyDescent="0.25">
      <c r="A285" t="s">
        <v>741</v>
      </c>
      <c r="B285" t="s">
        <v>742</v>
      </c>
      <c r="C285">
        <v>680</v>
      </c>
      <c r="D285" t="s">
        <v>500</v>
      </c>
      <c r="E285" t="s">
        <v>719</v>
      </c>
      <c r="F285" t="s">
        <v>720</v>
      </c>
      <c r="G285" t="s">
        <v>149</v>
      </c>
      <c r="H285" s="1" t="s">
        <v>150</v>
      </c>
      <c r="I285" t="s">
        <v>17</v>
      </c>
      <c r="J285" t="s">
        <v>17</v>
      </c>
      <c r="K285" t="s">
        <v>17</v>
      </c>
      <c r="L285" t="s">
        <v>426</v>
      </c>
    </row>
    <row r="287" spans="1:12" ht="18" customHeight="1" x14ac:dyDescent="0.25"/>
    <row r="288" spans="1:12" ht="18" customHeight="1" x14ac:dyDescent="0.25">
      <c r="A288" t="s">
        <v>743</v>
      </c>
      <c r="B288" t="s">
        <v>744</v>
      </c>
      <c r="C288">
        <v>21</v>
      </c>
      <c r="D288" t="s">
        <v>500</v>
      </c>
      <c r="E288" t="s">
        <v>719</v>
      </c>
      <c r="F288" t="s">
        <v>720</v>
      </c>
      <c r="G288" t="s">
        <v>149</v>
      </c>
      <c r="H288" s="1" t="s">
        <v>150</v>
      </c>
      <c r="I288" t="s">
        <v>17</v>
      </c>
      <c r="J288" t="s">
        <v>17</v>
      </c>
      <c r="K288" t="s">
        <v>17</v>
      </c>
      <c r="L288" t="s">
        <v>426</v>
      </c>
    </row>
    <row r="289" spans="1:12" ht="18" customHeight="1" x14ac:dyDescent="0.25">
      <c r="A289" t="s">
        <v>745</v>
      </c>
      <c r="B289" t="s">
        <v>746</v>
      </c>
      <c r="C289">
        <v>24</v>
      </c>
      <c r="D289" t="s">
        <v>500</v>
      </c>
      <c r="E289" t="s">
        <v>719</v>
      </c>
      <c r="F289" t="s">
        <v>720</v>
      </c>
      <c r="G289" t="s">
        <v>149</v>
      </c>
      <c r="H289" s="1" t="s">
        <v>150</v>
      </c>
      <c r="I289" t="s">
        <v>17</v>
      </c>
      <c r="J289" t="s">
        <v>17</v>
      </c>
      <c r="K289" t="s">
        <v>17</v>
      </c>
      <c r="L289" t="s">
        <v>426</v>
      </c>
    </row>
    <row r="290" spans="1:12" ht="18" customHeight="1" x14ac:dyDescent="0.25">
      <c r="A290" t="s">
        <v>747</v>
      </c>
      <c r="B290" t="s">
        <v>748</v>
      </c>
      <c r="C290">
        <v>27</v>
      </c>
      <c r="D290" t="s">
        <v>500</v>
      </c>
      <c r="E290" t="s">
        <v>719</v>
      </c>
      <c r="F290" t="s">
        <v>720</v>
      </c>
      <c r="G290" t="s">
        <v>149</v>
      </c>
      <c r="H290" s="1" t="s">
        <v>150</v>
      </c>
      <c r="I290" t="s">
        <v>17</v>
      </c>
      <c r="J290" t="s">
        <v>17</v>
      </c>
      <c r="K290" t="s">
        <v>17</v>
      </c>
      <c r="L290" t="s">
        <v>426</v>
      </c>
    </row>
    <row r="291" spans="1:12" ht="18" customHeight="1" x14ac:dyDescent="0.25"/>
    <row r="292" spans="1:12" ht="18" customHeight="1" x14ac:dyDescent="0.25">
      <c r="A292" t="s">
        <v>749</v>
      </c>
      <c r="B292" t="s">
        <v>750</v>
      </c>
      <c r="C292">
        <v>20</v>
      </c>
      <c r="D292" t="s">
        <v>500</v>
      </c>
      <c r="E292" t="s">
        <v>719</v>
      </c>
      <c r="F292" t="s">
        <v>720</v>
      </c>
      <c r="G292" t="s">
        <v>149</v>
      </c>
      <c r="H292" s="1" t="s">
        <v>150</v>
      </c>
      <c r="I292" t="s">
        <v>17</v>
      </c>
      <c r="J292" t="s">
        <v>17</v>
      </c>
      <c r="K292" t="s">
        <v>17</v>
      </c>
      <c r="L292" t="s">
        <v>426</v>
      </c>
    </row>
    <row r="293" spans="1:12" ht="18" customHeight="1" x14ac:dyDescent="0.25">
      <c r="A293" t="s">
        <v>751</v>
      </c>
      <c r="B293" t="s">
        <v>752</v>
      </c>
      <c r="C293">
        <v>23</v>
      </c>
      <c r="D293" t="s">
        <v>500</v>
      </c>
      <c r="E293" t="s">
        <v>719</v>
      </c>
      <c r="F293" t="s">
        <v>720</v>
      </c>
      <c r="G293" t="s">
        <v>149</v>
      </c>
      <c r="H293" s="1" t="s">
        <v>150</v>
      </c>
      <c r="I293" t="s">
        <v>17</v>
      </c>
      <c r="J293" t="s">
        <v>17</v>
      </c>
      <c r="K293" t="s">
        <v>17</v>
      </c>
      <c r="L293" t="s">
        <v>426</v>
      </c>
    </row>
    <row r="294" spans="1:12" ht="18" customHeight="1" x14ac:dyDescent="0.25">
      <c r="A294" t="s">
        <v>753</v>
      </c>
      <c r="B294" t="s">
        <v>754</v>
      </c>
      <c r="C294">
        <v>26</v>
      </c>
      <c r="D294" t="s">
        <v>500</v>
      </c>
      <c r="E294" t="s">
        <v>719</v>
      </c>
      <c r="F294" t="s">
        <v>720</v>
      </c>
      <c r="G294" t="s">
        <v>149</v>
      </c>
      <c r="H294" s="1" t="s">
        <v>150</v>
      </c>
      <c r="I294" t="s">
        <v>17</v>
      </c>
      <c r="J294" t="s">
        <v>17</v>
      </c>
      <c r="K294" t="s">
        <v>17</v>
      </c>
      <c r="L294" t="s">
        <v>426</v>
      </c>
    </row>
    <row r="295" spans="1:12" ht="18" customHeight="1" x14ac:dyDescent="0.25"/>
    <row r="296" spans="1:12" ht="18" customHeight="1" x14ac:dyDescent="0.25">
      <c r="A296" t="s">
        <v>755</v>
      </c>
      <c r="B296" t="s">
        <v>756</v>
      </c>
      <c r="C296">
        <v>21</v>
      </c>
      <c r="D296" t="s">
        <v>500</v>
      </c>
      <c r="E296" t="s">
        <v>719</v>
      </c>
      <c r="F296" t="s">
        <v>720</v>
      </c>
      <c r="G296" t="s">
        <v>149</v>
      </c>
      <c r="H296" s="1" t="s">
        <v>150</v>
      </c>
      <c r="I296" t="s">
        <v>17</v>
      </c>
      <c r="J296" t="s">
        <v>17</v>
      </c>
      <c r="K296" t="s">
        <v>17</v>
      </c>
      <c r="L296" t="s">
        <v>426</v>
      </c>
    </row>
    <row r="297" spans="1:12" ht="18" customHeight="1" x14ac:dyDescent="0.25">
      <c r="A297" t="s">
        <v>757</v>
      </c>
      <c r="B297" t="s">
        <v>758</v>
      </c>
      <c r="C297">
        <v>24</v>
      </c>
      <c r="D297" t="s">
        <v>500</v>
      </c>
      <c r="E297" t="s">
        <v>719</v>
      </c>
      <c r="F297" t="s">
        <v>720</v>
      </c>
      <c r="G297" t="s">
        <v>149</v>
      </c>
      <c r="H297" s="1" t="s">
        <v>150</v>
      </c>
      <c r="I297" t="s">
        <v>17</v>
      </c>
      <c r="J297" t="s">
        <v>17</v>
      </c>
      <c r="K297" t="s">
        <v>17</v>
      </c>
      <c r="L297" t="s">
        <v>426</v>
      </c>
    </row>
    <row r="298" spans="1:12" ht="18" customHeight="1" x14ac:dyDescent="0.25">
      <c r="A298" t="s">
        <v>759</v>
      </c>
      <c r="B298" t="s">
        <v>760</v>
      </c>
      <c r="C298">
        <v>29</v>
      </c>
      <c r="D298" t="s">
        <v>500</v>
      </c>
      <c r="E298" t="s">
        <v>719</v>
      </c>
      <c r="F298" t="s">
        <v>720</v>
      </c>
      <c r="G298" t="s">
        <v>149</v>
      </c>
      <c r="H298" s="1" t="s">
        <v>150</v>
      </c>
      <c r="I298" t="s">
        <v>17</v>
      </c>
      <c r="J298" t="s">
        <v>17</v>
      </c>
      <c r="K298" t="s">
        <v>17</v>
      </c>
      <c r="L298" t="s">
        <v>426</v>
      </c>
    </row>
    <row r="299" spans="1:12" ht="18" customHeight="1" x14ac:dyDescent="0.25"/>
    <row r="300" spans="1:12" ht="18" customHeight="1" x14ac:dyDescent="0.25">
      <c r="A300" t="s">
        <v>761</v>
      </c>
      <c r="B300" t="s">
        <v>762</v>
      </c>
      <c r="D300" t="s">
        <v>500</v>
      </c>
      <c r="E300" t="s">
        <v>719</v>
      </c>
      <c r="F300" t="s">
        <v>720</v>
      </c>
      <c r="G300" t="s">
        <v>149</v>
      </c>
      <c r="H300" s="1" t="s">
        <v>150</v>
      </c>
      <c r="I300" t="s">
        <v>17</v>
      </c>
      <c r="J300" t="s">
        <v>17</v>
      </c>
      <c r="K300" t="s">
        <v>17</v>
      </c>
      <c r="L300" t="s">
        <v>426</v>
      </c>
    </row>
    <row r="301" spans="1:12" ht="18" customHeight="1" x14ac:dyDescent="0.25">
      <c r="A301" t="s">
        <v>763</v>
      </c>
      <c r="B301" t="s">
        <v>764</v>
      </c>
      <c r="D301" t="s">
        <v>500</v>
      </c>
      <c r="E301" t="s">
        <v>719</v>
      </c>
      <c r="F301" t="s">
        <v>720</v>
      </c>
      <c r="G301" t="s">
        <v>149</v>
      </c>
      <c r="H301" s="1" t="s">
        <v>150</v>
      </c>
      <c r="I301" t="s">
        <v>17</v>
      </c>
      <c r="J301" t="s">
        <v>17</v>
      </c>
      <c r="K301" t="s">
        <v>17</v>
      </c>
      <c r="L301" t="s">
        <v>426</v>
      </c>
    </row>
    <row r="302" spans="1:12" ht="18" customHeight="1" x14ac:dyDescent="0.25">
      <c r="A302" t="s">
        <v>765</v>
      </c>
      <c r="B302" t="s">
        <v>766</v>
      </c>
      <c r="D302" t="s">
        <v>500</v>
      </c>
      <c r="E302" t="s">
        <v>719</v>
      </c>
      <c r="F302" t="s">
        <v>720</v>
      </c>
      <c r="G302" t="s">
        <v>149</v>
      </c>
      <c r="H302" s="1" t="s">
        <v>150</v>
      </c>
      <c r="I302" t="s">
        <v>17</v>
      </c>
      <c r="J302" t="s">
        <v>17</v>
      </c>
      <c r="K302" t="s">
        <v>17</v>
      </c>
      <c r="L302" t="s">
        <v>426</v>
      </c>
    </row>
    <row r="303" spans="1:12" ht="18" customHeight="1" x14ac:dyDescent="0.25"/>
    <row r="304" spans="1:12" ht="18" customHeight="1" x14ac:dyDescent="0.25">
      <c r="A304" t="s">
        <v>767</v>
      </c>
      <c r="B304" t="s">
        <v>768</v>
      </c>
      <c r="C304">
        <v>22</v>
      </c>
      <c r="D304" t="s">
        <v>500</v>
      </c>
      <c r="E304" t="s">
        <v>719</v>
      </c>
      <c r="F304" t="s">
        <v>720</v>
      </c>
      <c r="G304" t="s">
        <v>149</v>
      </c>
      <c r="H304" s="1" t="s">
        <v>150</v>
      </c>
      <c r="I304" t="s">
        <v>17</v>
      </c>
      <c r="J304" t="s">
        <v>17</v>
      </c>
      <c r="K304" t="s">
        <v>17</v>
      </c>
      <c r="L304" t="s">
        <v>426</v>
      </c>
    </row>
    <row r="305" spans="1:12" ht="18" customHeight="1" x14ac:dyDescent="0.25">
      <c r="A305" t="s">
        <v>769</v>
      </c>
      <c r="B305" t="s">
        <v>770</v>
      </c>
      <c r="C305">
        <v>26</v>
      </c>
      <c r="D305" t="s">
        <v>500</v>
      </c>
      <c r="E305" t="s">
        <v>719</v>
      </c>
      <c r="F305" t="s">
        <v>720</v>
      </c>
      <c r="G305" t="s">
        <v>149</v>
      </c>
      <c r="H305" s="1" t="s">
        <v>150</v>
      </c>
      <c r="I305" t="s">
        <v>17</v>
      </c>
      <c r="J305" t="s">
        <v>17</v>
      </c>
      <c r="K305" t="s">
        <v>17</v>
      </c>
      <c r="L305" t="s">
        <v>426</v>
      </c>
    </row>
    <row r="306" spans="1:12" ht="18" customHeight="1" x14ac:dyDescent="0.25">
      <c r="A306" t="s">
        <v>771</v>
      </c>
      <c r="B306" t="s">
        <v>772</v>
      </c>
      <c r="C306">
        <v>30</v>
      </c>
      <c r="D306" t="s">
        <v>500</v>
      </c>
      <c r="E306" t="s">
        <v>719</v>
      </c>
      <c r="F306" t="s">
        <v>720</v>
      </c>
      <c r="G306" t="s">
        <v>149</v>
      </c>
      <c r="H306" s="1" t="s">
        <v>150</v>
      </c>
      <c r="I306" t="s">
        <v>17</v>
      </c>
      <c r="J306" t="s">
        <v>17</v>
      </c>
      <c r="K306" t="s">
        <v>17</v>
      </c>
      <c r="L306" t="s">
        <v>426</v>
      </c>
    </row>
    <row r="307" spans="1:12" ht="18" customHeight="1" x14ac:dyDescent="0.25"/>
    <row r="308" spans="1:12" ht="18" customHeight="1" x14ac:dyDescent="0.25">
      <c r="A308" t="s">
        <v>773</v>
      </c>
      <c r="B308" t="s">
        <v>774</v>
      </c>
      <c r="C308">
        <v>22</v>
      </c>
      <c r="D308" t="s">
        <v>500</v>
      </c>
      <c r="E308" t="s">
        <v>719</v>
      </c>
      <c r="F308" t="s">
        <v>720</v>
      </c>
      <c r="G308" t="s">
        <v>149</v>
      </c>
      <c r="H308" s="1" t="s">
        <v>150</v>
      </c>
      <c r="I308" t="s">
        <v>17</v>
      </c>
      <c r="J308" t="s">
        <v>17</v>
      </c>
      <c r="K308" t="s">
        <v>17</v>
      </c>
      <c r="L308" t="s">
        <v>426</v>
      </c>
    </row>
    <row r="309" spans="1:12" ht="18" customHeight="1" x14ac:dyDescent="0.25">
      <c r="A309" t="s">
        <v>775</v>
      </c>
      <c r="B309" t="s">
        <v>776</v>
      </c>
      <c r="C309">
        <v>24</v>
      </c>
      <c r="D309" t="s">
        <v>500</v>
      </c>
      <c r="E309" t="s">
        <v>719</v>
      </c>
      <c r="F309" t="s">
        <v>720</v>
      </c>
      <c r="G309" t="s">
        <v>149</v>
      </c>
      <c r="H309" s="1" t="s">
        <v>150</v>
      </c>
      <c r="I309" t="s">
        <v>17</v>
      </c>
      <c r="J309" t="s">
        <v>17</v>
      </c>
      <c r="K309" t="s">
        <v>17</v>
      </c>
      <c r="L309" t="s">
        <v>426</v>
      </c>
    </row>
    <row r="310" spans="1:12" ht="18" customHeight="1" x14ac:dyDescent="0.25">
      <c r="A310" t="s">
        <v>777</v>
      </c>
      <c r="B310" t="s">
        <v>778</v>
      </c>
      <c r="C310">
        <v>27</v>
      </c>
      <c r="D310" t="s">
        <v>500</v>
      </c>
      <c r="E310" t="s">
        <v>719</v>
      </c>
      <c r="F310" t="s">
        <v>720</v>
      </c>
      <c r="G310" t="s">
        <v>149</v>
      </c>
      <c r="H310" s="1" t="s">
        <v>150</v>
      </c>
      <c r="I310" t="s">
        <v>17</v>
      </c>
      <c r="J310" t="s">
        <v>17</v>
      </c>
      <c r="K310" t="s">
        <v>17</v>
      </c>
      <c r="L310" t="s">
        <v>426</v>
      </c>
    </row>
    <row r="311" spans="1:12" ht="18" customHeight="1" x14ac:dyDescent="0.25"/>
    <row r="312" spans="1:12" ht="18" customHeight="1" x14ac:dyDescent="0.25"/>
    <row r="313" spans="1:12" ht="18" customHeight="1" x14ac:dyDescent="0.25"/>
    <row r="314" spans="1:12" ht="18" customHeight="1" x14ac:dyDescent="0.25"/>
    <row r="315" spans="1:12" ht="18" customHeight="1" x14ac:dyDescent="0.25">
      <c r="A315" t="s">
        <v>779</v>
      </c>
      <c r="B315" t="s">
        <v>780</v>
      </c>
      <c r="C315" s="3">
        <v>9.4E-2</v>
      </c>
      <c r="D315" t="s">
        <v>500</v>
      </c>
      <c r="E315" t="s">
        <v>719</v>
      </c>
      <c r="F315" t="s">
        <v>720</v>
      </c>
      <c r="G315" t="s">
        <v>149</v>
      </c>
      <c r="H315" s="1" t="s">
        <v>150</v>
      </c>
      <c r="I315" t="s">
        <v>17</v>
      </c>
      <c r="J315" t="s">
        <v>17</v>
      </c>
      <c r="K315" t="s">
        <v>17</v>
      </c>
      <c r="L315" t="s">
        <v>426</v>
      </c>
    </row>
    <row r="316" spans="1:12" ht="18" customHeight="1" x14ac:dyDescent="0.25">
      <c r="A316" t="s">
        <v>781</v>
      </c>
      <c r="B316" t="s">
        <v>782</v>
      </c>
      <c r="C316" s="3">
        <v>0.33300000000000002</v>
      </c>
      <c r="D316" t="s">
        <v>500</v>
      </c>
      <c r="E316" t="s">
        <v>719</v>
      </c>
      <c r="F316" t="s">
        <v>720</v>
      </c>
      <c r="G316" t="s">
        <v>149</v>
      </c>
      <c r="H316" s="1" t="s">
        <v>150</v>
      </c>
      <c r="I316" t="s">
        <v>17</v>
      </c>
      <c r="J316" t="s">
        <v>17</v>
      </c>
      <c r="K316" t="s">
        <v>17</v>
      </c>
      <c r="L316" t="s">
        <v>426</v>
      </c>
    </row>
    <row r="317" spans="1:12" ht="18" customHeight="1" x14ac:dyDescent="0.25">
      <c r="A317" t="s">
        <v>783</v>
      </c>
      <c r="B317" t="s">
        <v>784</v>
      </c>
      <c r="C317" s="3">
        <v>0.47</v>
      </c>
      <c r="D317" t="s">
        <v>500</v>
      </c>
      <c r="E317" t="s">
        <v>719</v>
      </c>
      <c r="F317" t="s">
        <v>720</v>
      </c>
      <c r="G317" t="s">
        <v>149</v>
      </c>
      <c r="H317" s="1" t="s">
        <v>150</v>
      </c>
      <c r="I317" t="s">
        <v>17</v>
      </c>
      <c r="J317" t="s">
        <v>17</v>
      </c>
      <c r="K317" t="s">
        <v>17</v>
      </c>
      <c r="L317" t="s">
        <v>426</v>
      </c>
    </row>
    <row r="318" spans="1:12" ht="18" customHeight="1" x14ac:dyDescent="0.25">
      <c r="A318" t="s">
        <v>785</v>
      </c>
      <c r="B318" t="s">
        <v>786</v>
      </c>
      <c r="C318" s="3">
        <v>0.10299999999999999</v>
      </c>
      <c r="D318" t="s">
        <v>500</v>
      </c>
      <c r="E318" t="s">
        <v>719</v>
      </c>
      <c r="F318" t="s">
        <v>720</v>
      </c>
      <c r="G318" t="s">
        <v>149</v>
      </c>
      <c r="H318" s="1" t="s">
        <v>150</v>
      </c>
      <c r="I318" t="s">
        <v>17</v>
      </c>
      <c r="J318" t="s">
        <v>17</v>
      </c>
      <c r="K318" t="s">
        <v>17</v>
      </c>
      <c r="L318" t="s">
        <v>426</v>
      </c>
    </row>
    <row r="319" spans="1:12" ht="18" customHeight="1" x14ac:dyDescent="0.25">
      <c r="A319" t="s">
        <v>787</v>
      </c>
      <c r="B319" t="s">
        <v>788</v>
      </c>
      <c r="C319" s="3">
        <v>0</v>
      </c>
      <c r="D319" t="s">
        <v>500</v>
      </c>
      <c r="E319" t="s">
        <v>719</v>
      </c>
      <c r="F319" t="s">
        <v>720</v>
      </c>
      <c r="G319" t="s">
        <v>149</v>
      </c>
      <c r="H319" s="1" t="s">
        <v>150</v>
      </c>
      <c r="I319" t="s">
        <v>17</v>
      </c>
      <c r="J319" t="s">
        <v>17</v>
      </c>
      <c r="K319" t="s">
        <v>17</v>
      </c>
      <c r="L319" t="s">
        <v>426</v>
      </c>
    </row>
    <row r="320" spans="1:12" ht="18" customHeight="1" x14ac:dyDescent="0.25">
      <c r="A320" t="s">
        <v>789</v>
      </c>
      <c r="B320" t="s">
        <v>790</v>
      </c>
      <c r="C320" s="3">
        <v>0</v>
      </c>
      <c r="D320" t="s">
        <v>500</v>
      </c>
      <c r="E320" t="s">
        <v>719</v>
      </c>
      <c r="F320" t="s">
        <v>720</v>
      </c>
      <c r="G320" t="s">
        <v>149</v>
      </c>
      <c r="H320" s="1" t="s">
        <v>150</v>
      </c>
      <c r="I320" t="s">
        <v>17</v>
      </c>
      <c r="J320" t="s">
        <v>17</v>
      </c>
      <c r="K320" t="s">
        <v>17</v>
      </c>
      <c r="L320" t="s">
        <v>426</v>
      </c>
    </row>
    <row r="321" spans="1:12" ht="18" customHeight="1" x14ac:dyDescent="0.25">
      <c r="A321" t="s">
        <v>791</v>
      </c>
      <c r="B321" t="s">
        <v>792</v>
      </c>
      <c r="C321" s="7">
        <f>SUM(C315:C320)</f>
        <v>1</v>
      </c>
      <c r="D321" t="s">
        <v>500</v>
      </c>
      <c r="E321" t="s">
        <v>719</v>
      </c>
      <c r="F321" t="s">
        <v>720</v>
      </c>
      <c r="G321" t="s">
        <v>149</v>
      </c>
      <c r="H321" s="1" t="s">
        <v>150</v>
      </c>
      <c r="I321" t="s">
        <v>17</v>
      </c>
      <c r="J321" t="s">
        <v>17</v>
      </c>
      <c r="K321" t="s">
        <v>17</v>
      </c>
      <c r="L321" t="s">
        <v>426</v>
      </c>
    </row>
    <row r="323" spans="1:12" ht="18" customHeight="1" x14ac:dyDescent="0.25"/>
    <row r="324" spans="1:12" ht="18" customHeight="1" x14ac:dyDescent="0.25">
      <c r="A324" t="s">
        <v>793</v>
      </c>
      <c r="B324" t="s">
        <v>794</v>
      </c>
      <c r="C324" s="3">
        <v>0.18</v>
      </c>
      <c r="D324" t="s">
        <v>500</v>
      </c>
      <c r="E324" t="s">
        <v>719</v>
      </c>
      <c r="F324" t="s">
        <v>720</v>
      </c>
      <c r="G324" t="s">
        <v>149</v>
      </c>
      <c r="H324" s="1" t="s">
        <v>150</v>
      </c>
      <c r="I324" t="s">
        <v>17</v>
      </c>
      <c r="J324" t="s">
        <v>17</v>
      </c>
      <c r="K324" t="s">
        <v>17</v>
      </c>
      <c r="L324" t="s">
        <v>426</v>
      </c>
    </row>
    <row r="325" spans="1:12" ht="18" customHeight="1" x14ac:dyDescent="0.25">
      <c r="A325" t="s">
        <v>795</v>
      </c>
      <c r="B325" t="s">
        <v>796</v>
      </c>
      <c r="C325" s="3">
        <v>0.42699999999999999</v>
      </c>
      <c r="D325" t="s">
        <v>500</v>
      </c>
      <c r="E325" t="s">
        <v>719</v>
      </c>
      <c r="F325" t="s">
        <v>720</v>
      </c>
      <c r="G325" t="s">
        <v>149</v>
      </c>
      <c r="H325" s="1" t="s">
        <v>150</v>
      </c>
      <c r="I325" t="s">
        <v>17</v>
      </c>
      <c r="J325" t="s">
        <v>17</v>
      </c>
      <c r="K325" t="s">
        <v>17</v>
      </c>
      <c r="L325" t="s">
        <v>426</v>
      </c>
    </row>
    <row r="326" spans="1:12" ht="18" customHeight="1" x14ac:dyDescent="0.25">
      <c r="A326" t="s">
        <v>797</v>
      </c>
      <c r="B326" t="s">
        <v>798</v>
      </c>
      <c r="C326" s="3">
        <v>0.29899999999999999</v>
      </c>
      <c r="D326" t="s">
        <v>500</v>
      </c>
      <c r="E326" t="s">
        <v>719</v>
      </c>
      <c r="F326" t="s">
        <v>720</v>
      </c>
      <c r="G326" t="s">
        <v>149</v>
      </c>
      <c r="H326" s="1" t="s">
        <v>150</v>
      </c>
      <c r="I326" t="s">
        <v>17</v>
      </c>
      <c r="J326" t="s">
        <v>17</v>
      </c>
      <c r="K326" t="s">
        <v>17</v>
      </c>
      <c r="L326" t="s">
        <v>426</v>
      </c>
    </row>
    <row r="327" spans="1:12" ht="18" customHeight="1" x14ac:dyDescent="0.25">
      <c r="A327" t="s">
        <v>799</v>
      </c>
      <c r="B327" t="s">
        <v>800</v>
      </c>
      <c r="C327" s="3">
        <v>7.6999999999999999E-2</v>
      </c>
      <c r="D327" t="s">
        <v>500</v>
      </c>
      <c r="E327" t="s">
        <v>719</v>
      </c>
      <c r="F327" t="s">
        <v>720</v>
      </c>
      <c r="G327" t="s">
        <v>149</v>
      </c>
      <c r="H327" s="1" t="s">
        <v>150</v>
      </c>
      <c r="I327" t="s">
        <v>17</v>
      </c>
      <c r="J327" t="s">
        <v>17</v>
      </c>
      <c r="K327" t="s">
        <v>17</v>
      </c>
      <c r="L327" t="s">
        <v>426</v>
      </c>
    </row>
    <row r="328" spans="1:12" ht="18" customHeight="1" x14ac:dyDescent="0.25">
      <c r="A328" t="s">
        <v>801</v>
      </c>
      <c r="B328" t="s">
        <v>802</v>
      </c>
      <c r="C328" s="3">
        <v>1.7000000000000001E-2</v>
      </c>
      <c r="D328" t="s">
        <v>500</v>
      </c>
      <c r="E328" t="s">
        <v>719</v>
      </c>
      <c r="F328" t="s">
        <v>720</v>
      </c>
      <c r="G328" t="s">
        <v>149</v>
      </c>
      <c r="H328" s="1" t="s">
        <v>150</v>
      </c>
      <c r="I328" t="s">
        <v>17</v>
      </c>
      <c r="J328" t="s">
        <v>17</v>
      </c>
      <c r="K328" t="s">
        <v>17</v>
      </c>
      <c r="L328" t="s">
        <v>426</v>
      </c>
    </row>
    <row r="329" spans="1:12" ht="18" customHeight="1" x14ac:dyDescent="0.25">
      <c r="A329" t="s">
        <v>803</v>
      </c>
      <c r="B329" t="s">
        <v>804</v>
      </c>
      <c r="C329" s="3">
        <v>0</v>
      </c>
      <c r="D329" t="s">
        <v>500</v>
      </c>
      <c r="E329" t="s">
        <v>719</v>
      </c>
      <c r="F329" t="s">
        <v>720</v>
      </c>
      <c r="G329" t="s">
        <v>149</v>
      </c>
      <c r="H329" s="1" t="s">
        <v>150</v>
      </c>
      <c r="I329" t="s">
        <v>17</v>
      </c>
      <c r="J329" t="s">
        <v>17</v>
      </c>
      <c r="K329" t="s">
        <v>17</v>
      </c>
      <c r="L329" t="s">
        <v>426</v>
      </c>
    </row>
    <row r="330" spans="1:12" ht="18" customHeight="1" x14ac:dyDescent="0.25">
      <c r="A330" t="s">
        <v>805</v>
      </c>
      <c r="B330" t="s">
        <v>806</v>
      </c>
      <c r="C330" s="7">
        <f>SUM(C324:C329)</f>
        <v>0.99999999999999989</v>
      </c>
      <c r="D330" t="s">
        <v>500</v>
      </c>
      <c r="E330" t="s">
        <v>719</v>
      </c>
      <c r="F330" t="s">
        <v>720</v>
      </c>
      <c r="G330" t="s">
        <v>149</v>
      </c>
      <c r="H330" s="1" t="s">
        <v>150</v>
      </c>
      <c r="I330" t="s">
        <v>17</v>
      </c>
      <c r="J330" t="s">
        <v>17</v>
      </c>
      <c r="K330" t="s">
        <v>17</v>
      </c>
      <c r="L330" t="s">
        <v>426</v>
      </c>
    </row>
    <row r="332" spans="1:12" ht="18" customHeight="1" x14ac:dyDescent="0.25"/>
    <row r="333" spans="1:12" ht="18" customHeight="1" x14ac:dyDescent="0.25">
      <c r="A333" t="s">
        <v>807</v>
      </c>
      <c r="B333" t="s">
        <v>808</v>
      </c>
      <c r="C333" s="3">
        <v>6.8000000000000005E-2</v>
      </c>
      <c r="D333" t="s">
        <v>500</v>
      </c>
      <c r="E333" t="s">
        <v>719</v>
      </c>
      <c r="F333" t="s">
        <v>720</v>
      </c>
      <c r="G333" t="s">
        <v>149</v>
      </c>
      <c r="H333" s="1" t="s">
        <v>150</v>
      </c>
      <c r="I333" t="s">
        <v>17</v>
      </c>
      <c r="J333" t="s">
        <v>17</v>
      </c>
      <c r="K333" t="s">
        <v>17</v>
      </c>
      <c r="L333" t="s">
        <v>426</v>
      </c>
    </row>
    <row r="334" spans="1:12" ht="18" customHeight="1" x14ac:dyDescent="0.25">
      <c r="A334" t="s">
        <v>809</v>
      </c>
      <c r="B334" t="s">
        <v>810</v>
      </c>
      <c r="C334" s="3">
        <v>0.48699999999999999</v>
      </c>
      <c r="D334" t="s">
        <v>500</v>
      </c>
      <c r="E334" t="s">
        <v>719</v>
      </c>
      <c r="F334" t="s">
        <v>720</v>
      </c>
      <c r="G334" t="s">
        <v>149</v>
      </c>
      <c r="H334" s="1" t="s">
        <v>150</v>
      </c>
      <c r="I334" t="s">
        <v>17</v>
      </c>
      <c r="J334" t="s">
        <v>17</v>
      </c>
      <c r="K334" t="s">
        <v>17</v>
      </c>
      <c r="L334" t="s">
        <v>426</v>
      </c>
    </row>
    <row r="335" spans="1:12" ht="18" customHeight="1" x14ac:dyDescent="0.25">
      <c r="A335" t="s">
        <v>811</v>
      </c>
      <c r="B335" t="s">
        <v>812</v>
      </c>
      <c r="C335" s="3">
        <v>0.34200000000000003</v>
      </c>
      <c r="D335" t="s">
        <v>500</v>
      </c>
      <c r="E335" t="s">
        <v>719</v>
      </c>
      <c r="F335" t="s">
        <v>720</v>
      </c>
      <c r="G335" t="s">
        <v>149</v>
      </c>
      <c r="H335" s="1" t="s">
        <v>150</v>
      </c>
      <c r="I335" t="s">
        <v>17</v>
      </c>
      <c r="J335" t="s">
        <v>17</v>
      </c>
      <c r="K335" t="s">
        <v>17</v>
      </c>
      <c r="L335" t="s">
        <v>426</v>
      </c>
    </row>
    <row r="336" spans="1:12" ht="18" customHeight="1" x14ac:dyDescent="0.25">
      <c r="A336" t="s">
        <v>813</v>
      </c>
      <c r="B336" t="s">
        <v>814</v>
      </c>
      <c r="C336" s="3">
        <v>0.10299999999999999</v>
      </c>
      <c r="D336" t="s">
        <v>500</v>
      </c>
      <c r="E336" t="s">
        <v>719</v>
      </c>
      <c r="F336" t="s">
        <v>720</v>
      </c>
      <c r="G336" t="s">
        <v>149</v>
      </c>
      <c r="H336" s="1" t="s">
        <v>150</v>
      </c>
      <c r="I336" t="s">
        <v>17</v>
      </c>
      <c r="J336" t="s">
        <v>17</v>
      </c>
      <c r="K336" t="s">
        <v>17</v>
      </c>
      <c r="L336" t="s">
        <v>426</v>
      </c>
    </row>
    <row r="337" spans="1:12" ht="18" customHeight="1" x14ac:dyDescent="0.25">
      <c r="A337" t="s">
        <v>815</v>
      </c>
      <c r="B337" t="s">
        <v>816</v>
      </c>
      <c r="C337" s="3">
        <v>0</v>
      </c>
      <c r="D337" t="s">
        <v>500</v>
      </c>
      <c r="E337" t="s">
        <v>719</v>
      </c>
      <c r="F337" t="s">
        <v>720</v>
      </c>
      <c r="G337" t="s">
        <v>149</v>
      </c>
      <c r="H337" s="1" t="s">
        <v>150</v>
      </c>
      <c r="I337" t="s">
        <v>17</v>
      </c>
      <c r="J337" t="s">
        <v>17</v>
      </c>
      <c r="K337" t="s">
        <v>17</v>
      </c>
      <c r="L337" t="s">
        <v>426</v>
      </c>
    </row>
    <row r="338" spans="1:12" ht="18" customHeight="1" x14ac:dyDescent="0.25">
      <c r="A338" t="s">
        <v>817</v>
      </c>
      <c r="B338" t="s">
        <v>818</v>
      </c>
      <c r="C338" s="3">
        <v>0</v>
      </c>
      <c r="D338" t="s">
        <v>500</v>
      </c>
      <c r="E338" t="s">
        <v>719</v>
      </c>
      <c r="F338" t="s">
        <v>720</v>
      </c>
      <c r="G338" t="s">
        <v>149</v>
      </c>
      <c r="H338" s="1" t="s">
        <v>150</v>
      </c>
      <c r="I338" t="s">
        <v>17</v>
      </c>
      <c r="J338" t="s">
        <v>17</v>
      </c>
      <c r="K338" t="s">
        <v>17</v>
      </c>
      <c r="L338" t="s">
        <v>426</v>
      </c>
    </row>
    <row r="339" spans="1:12" ht="18" customHeight="1" x14ac:dyDescent="0.25">
      <c r="A339" t="s">
        <v>819</v>
      </c>
      <c r="B339" t="s">
        <v>820</v>
      </c>
      <c r="C339" s="7">
        <f>SUM(C333:C338)</f>
        <v>1</v>
      </c>
      <c r="D339" t="s">
        <v>500</v>
      </c>
      <c r="E339" t="s">
        <v>719</v>
      </c>
      <c r="F339" t="s">
        <v>720</v>
      </c>
      <c r="G339" t="s">
        <v>149</v>
      </c>
      <c r="H339" s="1" t="s">
        <v>150</v>
      </c>
      <c r="I339" t="s">
        <v>17</v>
      </c>
      <c r="J339" t="s">
        <v>17</v>
      </c>
      <c r="K339" t="s">
        <v>17</v>
      </c>
      <c r="L339" t="s">
        <v>426</v>
      </c>
    </row>
    <row r="341" spans="1:12" ht="18" customHeight="1" x14ac:dyDescent="0.25"/>
    <row r="342" spans="1:12" ht="18" customHeight="1" x14ac:dyDescent="0.25">
      <c r="A342" t="s">
        <v>821</v>
      </c>
      <c r="B342" t="s">
        <v>822</v>
      </c>
      <c r="C342" s="3">
        <v>0.128</v>
      </c>
      <c r="D342" t="s">
        <v>500</v>
      </c>
      <c r="E342" t="s">
        <v>719</v>
      </c>
      <c r="F342" t="s">
        <v>720</v>
      </c>
      <c r="G342" t="s">
        <v>149</v>
      </c>
      <c r="H342" s="1" t="s">
        <v>150</v>
      </c>
      <c r="I342" t="s">
        <v>17</v>
      </c>
      <c r="J342" t="s">
        <v>17</v>
      </c>
      <c r="K342" t="s">
        <v>17</v>
      </c>
      <c r="L342" t="s">
        <v>426</v>
      </c>
    </row>
    <row r="343" spans="1:12" ht="18" customHeight="1" x14ac:dyDescent="0.25">
      <c r="A343" t="s">
        <v>823</v>
      </c>
      <c r="B343" t="s">
        <v>824</v>
      </c>
      <c r="C343" s="3">
        <v>0.40100000000000002</v>
      </c>
      <c r="D343" t="s">
        <v>500</v>
      </c>
      <c r="E343" t="s">
        <v>719</v>
      </c>
      <c r="F343" t="s">
        <v>720</v>
      </c>
      <c r="G343" t="s">
        <v>149</v>
      </c>
      <c r="H343" s="1" t="s">
        <v>150</v>
      </c>
      <c r="I343" t="s">
        <v>17</v>
      </c>
      <c r="J343" t="s">
        <v>17</v>
      </c>
      <c r="K343" t="s">
        <v>17</v>
      </c>
      <c r="L343" t="s">
        <v>426</v>
      </c>
    </row>
    <row r="344" spans="1:12" ht="18" customHeight="1" x14ac:dyDescent="0.25">
      <c r="A344" t="s">
        <v>825</v>
      </c>
      <c r="B344" t="s">
        <v>826</v>
      </c>
      <c r="C344" s="3">
        <v>0.42299999999999999</v>
      </c>
      <c r="D344" t="s">
        <v>500</v>
      </c>
      <c r="E344" t="s">
        <v>719</v>
      </c>
      <c r="F344" t="s">
        <v>720</v>
      </c>
      <c r="G344" t="s">
        <v>149</v>
      </c>
      <c r="H344" s="1" t="s">
        <v>150</v>
      </c>
      <c r="I344" t="s">
        <v>17</v>
      </c>
      <c r="J344" t="s">
        <v>17</v>
      </c>
      <c r="K344" t="s">
        <v>17</v>
      </c>
      <c r="L344" t="s">
        <v>426</v>
      </c>
    </row>
    <row r="345" spans="1:12" ht="18" customHeight="1" x14ac:dyDescent="0.25">
      <c r="A345" t="s">
        <v>827</v>
      </c>
      <c r="B345" t="s">
        <v>828</v>
      </c>
      <c r="C345" s="3">
        <v>4.8000000000000001E-2</v>
      </c>
      <c r="D345" t="s">
        <v>500</v>
      </c>
      <c r="E345" t="s">
        <v>719</v>
      </c>
      <c r="F345" t="s">
        <v>720</v>
      </c>
      <c r="G345" t="s">
        <v>149</v>
      </c>
      <c r="H345" s="1" t="s">
        <v>150</v>
      </c>
      <c r="I345" t="s">
        <v>17</v>
      </c>
      <c r="J345" t="s">
        <v>17</v>
      </c>
      <c r="K345" t="s">
        <v>17</v>
      </c>
      <c r="L345" t="s">
        <v>426</v>
      </c>
    </row>
    <row r="346" spans="1:12" ht="18" customHeight="1" x14ac:dyDescent="0.25">
      <c r="A346" t="s">
        <v>829</v>
      </c>
      <c r="B346" t="s">
        <v>830</v>
      </c>
      <c r="C346" s="3">
        <v>0</v>
      </c>
      <c r="D346" t="s">
        <v>500</v>
      </c>
      <c r="E346" t="s">
        <v>719</v>
      </c>
      <c r="F346" t="s">
        <v>720</v>
      </c>
      <c r="G346" t="s">
        <v>149</v>
      </c>
      <c r="H346" s="1" t="s">
        <v>150</v>
      </c>
      <c r="I346" t="s">
        <v>17</v>
      </c>
      <c r="J346" t="s">
        <v>17</v>
      </c>
      <c r="K346" t="s">
        <v>17</v>
      </c>
      <c r="L346" t="s">
        <v>426</v>
      </c>
    </row>
    <row r="347" spans="1:12" ht="18" customHeight="1" x14ac:dyDescent="0.25">
      <c r="A347" t="s">
        <v>831</v>
      </c>
      <c r="B347" t="s">
        <v>832</v>
      </c>
      <c r="C347" s="3">
        <v>0</v>
      </c>
      <c r="D347" t="s">
        <v>500</v>
      </c>
      <c r="E347" t="s">
        <v>719</v>
      </c>
      <c r="F347" t="s">
        <v>720</v>
      </c>
      <c r="G347" t="s">
        <v>149</v>
      </c>
      <c r="H347" s="1" t="s">
        <v>150</v>
      </c>
      <c r="I347" t="s">
        <v>17</v>
      </c>
      <c r="J347" t="s">
        <v>17</v>
      </c>
      <c r="K347" t="s">
        <v>17</v>
      </c>
      <c r="L347" t="s">
        <v>426</v>
      </c>
    </row>
    <row r="348" spans="1:12" ht="18" customHeight="1" x14ac:dyDescent="0.25">
      <c r="A348" t="s">
        <v>833</v>
      </c>
      <c r="B348" t="s">
        <v>834</v>
      </c>
      <c r="C348" s="7">
        <f>SUM(C342:C347)</f>
        <v>1</v>
      </c>
      <c r="D348" t="s">
        <v>500</v>
      </c>
      <c r="E348" t="s">
        <v>719</v>
      </c>
      <c r="F348" t="s">
        <v>720</v>
      </c>
      <c r="G348" t="s">
        <v>149</v>
      </c>
      <c r="H348" s="1" t="s">
        <v>150</v>
      </c>
      <c r="I348" t="s">
        <v>17</v>
      </c>
      <c r="J348" t="s">
        <v>17</v>
      </c>
      <c r="K348" t="s">
        <v>17</v>
      </c>
      <c r="L348" t="s">
        <v>426</v>
      </c>
    </row>
    <row r="350" spans="1:12" ht="18" customHeight="1" x14ac:dyDescent="0.25"/>
    <row r="351" spans="1:12" ht="18" customHeight="1" x14ac:dyDescent="0.25">
      <c r="A351" t="s">
        <v>835</v>
      </c>
      <c r="B351" t="s">
        <v>836</v>
      </c>
      <c r="C351" s="3">
        <v>0.10299999999999999</v>
      </c>
      <c r="D351" t="s">
        <v>500</v>
      </c>
      <c r="E351" t="s">
        <v>719</v>
      </c>
      <c r="F351" t="s">
        <v>720</v>
      </c>
      <c r="G351" t="s">
        <v>149</v>
      </c>
      <c r="H351" s="1" t="s">
        <v>150</v>
      </c>
      <c r="I351" t="s">
        <v>17</v>
      </c>
      <c r="J351" t="s">
        <v>17</v>
      </c>
      <c r="K351" t="s">
        <v>17</v>
      </c>
      <c r="L351" t="s">
        <v>426</v>
      </c>
    </row>
    <row r="352" spans="1:12" ht="18" customHeight="1" x14ac:dyDescent="0.25">
      <c r="A352" t="s">
        <v>837</v>
      </c>
      <c r="B352" t="s">
        <v>838</v>
      </c>
      <c r="C352" s="3">
        <v>0.39600000000000002</v>
      </c>
      <c r="D352" t="s">
        <v>500</v>
      </c>
      <c r="E352" t="s">
        <v>719</v>
      </c>
      <c r="F352" t="s">
        <v>720</v>
      </c>
      <c r="G352" t="s">
        <v>149</v>
      </c>
      <c r="H352" s="1" t="s">
        <v>150</v>
      </c>
      <c r="I352" t="s">
        <v>17</v>
      </c>
      <c r="J352" t="s">
        <v>17</v>
      </c>
      <c r="K352" t="s">
        <v>17</v>
      </c>
      <c r="L352" t="s">
        <v>426</v>
      </c>
    </row>
    <row r="353" spans="1:12" ht="18" customHeight="1" x14ac:dyDescent="0.25">
      <c r="A353" t="s">
        <v>839</v>
      </c>
      <c r="B353" t="s">
        <v>840</v>
      </c>
      <c r="C353" s="3">
        <v>0.38500000000000001</v>
      </c>
      <c r="D353" t="s">
        <v>500</v>
      </c>
      <c r="E353" t="s">
        <v>719</v>
      </c>
      <c r="F353" t="s">
        <v>720</v>
      </c>
      <c r="G353" t="s">
        <v>149</v>
      </c>
      <c r="H353" s="1" t="s">
        <v>150</v>
      </c>
      <c r="I353" t="s">
        <v>17</v>
      </c>
      <c r="J353" t="s">
        <v>17</v>
      </c>
      <c r="K353" t="s">
        <v>17</v>
      </c>
      <c r="L353" t="s">
        <v>426</v>
      </c>
    </row>
    <row r="354" spans="1:12" ht="18" customHeight="1" x14ac:dyDescent="0.25">
      <c r="A354" t="s">
        <v>841</v>
      </c>
      <c r="B354" t="s">
        <v>842</v>
      </c>
      <c r="C354" s="3">
        <v>0.11600000000000001</v>
      </c>
      <c r="D354" t="s">
        <v>500</v>
      </c>
      <c r="E354" t="s">
        <v>719</v>
      </c>
      <c r="F354" t="s">
        <v>720</v>
      </c>
      <c r="G354" t="s">
        <v>149</v>
      </c>
      <c r="H354" s="1" t="s">
        <v>150</v>
      </c>
      <c r="I354" t="s">
        <v>17</v>
      </c>
      <c r="J354" t="s">
        <v>17</v>
      </c>
      <c r="K354" t="s">
        <v>17</v>
      </c>
      <c r="L354" t="s">
        <v>426</v>
      </c>
    </row>
    <row r="355" spans="1:12" ht="18" customHeight="1" x14ac:dyDescent="0.25">
      <c r="A355" t="s">
        <v>843</v>
      </c>
      <c r="B355" t="s">
        <v>844</v>
      </c>
      <c r="C355" s="3">
        <v>0</v>
      </c>
      <c r="D355" t="s">
        <v>500</v>
      </c>
      <c r="E355" t="s">
        <v>719</v>
      </c>
      <c r="F355" t="s">
        <v>720</v>
      </c>
      <c r="G355" t="s">
        <v>149</v>
      </c>
      <c r="H355" s="1" t="s">
        <v>150</v>
      </c>
      <c r="I355" t="s">
        <v>17</v>
      </c>
      <c r="J355" t="s">
        <v>17</v>
      </c>
      <c r="K355" t="s">
        <v>17</v>
      </c>
      <c r="L355" t="s">
        <v>426</v>
      </c>
    </row>
    <row r="356" spans="1:12" ht="18" customHeight="1" x14ac:dyDescent="0.25">
      <c r="A356" t="s">
        <v>845</v>
      </c>
      <c r="B356" t="s">
        <v>846</v>
      </c>
      <c r="C356" s="3">
        <v>0</v>
      </c>
      <c r="D356" t="s">
        <v>500</v>
      </c>
      <c r="E356" t="s">
        <v>719</v>
      </c>
      <c r="F356" t="s">
        <v>720</v>
      </c>
      <c r="G356" t="s">
        <v>149</v>
      </c>
      <c r="H356" s="1" t="s">
        <v>150</v>
      </c>
      <c r="I356" t="s">
        <v>17</v>
      </c>
      <c r="J356" t="s">
        <v>17</v>
      </c>
      <c r="K356" t="s">
        <v>17</v>
      </c>
      <c r="L356" t="s">
        <v>426</v>
      </c>
    </row>
    <row r="357" spans="1:12" ht="18" customHeight="1" x14ac:dyDescent="0.25">
      <c r="A357" t="s">
        <v>847</v>
      </c>
      <c r="B357" t="s">
        <v>848</v>
      </c>
      <c r="C357" s="7">
        <f>SUM(C351:C356)</f>
        <v>1</v>
      </c>
      <c r="D357" t="s">
        <v>500</v>
      </c>
      <c r="E357" t="s">
        <v>719</v>
      </c>
      <c r="F357" t="s">
        <v>720</v>
      </c>
      <c r="G357" t="s">
        <v>149</v>
      </c>
      <c r="H357" s="1" t="s">
        <v>150</v>
      </c>
      <c r="I357" t="s">
        <v>17</v>
      </c>
      <c r="J357" t="s">
        <v>17</v>
      </c>
      <c r="K357" t="s">
        <v>17</v>
      </c>
      <c r="L357" t="s">
        <v>426</v>
      </c>
    </row>
    <row r="359" spans="1:12" ht="18" customHeight="1" x14ac:dyDescent="0.25"/>
    <row r="360" spans="1:12" ht="18" customHeight="1" x14ac:dyDescent="0.25">
      <c r="A360" t="s">
        <v>849</v>
      </c>
      <c r="B360" t="s">
        <v>850</v>
      </c>
      <c r="C360" s="3">
        <v>0.218</v>
      </c>
      <c r="D360" t="s">
        <v>500</v>
      </c>
      <c r="E360" t="s">
        <v>719</v>
      </c>
      <c r="F360" t="s">
        <v>720</v>
      </c>
      <c r="G360" t="s">
        <v>149</v>
      </c>
      <c r="H360" s="1" t="s">
        <v>150</v>
      </c>
      <c r="I360" t="s">
        <v>17</v>
      </c>
      <c r="J360" t="s">
        <v>17</v>
      </c>
      <c r="K360" t="s">
        <v>17</v>
      </c>
      <c r="L360" t="s">
        <v>426</v>
      </c>
    </row>
    <row r="361" spans="1:12" ht="18" customHeight="1" x14ac:dyDescent="0.25">
      <c r="A361" t="s">
        <v>851</v>
      </c>
      <c r="B361" t="s">
        <v>852</v>
      </c>
      <c r="C361" s="3">
        <v>0.34699999999999998</v>
      </c>
      <c r="D361" t="s">
        <v>500</v>
      </c>
      <c r="E361" t="s">
        <v>719</v>
      </c>
      <c r="F361" t="s">
        <v>720</v>
      </c>
      <c r="G361" t="s">
        <v>149</v>
      </c>
      <c r="H361" s="1" t="s">
        <v>150</v>
      </c>
      <c r="I361" t="s">
        <v>17</v>
      </c>
      <c r="J361" t="s">
        <v>17</v>
      </c>
      <c r="K361" t="s">
        <v>17</v>
      </c>
      <c r="L361" t="s">
        <v>426</v>
      </c>
    </row>
    <row r="362" spans="1:12" ht="18" customHeight="1" x14ac:dyDescent="0.25">
      <c r="A362" t="s">
        <v>853</v>
      </c>
      <c r="B362" t="s">
        <v>854</v>
      </c>
      <c r="C362" s="3">
        <v>0.36899999999999999</v>
      </c>
      <c r="D362" t="s">
        <v>500</v>
      </c>
      <c r="E362" t="s">
        <v>719</v>
      </c>
      <c r="F362" t="s">
        <v>720</v>
      </c>
      <c r="G362" t="s">
        <v>149</v>
      </c>
      <c r="H362" s="1" t="s">
        <v>150</v>
      </c>
      <c r="I362" t="s">
        <v>17</v>
      </c>
      <c r="J362" t="s">
        <v>17</v>
      </c>
      <c r="K362" t="s">
        <v>17</v>
      </c>
      <c r="L362" t="s">
        <v>426</v>
      </c>
    </row>
    <row r="363" spans="1:12" ht="18" customHeight="1" x14ac:dyDescent="0.25">
      <c r="A363" t="s">
        <v>855</v>
      </c>
      <c r="B363" t="s">
        <v>856</v>
      </c>
      <c r="C363" s="3">
        <v>6.4000000000000001E-2</v>
      </c>
      <c r="D363" t="s">
        <v>500</v>
      </c>
      <c r="E363" t="s">
        <v>719</v>
      </c>
      <c r="F363" t="s">
        <v>720</v>
      </c>
      <c r="G363" t="s">
        <v>149</v>
      </c>
      <c r="H363" s="1" t="s">
        <v>150</v>
      </c>
      <c r="I363" t="s">
        <v>17</v>
      </c>
      <c r="J363" t="s">
        <v>17</v>
      </c>
      <c r="K363" t="s">
        <v>17</v>
      </c>
      <c r="L363" t="s">
        <v>426</v>
      </c>
    </row>
    <row r="364" spans="1:12" ht="18" customHeight="1" x14ac:dyDescent="0.25">
      <c r="A364" t="s">
        <v>857</v>
      </c>
      <c r="B364" t="s">
        <v>858</v>
      </c>
      <c r="C364" s="3">
        <v>2E-3</v>
      </c>
      <c r="D364" t="s">
        <v>500</v>
      </c>
      <c r="E364" t="s">
        <v>719</v>
      </c>
      <c r="F364" t="s">
        <v>720</v>
      </c>
      <c r="G364" t="s">
        <v>149</v>
      </c>
      <c r="H364" s="1" t="s">
        <v>150</v>
      </c>
      <c r="I364" t="s">
        <v>17</v>
      </c>
      <c r="J364" t="s">
        <v>17</v>
      </c>
      <c r="K364" t="s">
        <v>17</v>
      </c>
      <c r="L364" t="s">
        <v>426</v>
      </c>
    </row>
    <row r="365" spans="1:12" ht="18" customHeight="1" x14ac:dyDescent="0.25">
      <c r="A365" t="s">
        <v>859</v>
      </c>
      <c r="B365" t="s">
        <v>860</v>
      </c>
      <c r="C365" s="3">
        <v>0</v>
      </c>
      <c r="D365" t="s">
        <v>500</v>
      </c>
      <c r="E365" t="s">
        <v>719</v>
      </c>
      <c r="F365" t="s">
        <v>720</v>
      </c>
      <c r="G365" t="s">
        <v>149</v>
      </c>
      <c r="H365" s="1" t="s">
        <v>150</v>
      </c>
      <c r="I365" t="s">
        <v>17</v>
      </c>
      <c r="J365" t="s">
        <v>17</v>
      </c>
      <c r="K365" t="s">
        <v>17</v>
      </c>
      <c r="L365" t="s">
        <v>426</v>
      </c>
    </row>
    <row r="366" spans="1:12" ht="18" customHeight="1" x14ac:dyDescent="0.25">
      <c r="A366" t="s">
        <v>861</v>
      </c>
      <c r="B366" t="s">
        <v>862</v>
      </c>
      <c r="C366" s="7">
        <f>SUM(C360:C365)</f>
        <v>1</v>
      </c>
      <c r="D366" t="s">
        <v>500</v>
      </c>
      <c r="E366" t="s">
        <v>719</v>
      </c>
      <c r="F366" t="s">
        <v>720</v>
      </c>
      <c r="G366" t="s">
        <v>149</v>
      </c>
      <c r="H366" s="1" t="s">
        <v>150</v>
      </c>
      <c r="I366" t="s">
        <v>17</v>
      </c>
      <c r="J366" t="s">
        <v>17</v>
      </c>
      <c r="K366" t="s">
        <v>17</v>
      </c>
      <c r="L366" t="s">
        <v>426</v>
      </c>
    </row>
    <row r="368" spans="1:12" ht="18" customHeight="1" x14ac:dyDescent="0.25"/>
    <row r="369" spans="1:12" ht="18" customHeight="1" x14ac:dyDescent="0.25">
      <c r="A369" t="s">
        <v>863</v>
      </c>
      <c r="B369" t="s">
        <v>864</v>
      </c>
      <c r="C369" s="3"/>
      <c r="D369" t="s">
        <v>500</v>
      </c>
      <c r="E369" t="s">
        <v>719</v>
      </c>
      <c r="F369" t="s">
        <v>720</v>
      </c>
      <c r="G369" t="s">
        <v>149</v>
      </c>
      <c r="H369" s="1" t="s">
        <v>150</v>
      </c>
      <c r="I369" t="s">
        <v>17</v>
      </c>
      <c r="J369" t="s">
        <v>17</v>
      </c>
      <c r="K369" t="s">
        <v>17</v>
      </c>
      <c r="L369" t="s">
        <v>426</v>
      </c>
    </row>
    <row r="370" spans="1:12" ht="18" customHeight="1" x14ac:dyDescent="0.25">
      <c r="A370" t="s">
        <v>865</v>
      </c>
      <c r="B370" t="s">
        <v>866</v>
      </c>
      <c r="C370" s="3"/>
      <c r="D370" t="s">
        <v>500</v>
      </c>
      <c r="E370" t="s">
        <v>719</v>
      </c>
      <c r="F370" t="s">
        <v>720</v>
      </c>
      <c r="G370" t="s">
        <v>149</v>
      </c>
      <c r="H370" s="1" t="s">
        <v>150</v>
      </c>
      <c r="I370" t="s">
        <v>17</v>
      </c>
      <c r="J370" t="s">
        <v>17</v>
      </c>
      <c r="K370" t="s">
        <v>17</v>
      </c>
      <c r="L370" t="s">
        <v>426</v>
      </c>
    </row>
    <row r="371" spans="1:12" ht="18" customHeight="1" x14ac:dyDescent="0.25">
      <c r="A371" t="s">
        <v>867</v>
      </c>
      <c r="B371" t="s">
        <v>868</v>
      </c>
      <c r="C371" s="3"/>
      <c r="D371" t="s">
        <v>500</v>
      </c>
      <c r="E371" t="s">
        <v>719</v>
      </c>
      <c r="F371" t="s">
        <v>720</v>
      </c>
      <c r="G371" t="s">
        <v>149</v>
      </c>
      <c r="H371" s="1" t="s">
        <v>150</v>
      </c>
      <c r="I371" t="s">
        <v>17</v>
      </c>
      <c r="J371" t="s">
        <v>17</v>
      </c>
      <c r="K371" t="s">
        <v>17</v>
      </c>
      <c r="L371" t="s">
        <v>426</v>
      </c>
    </row>
    <row r="372" spans="1:12" ht="18" customHeight="1" x14ac:dyDescent="0.25">
      <c r="A372" t="s">
        <v>869</v>
      </c>
      <c r="B372" t="s">
        <v>870</v>
      </c>
      <c r="C372" s="3"/>
      <c r="D372" t="s">
        <v>500</v>
      </c>
      <c r="E372" t="s">
        <v>719</v>
      </c>
      <c r="F372" t="s">
        <v>720</v>
      </c>
      <c r="G372" t="s">
        <v>149</v>
      </c>
      <c r="H372" s="1" t="s">
        <v>150</v>
      </c>
      <c r="I372" t="s">
        <v>17</v>
      </c>
      <c r="J372" t="s">
        <v>17</v>
      </c>
      <c r="K372" t="s">
        <v>17</v>
      </c>
      <c r="L372" t="s">
        <v>426</v>
      </c>
    </row>
    <row r="373" spans="1:12" ht="18" customHeight="1" x14ac:dyDescent="0.25">
      <c r="A373" t="s">
        <v>871</v>
      </c>
      <c r="B373" t="s">
        <v>872</v>
      </c>
      <c r="C373" s="3"/>
      <c r="D373" t="s">
        <v>500</v>
      </c>
      <c r="E373" t="s">
        <v>719</v>
      </c>
      <c r="F373" t="s">
        <v>720</v>
      </c>
      <c r="G373" t="s">
        <v>149</v>
      </c>
      <c r="H373" s="1" t="s">
        <v>150</v>
      </c>
      <c r="I373" t="s">
        <v>17</v>
      </c>
      <c r="J373" t="s">
        <v>17</v>
      </c>
      <c r="K373" t="s">
        <v>17</v>
      </c>
      <c r="L373" t="s">
        <v>426</v>
      </c>
    </row>
    <row r="374" spans="1:12" ht="18" customHeight="1" x14ac:dyDescent="0.25">
      <c r="A374" t="s">
        <v>873</v>
      </c>
      <c r="B374" t="s">
        <v>874</v>
      </c>
      <c r="C374" s="3"/>
      <c r="D374" t="s">
        <v>500</v>
      </c>
      <c r="E374" t="s">
        <v>719</v>
      </c>
      <c r="F374" t="s">
        <v>720</v>
      </c>
      <c r="G374" t="s">
        <v>149</v>
      </c>
      <c r="H374" s="1" t="s">
        <v>150</v>
      </c>
      <c r="I374" t="s">
        <v>17</v>
      </c>
      <c r="J374" t="s">
        <v>17</v>
      </c>
      <c r="K374" t="s">
        <v>17</v>
      </c>
      <c r="L374" t="s">
        <v>426</v>
      </c>
    </row>
    <row r="375" spans="1:12" ht="18" customHeight="1" x14ac:dyDescent="0.25">
      <c r="A375" t="s">
        <v>875</v>
      </c>
      <c r="B375" t="s">
        <v>876</v>
      </c>
      <c r="C375" s="7">
        <f>SUM(C369:C374)</f>
        <v>0</v>
      </c>
      <c r="D375" t="s">
        <v>500</v>
      </c>
      <c r="E375" t="s">
        <v>719</v>
      </c>
      <c r="F375" t="s">
        <v>720</v>
      </c>
      <c r="G375" t="s">
        <v>149</v>
      </c>
      <c r="H375" s="1" t="s">
        <v>150</v>
      </c>
      <c r="I375" t="s">
        <v>17</v>
      </c>
      <c r="J375" t="s">
        <v>17</v>
      </c>
      <c r="K375" t="s">
        <v>17</v>
      </c>
      <c r="L375" t="s">
        <v>426</v>
      </c>
    </row>
    <row r="377" spans="1:12" ht="18" customHeight="1" x14ac:dyDescent="0.25"/>
    <row r="378" spans="1:12" ht="18" customHeight="1" x14ac:dyDescent="0.25">
      <c r="A378" t="s">
        <v>877</v>
      </c>
      <c r="B378" t="s">
        <v>878</v>
      </c>
      <c r="C378" s="3">
        <v>0.156</v>
      </c>
      <c r="D378" t="s">
        <v>500</v>
      </c>
      <c r="E378" t="s">
        <v>719</v>
      </c>
      <c r="F378" t="s">
        <v>720</v>
      </c>
      <c r="G378" t="s">
        <v>149</v>
      </c>
      <c r="H378" s="1" t="s">
        <v>150</v>
      </c>
      <c r="I378" t="s">
        <v>17</v>
      </c>
      <c r="J378" t="s">
        <v>17</v>
      </c>
      <c r="K378" t="s">
        <v>17</v>
      </c>
      <c r="L378" t="s">
        <v>426</v>
      </c>
    </row>
    <row r="379" spans="1:12" ht="18" customHeight="1" x14ac:dyDescent="0.25">
      <c r="A379" t="s">
        <v>879</v>
      </c>
      <c r="B379" t="s">
        <v>880</v>
      </c>
      <c r="C379" s="3">
        <v>0.41499999999999998</v>
      </c>
      <c r="D379" t="s">
        <v>500</v>
      </c>
      <c r="E379" t="s">
        <v>719</v>
      </c>
      <c r="F379" t="s">
        <v>720</v>
      </c>
      <c r="G379" t="s">
        <v>149</v>
      </c>
      <c r="H379" s="1" t="s">
        <v>150</v>
      </c>
      <c r="I379" t="s">
        <v>17</v>
      </c>
      <c r="J379" t="s">
        <v>17</v>
      </c>
      <c r="K379" t="s">
        <v>17</v>
      </c>
      <c r="L379" t="s">
        <v>426</v>
      </c>
    </row>
    <row r="380" spans="1:12" ht="18" customHeight="1" x14ac:dyDescent="0.25">
      <c r="A380" t="s">
        <v>881</v>
      </c>
      <c r="B380" t="s">
        <v>882</v>
      </c>
      <c r="C380" s="3">
        <v>0.39100000000000001</v>
      </c>
      <c r="D380" t="s">
        <v>500</v>
      </c>
      <c r="E380" t="s">
        <v>719</v>
      </c>
      <c r="F380" t="s">
        <v>720</v>
      </c>
      <c r="G380" t="s">
        <v>149</v>
      </c>
      <c r="H380" s="1" t="s">
        <v>150</v>
      </c>
      <c r="I380" t="s">
        <v>17</v>
      </c>
      <c r="J380" t="s">
        <v>17</v>
      </c>
      <c r="K380" t="s">
        <v>17</v>
      </c>
      <c r="L380" t="s">
        <v>426</v>
      </c>
    </row>
    <row r="381" spans="1:12" ht="18" customHeight="1" x14ac:dyDescent="0.25">
      <c r="A381" t="s">
        <v>883</v>
      </c>
      <c r="B381" t="s">
        <v>884</v>
      </c>
      <c r="C381" s="3">
        <v>3.7999999999999999E-2</v>
      </c>
      <c r="D381" t="s">
        <v>500</v>
      </c>
      <c r="E381" t="s">
        <v>719</v>
      </c>
      <c r="F381" t="s">
        <v>720</v>
      </c>
      <c r="G381" t="s">
        <v>149</v>
      </c>
      <c r="H381" s="1" t="s">
        <v>150</v>
      </c>
      <c r="I381" t="s">
        <v>17</v>
      </c>
      <c r="J381" t="s">
        <v>17</v>
      </c>
      <c r="K381" t="s">
        <v>17</v>
      </c>
      <c r="L381" t="s">
        <v>426</v>
      </c>
    </row>
    <row r="382" spans="1:12" ht="18" customHeight="1" x14ac:dyDescent="0.25">
      <c r="A382" t="s">
        <v>885</v>
      </c>
      <c r="B382" t="s">
        <v>886</v>
      </c>
      <c r="C382" s="3">
        <v>0</v>
      </c>
      <c r="D382" t="s">
        <v>500</v>
      </c>
      <c r="E382" t="s">
        <v>719</v>
      </c>
      <c r="F382" t="s">
        <v>720</v>
      </c>
      <c r="G382" t="s">
        <v>149</v>
      </c>
      <c r="H382" s="1" t="s">
        <v>150</v>
      </c>
      <c r="I382" t="s">
        <v>17</v>
      </c>
      <c r="J382" t="s">
        <v>17</v>
      </c>
      <c r="K382" t="s">
        <v>17</v>
      </c>
      <c r="L382" t="s">
        <v>426</v>
      </c>
    </row>
    <row r="383" spans="1:12" ht="18" customHeight="1" x14ac:dyDescent="0.25">
      <c r="A383" t="s">
        <v>887</v>
      </c>
      <c r="B383" t="s">
        <v>888</v>
      </c>
      <c r="C383" s="3">
        <v>0</v>
      </c>
      <c r="D383" t="s">
        <v>500</v>
      </c>
      <c r="E383" t="s">
        <v>719</v>
      </c>
      <c r="F383" t="s">
        <v>720</v>
      </c>
      <c r="G383" t="s">
        <v>149</v>
      </c>
      <c r="H383" s="1" t="s">
        <v>150</v>
      </c>
      <c r="I383" t="s">
        <v>17</v>
      </c>
      <c r="J383" t="s">
        <v>17</v>
      </c>
      <c r="K383" t="s">
        <v>17</v>
      </c>
      <c r="L383" t="s">
        <v>426</v>
      </c>
    </row>
    <row r="384" spans="1:12" ht="18" customHeight="1" x14ac:dyDescent="0.25">
      <c r="A384" t="s">
        <v>889</v>
      </c>
      <c r="B384" t="s">
        <v>890</v>
      </c>
      <c r="C384" s="7">
        <f>SUM(C378:C383)</f>
        <v>1</v>
      </c>
      <c r="D384" t="s">
        <v>500</v>
      </c>
      <c r="E384" t="s">
        <v>719</v>
      </c>
      <c r="F384" t="s">
        <v>720</v>
      </c>
      <c r="G384" t="s">
        <v>149</v>
      </c>
      <c r="H384" s="1" t="s">
        <v>150</v>
      </c>
      <c r="I384" t="s">
        <v>17</v>
      </c>
      <c r="J384" t="s">
        <v>17</v>
      </c>
      <c r="K384" t="s">
        <v>17</v>
      </c>
      <c r="L384" t="s">
        <v>426</v>
      </c>
    </row>
    <row r="386" spans="1:12" ht="18" customHeight="1" x14ac:dyDescent="0.25"/>
    <row r="387" spans="1:12" ht="18" customHeight="1" x14ac:dyDescent="0.25">
      <c r="A387" t="s">
        <v>891</v>
      </c>
      <c r="B387" t="s">
        <v>892</v>
      </c>
      <c r="C387" s="3">
        <v>0.29399999999999998</v>
      </c>
      <c r="D387" t="s">
        <v>500</v>
      </c>
      <c r="E387" t="s">
        <v>719</v>
      </c>
      <c r="F387" t="s">
        <v>720</v>
      </c>
      <c r="G387" t="s">
        <v>149</v>
      </c>
      <c r="H387" s="1" t="s">
        <v>150</v>
      </c>
      <c r="I387" t="s">
        <v>17</v>
      </c>
      <c r="J387" t="s">
        <v>17</v>
      </c>
      <c r="K387" t="s">
        <v>17</v>
      </c>
      <c r="L387" t="s">
        <v>426</v>
      </c>
    </row>
    <row r="388" spans="1:12" ht="18" customHeight="1" x14ac:dyDescent="0.25">
      <c r="A388" t="s">
        <v>893</v>
      </c>
      <c r="B388" t="s">
        <v>894</v>
      </c>
      <c r="C388" s="3">
        <v>0.34300000000000003</v>
      </c>
      <c r="D388" t="s">
        <v>500</v>
      </c>
      <c r="E388" t="s">
        <v>719</v>
      </c>
      <c r="F388" t="s">
        <v>720</v>
      </c>
      <c r="G388" t="s">
        <v>149</v>
      </c>
      <c r="H388" s="1" t="s">
        <v>150</v>
      </c>
      <c r="I388" t="s">
        <v>17</v>
      </c>
      <c r="J388" t="s">
        <v>17</v>
      </c>
      <c r="K388" t="s">
        <v>17</v>
      </c>
      <c r="L388" t="s">
        <v>426</v>
      </c>
    </row>
    <row r="389" spans="1:12" ht="18" customHeight="1" x14ac:dyDescent="0.25">
      <c r="A389" t="s">
        <v>895</v>
      </c>
      <c r="B389" t="s">
        <v>896</v>
      </c>
      <c r="C389" s="3">
        <v>0.312</v>
      </c>
      <c r="D389" t="s">
        <v>500</v>
      </c>
      <c r="E389" t="s">
        <v>719</v>
      </c>
      <c r="F389" t="s">
        <v>720</v>
      </c>
      <c r="G389" t="s">
        <v>149</v>
      </c>
      <c r="H389" s="1" t="s">
        <v>150</v>
      </c>
      <c r="I389" t="s">
        <v>17</v>
      </c>
      <c r="J389" t="s">
        <v>17</v>
      </c>
      <c r="K389" t="s">
        <v>17</v>
      </c>
      <c r="L389" t="s">
        <v>426</v>
      </c>
    </row>
    <row r="390" spans="1:12" ht="18" customHeight="1" x14ac:dyDescent="0.25">
      <c r="A390" t="s">
        <v>897</v>
      </c>
      <c r="B390" t="s">
        <v>898</v>
      </c>
      <c r="C390" s="3">
        <v>5.0999999999999997E-2</v>
      </c>
      <c r="D390" t="s">
        <v>500</v>
      </c>
      <c r="E390" t="s">
        <v>719</v>
      </c>
      <c r="F390" t="s">
        <v>720</v>
      </c>
      <c r="G390" t="s">
        <v>149</v>
      </c>
      <c r="H390" s="1" t="s">
        <v>150</v>
      </c>
      <c r="I390" t="s">
        <v>17</v>
      </c>
      <c r="J390" t="s">
        <v>17</v>
      </c>
      <c r="K390" t="s">
        <v>17</v>
      </c>
      <c r="L390" t="s">
        <v>426</v>
      </c>
    </row>
    <row r="391" spans="1:12" ht="18" customHeight="1" x14ac:dyDescent="0.25">
      <c r="A391" t="s">
        <v>899</v>
      </c>
      <c r="B391" t="s">
        <v>900</v>
      </c>
      <c r="C391" s="3">
        <v>0</v>
      </c>
      <c r="D391" t="s">
        <v>500</v>
      </c>
      <c r="E391" t="s">
        <v>719</v>
      </c>
      <c r="F391" t="s">
        <v>720</v>
      </c>
      <c r="G391" t="s">
        <v>149</v>
      </c>
      <c r="H391" s="1" t="s">
        <v>150</v>
      </c>
      <c r="I391" t="s">
        <v>17</v>
      </c>
      <c r="J391" t="s">
        <v>17</v>
      </c>
      <c r="K391" t="s">
        <v>17</v>
      </c>
      <c r="L391" t="s">
        <v>426</v>
      </c>
    </row>
    <row r="392" spans="1:12" ht="18" customHeight="1" x14ac:dyDescent="0.25">
      <c r="A392" t="s">
        <v>901</v>
      </c>
      <c r="B392" t="s">
        <v>902</v>
      </c>
      <c r="C392" s="3">
        <v>0</v>
      </c>
      <c r="D392" t="s">
        <v>500</v>
      </c>
      <c r="E392" t="s">
        <v>719</v>
      </c>
      <c r="F392" t="s">
        <v>720</v>
      </c>
      <c r="G392" t="s">
        <v>149</v>
      </c>
      <c r="H392" s="1" t="s">
        <v>150</v>
      </c>
      <c r="I392" t="s">
        <v>17</v>
      </c>
      <c r="J392" t="s">
        <v>17</v>
      </c>
      <c r="K392" t="s">
        <v>17</v>
      </c>
      <c r="L392" t="s">
        <v>426</v>
      </c>
    </row>
    <row r="393" spans="1:12" ht="18" customHeight="1" x14ac:dyDescent="0.25">
      <c r="A393" t="s">
        <v>903</v>
      </c>
      <c r="B393" t="s">
        <v>904</v>
      </c>
      <c r="C393" s="7">
        <f>SUM(C387:C392)</f>
        <v>1</v>
      </c>
      <c r="D393" t="s">
        <v>500</v>
      </c>
      <c r="E393" t="s">
        <v>719</v>
      </c>
      <c r="F393" t="s">
        <v>720</v>
      </c>
      <c r="G393" t="s">
        <v>149</v>
      </c>
      <c r="H393" s="1" t="s">
        <v>150</v>
      </c>
      <c r="I393" t="s">
        <v>17</v>
      </c>
      <c r="J393" t="s">
        <v>17</v>
      </c>
      <c r="K393" t="s">
        <v>17</v>
      </c>
      <c r="L393" t="s">
        <v>426</v>
      </c>
    </row>
    <row r="396" spans="1:12" ht="18" customHeight="1" x14ac:dyDescent="0.25"/>
    <row r="397" spans="1:12" ht="18" customHeight="1" x14ac:dyDescent="0.25"/>
    <row r="398" spans="1:12" ht="18" customHeight="1" x14ac:dyDescent="0.25"/>
    <row r="399" spans="1:12" ht="18" customHeight="1" x14ac:dyDescent="0.25"/>
    <row r="400" spans="1:12" ht="18" customHeight="1" x14ac:dyDescent="0.25"/>
    <row r="401" spans="1:12" ht="18" customHeight="1" x14ac:dyDescent="0.25"/>
    <row r="402" spans="1:12" ht="18" customHeight="1" x14ac:dyDescent="0.25">
      <c r="A402" t="s">
        <v>905</v>
      </c>
      <c r="B402" t="s">
        <v>906</v>
      </c>
      <c r="C402" s="8">
        <v>0.19800000000000001</v>
      </c>
      <c r="D402" t="s">
        <v>500</v>
      </c>
      <c r="E402" t="s">
        <v>719</v>
      </c>
      <c r="F402" t="s">
        <v>720</v>
      </c>
      <c r="G402" t="s">
        <v>149</v>
      </c>
      <c r="H402" s="1" t="s">
        <v>150</v>
      </c>
      <c r="I402" t="s">
        <v>17</v>
      </c>
      <c r="J402" t="s">
        <v>17</v>
      </c>
      <c r="K402" t="s">
        <v>17</v>
      </c>
      <c r="L402" t="s">
        <v>426</v>
      </c>
    </row>
    <row r="403" spans="1:12" ht="18" customHeight="1" x14ac:dyDescent="0.25">
      <c r="A403" t="s">
        <v>907</v>
      </c>
      <c r="B403" t="s">
        <v>908</v>
      </c>
      <c r="C403" s="8">
        <v>0.46100000000000002</v>
      </c>
      <c r="D403" t="s">
        <v>500</v>
      </c>
      <c r="E403" t="s">
        <v>719</v>
      </c>
      <c r="F403" t="s">
        <v>720</v>
      </c>
      <c r="G403" t="s">
        <v>149</v>
      </c>
      <c r="H403" s="1" t="s">
        <v>150</v>
      </c>
      <c r="I403" t="s">
        <v>17</v>
      </c>
      <c r="J403" t="s">
        <v>17</v>
      </c>
      <c r="K403" t="s">
        <v>17</v>
      </c>
      <c r="L403" t="s">
        <v>426</v>
      </c>
    </row>
    <row r="404" spans="1:12" ht="18" customHeight="1" x14ac:dyDescent="0.25">
      <c r="A404" t="s">
        <v>909</v>
      </c>
      <c r="B404" t="s">
        <v>910</v>
      </c>
      <c r="C404" s="8">
        <v>0.76100000000000001</v>
      </c>
      <c r="D404" t="s">
        <v>500</v>
      </c>
      <c r="E404" t="s">
        <v>719</v>
      </c>
      <c r="F404" t="s">
        <v>720</v>
      </c>
      <c r="G404" t="s">
        <v>149</v>
      </c>
      <c r="H404" s="1" t="s">
        <v>150</v>
      </c>
      <c r="I404" t="s">
        <v>17</v>
      </c>
      <c r="J404" t="s">
        <v>17</v>
      </c>
      <c r="K404" t="s">
        <v>17</v>
      </c>
      <c r="L404" t="s">
        <v>426</v>
      </c>
    </row>
    <row r="405" spans="1:12" ht="18" customHeight="1" x14ac:dyDescent="0.25">
      <c r="A405" t="s">
        <v>911</v>
      </c>
      <c r="B405" t="s">
        <v>912</v>
      </c>
      <c r="C405" s="8">
        <v>0.23899999999999999</v>
      </c>
      <c r="D405" t="s">
        <v>500</v>
      </c>
      <c r="E405" t="s">
        <v>719</v>
      </c>
      <c r="F405" t="s">
        <v>720</v>
      </c>
      <c r="G405" t="s">
        <v>149</v>
      </c>
      <c r="H405" s="1" t="s">
        <v>150</v>
      </c>
      <c r="I405" t="s">
        <v>17</v>
      </c>
      <c r="J405" t="s">
        <v>17</v>
      </c>
      <c r="K405" t="s">
        <v>17</v>
      </c>
      <c r="L405" t="s">
        <v>426</v>
      </c>
    </row>
    <row r="406" spans="1:12" ht="18" customHeight="1" x14ac:dyDescent="0.25">
      <c r="A406" t="s">
        <v>913</v>
      </c>
      <c r="B406" t="s">
        <v>914</v>
      </c>
      <c r="C406" s="8">
        <v>8.7999999999999995E-2</v>
      </c>
      <c r="D406" t="s">
        <v>500</v>
      </c>
      <c r="E406" t="s">
        <v>719</v>
      </c>
      <c r="F406" t="s">
        <v>720</v>
      </c>
      <c r="G406" t="s">
        <v>149</v>
      </c>
      <c r="H406" s="1" t="s">
        <v>150</v>
      </c>
      <c r="I406" t="s">
        <v>17</v>
      </c>
      <c r="J406" t="s">
        <v>17</v>
      </c>
      <c r="K406" t="s">
        <v>17</v>
      </c>
      <c r="L406" t="s">
        <v>426</v>
      </c>
    </row>
    <row r="407" spans="1:12" ht="30" x14ac:dyDescent="0.25">
      <c r="A407" t="s">
        <v>915</v>
      </c>
      <c r="B407" s="1" t="s">
        <v>916</v>
      </c>
      <c r="C407" s="8">
        <v>0.81799999999999995</v>
      </c>
      <c r="D407" t="s">
        <v>500</v>
      </c>
      <c r="E407" t="s">
        <v>719</v>
      </c>
      <c r="F407" t="s">
        <v>720</v>
      </c>
      <c r="G407" t="s">
        <v>149</v>
      </c>
      <c r="H407" s="1" t="s">
        <v>150</v>
      </c>
      <c r="I407" t="s">
        <v>17</v>
      </c>
      <c r="J407" t="s">
        <v>17</v>
      </c>
      <c r="K407" t="s">
        <v>17</v>
      </c>
      <c r="L407" t="s">
        <v>426</v>
      </c>
    </row>
    <row r="408" spans="1:12" ht="18" customHeight="1" x14ac:dyDescent="0.25">
      <c r="E408" s="7">
        <f>SUM(C404:C405)</f>
        <v>1</v>
      </c>
    </row>
    <row r="421" spans="1:12" ht="18" customHeight="1" x14ac:dyDescent="0.25"/>
    <row r="422" spans="1:12" ht="18" customHeight="1" x14ac:dyDescent="0.25">
      <c r="A422" t="s">
        <v>917</v>
      </c>
      <c r="B422" t="s">
        <v>918</v>
      </c>
      <c r="C422" s="3">
        <v>0.1293</v>
      </c>
      <c r="D422" t="s">
        <v>500</v>
      </c>
      <c r="E422" t="s">
        <v>719</v>
      </c>
      <c r="F422" t="s">
        <v>919</v>
      </c>
      <c r="G422" t="s">
        <v>149</v>
      </c>
      <c r="H422" s="1" t="s">
        <v>150</v>
      </c>
      <c r="I422" t="s">
        <v>17</v>
      </c>
      <c r="J422" t="s">
        <v>17</v>
      </c>
      <c r="K422" t="s">
        <v>17</v>
      </c>
      <c r="L422" t="s">
        <v>426</v>
      </c>
    </row>
    <row r="423" spans="1:12" ht="18" customHeight="1" x14ac:dyDescent="0.25">
      <c r="A423" t="s">
        <v>920</v>
      </c>
      <c r="B423" t="s">
        <v>921</v>
      </c>
      <c r="C423" s="3">
        <v>0.31669999999999998</v>
      </c>
      <c r="D423" t="s">
        <v>500</v>
      </c>
      <c r="E423" t="s">
        <v>719</v>
      </c>
      <c r="F423" t="s">
        <v>919</v>
      </c>
      <c r="G423" t="s">
        <v>149</v>
      </c>
      <c r="H423" s="1" t="s">
        <v>150</v>
      </c>
      <c r="I423" t="s">
        <v>17</v>
      </c>
      <c r="J423" t="s">
        <v>17</v>
      </c>
      <c r="K423" t="s">
        <v>17</v>
      </c>
      <c r="L423" t="s">
        <v>426</v>
      </c>
    </row>
    <row r="424" spans="1:12" ht="18" customHeight="1" x14ac:dyDescent="0.25">
      <c r="A424" t="s">
        <v>922</v>
      </c>
      <c r="B424" t="s">
        <v>923</v>
      </c>
      <c r="C424" s="3">
        <v>0.24079999999999999</v>
      </c>
      <c r="D424" t="s">
        <v>500</v>
      </c>
      <c r="E424" t="s">
        <v>719</v>
      </c>
      <c r="F424" t="s">
        <v>919</v>
      </c>
      <c r="G424" t="s">
        <v>149</v>
      </c>
      <c r="H424" s="1" t="s">
        <v>150</v>
      </c>
      <c r="I424" t="s">
        <v>17</v>
      </c>
      <c r="J424" t="s">
        <v>17</v>
      </c>
      <c r="K424" t="s">
        <v>17</v>
      </c>
      <c r="L424" t="s">
        <v>426</v>
      </c>
    </row>
    <row r="425" spans="1:12" ht="18" customHeight="1" x14ac:dyDescent="0.25">
      <c r="A425" t="s">
        <v>924</v>
      </c>
      <c r="B425" t="s">
        <v>925</v>
      </c>
      <c r="C425" s="3">
        <v>0.15970000000000001</v>
      </c>
      <c r="D425" t="s">
        <v>500</v>
      </c>
      <c r="E425" t="s">
        <v>719</v>
      </c>
      <c r="F425" t="s">
        <v>919</v>
      </c>
      <c r="G425" t="s">
        <v>149</v>
      </c>
      <c r="H425" s="1" t="s">
        <v>150</v>
      </c>
      <c r="I425" t="s">
        <v>17</v>
      </c>
      <c r="J425" t="s">
        <v>17</v>
      </c>
      <c r="K425" t="s">
        <v>17</v>
      </c>
      <c r="L425" t="s">
        <v>426</v>
      </c>
    </row>
    <row r="426" spans="1:12" ht="18" customHeight="1" x14ac:dyDescent="0.25">
      <c r="A426" t="s">
        <v>926</v>
      </c>
      <c r="B426" t="s">
        <v>927</v>
      </c>
      <c r="C426" s="3">
        <v>0.1057</v>
      </c>
      <c r="D426" t="s">
        <v>500</v>
      </c>
      <c r="E426" t="s">
        <v>719</v>
      </c>
      <c r="F426" t="s">
        <v>919</v>
      </c>
      <c r="G426" t="s">
        <v>149</v>
      </c>
      <c r="H426" s="1" t="s">
        <v>150</v>
      </c>
      <c r="I426" t="s">
        <v>17</v>
      </c>
      <c r="J426" t="s">
        <v>17</v>
      </c>
      <c r="K426" t="s">
        <v>17</v>
      </c>
      <c r="L426" t="s">
        <v>426</v>
      </c>
    </row>
    <row r="427" spans="1:12" ht="18" customHeight="1" x14ac:dyDescent="0.25">
      <c r="A427" t="s">
        <v>928</v>
      </c>
      <c r="B427" s="1" t="s">
        <v>929</v>
      </c>
      <c r="C427" s="3">
        <v>4.5400000000000003E-2</v>
      </c>
      <c r="D427" t="s">
        <v>500</v>
      </c>
      <c r="E427" t="s">
        <v>719</v>
      </c>
      <c r="F427" t="s">
        <v>919</v>
      </c>
      <c r="G427" t="s">
        <v>149</v>
      </c>
      <c r="H427" s="1" t="s">
        <v>150</v>
      </c>
      <c r="I427" t="s">
        <v>17</v>
      </c>
      <c r="J427" t="s">
        <v>17</v>
      </c>
      <c r="K427" t="s">
        <v>17</v>
      </c>
      <c r="L427" t="s">
        <v>426</v>
      </c>
    </row>
    <row r="428" spans="1:12" ht="18" customHeight="1" x14ac:dyDescent="0.25">
      <c r="A428" t="s">
        <v>930</v>
      </c>
      <c r="B428" t="s">
        <v>931</v>
      </c>
      <c r="C428" s="3">
        <v>2.3999999999999998E-3</v>
      </c>
      <c r="D428" t="s">
        <v>500</v>
      </c>
      <c r="E428" t="s">
        <v>719</v>
      </c>
      <c r="F428" t="s">
        <v>919</v>
      </c>
      <c r="G428" t="s">
        <v>149</v>
      </c>
      <c r="H428" s="1" t="s">
        <v>150</v>
      </c>
      <c r="I428" t="s">
        <v>17</v>
      </c>
      <c r="J428" t="s">
        <v>17</v>
      </c>
      <c r="K428" t="s">
        <v>17</v>
      </c>
      <c r="L428" t="s">
        <v>426</v>
      </c>
    </row>
    <row r="429" spans="1:12" ht="18" customHeight="1" x14ac:dyDescent="0.25">
      <c r="A429" t="s">
        <v>932</v>
      </c>
      <c r="B429" t="s">
        <v>933</v>
      </c>
      <c r="C429" s="3">
        <v>0</v>
      </c>
      <c r="D429" t="s">
        <v>500</v>
      </c>
      <c r="E429" t="s">
        <v>719</v>
      </c>
      <c r="F429" t="s">
        <v>919</v>
      </c>
      <c r="G429" t="s">
        <v>149</v>
      </c>
      <c r="H429" s="1" t="s">
        <v>150</v>
      </c>
      <c r="I429" t="s">
        <v>17</v>
      </c>
      <c r="J429" t="s">
        <v>17</v>
      </c>
      <c r="K429" t="s">
        <v>17</v>
      </c>
      <c r="L429" t="s">
        <v>426</v>
      </c>
    </row>
    <row r="430" spans="1:12" ht="18" customHeight="1" x14ac:dyDescent="0.25">
      <c r="A430" t="s">
        <v>934</v>
      </c>
      <c r="B430" t="s">
        <v>935</v>
      </c>
      <c r="C430" s="3">
        <v>0</v>
      </c>
      <c r="D430" t="s">
        <v>500</v>
      </c>
      <c r="E430" t="s">
        <v>719</v>
      </c>
      <c r="F430" t="s">
        <v>919</v>
      </c>
      <c r="G430" t="s">
        <v>149</v>
      </c>
      <c r="H430" s="1" t="s">
        <v>150</v>
      </c>
      <c r="I430" t="s">
        <v>17</v>
      </c>
      <c r="J430" t="s">
        <v>17</v>
      </c>
      <c r="K430" t="s">
        <v>17</v>
      </c>
      <c r="L430" t="s">
        <v>426</v>
      </c>
    </row>
    <row r="431" spans="1:12" ht="18" customHeight="1" x14ac:dyDescent="0.25">
      <c r="A431" t="s">
        <v>936</v>
      </c>
      <c r="B431" t="s">
        <v>183</v>
      </c>
      <c r="C431" s="7">
        <f>SUM(C422:C430)</f>
        <v>1</v>
      </c>
      <c r="D431" t="s">
        <v>500</v>
      </c>
      <c r="E431" t="s">
        <v>719</v>
      </c>
      <c r="F431" t="s">
        <v>919</v>
      </c>
      <c r="G431" t="s">
        <v>149</v>
      </c>
      <c r="H431" s="1" t="s">
        <v>150</v>
      </c>
      <c r="I431" t="s">
        <v>17</v>
      </c>
      <c r="J431" t="s">
        <v>17</v>
      </c>
      <c r="K431" t="s">
        <v>17</v>
      </c>
      <c r="L431" t="s">
        <v>426</v>
      </c>
    </row>
    <row r="433" spans="1:12" ht="18" customHeight="1" x14ac:dyDescent="0.25"/>
    <row r="434" spans="1:12" ht="18" customHeight="1" x14ac:dyDescent="0.25">
      <c r="A434" t="s">
        <v>937</v>
      </c>
      <c r="B434" t="s">
        <v>918</v>
      </c>
      <c r="C434" s="3">
        <v>1.5800000000000002E-2</v>
      </c>
      <c r="D434" t="s">
        <v>500</v>
      </c>
      <c r="E434" t="s">
        <v>719</v>
      </c>
      <c r="F434" t="s">
        <v>919</v>
      </c>
      <c r="G434" t="s">
        <v>149</v>
      </c>
      <c r="H434" s="1" t="s">
        <v>150</v>
      </c>
      <c r="I434" t="s">
        <v>17</v>
      </c>
      <c r="J434" t="s">
        <v>17</v>
      </c>
      <c r="K434" t="s">
        <v>17</v>
      </c>
      <c r="L434" t="s">
        <v>426</v>
      </c>
    </row>
    <row r="435" spans="1:12" ht="18" customHeight="1" x14ac:dyDescent="0.25">
      <c r="A435" t="s">
        <v>938</v>
      </c>
      <c r="B435" t="s">
        <v>921</v>
      </c>
      <c r="C435" s="3">
        <v>0.184</v>
      </c>
      <c r="D435" t="s">
        <v>500</v>
      </c>
      <c r="E435" t="s">
        <v>719</v>
      </c>
      <c r="F435" t="s">
        <v>919</v>
      </c>
      <c r="G435" t="s">
        <v>149</v>
      </c>
      <c r="H435" s="1" t="s">
        <v>150</v>
      </c>
      <c r="I435" t="s">
        <v>17</v>
      </c>
      <c r="J435" t="s">
        <v>17</v>
      </c>
      <c r="K435" t="s">
        <v>17</v>
      </c>
      <c r="L435" t="s">
        <v>426</v>
      </c>
    </row>
    <row r="436" spans="1:12" ht="18" customHeight="1" x14ac:dyDescent="0.25">
      <c r="A436" t="s">
        <v>939</v>
      </c>
      <c r="B436" t="s">
        <v>923</v>
      </c>
      <c r="C436" s="3">
        <v>0.17069999999999999</v>
      </c>
      <c r="D436" t="s">
        <v>500</v>
      </c>
      <c r="E436" t="s">
        <v>719</v>
      </c>
      <c r="F436" t="s">
        <v>919</v>
      </c>
      <c r="G436" t="s">
        <v>149</v>
      </c>
      <c r="H436" s="1" t="s">
        <v>150</v>
      </c>
      <c r="I436" t="s">
        <v>17</v>
      </c>
      <c r="J436" t="s">
        <v>17</v>
      </c>
      <c r="K436" t="s">
        <v>17</v>
      </c>
      <c r="L436" t="s">
        <v>426</v>
      </c>
    </row>
    <row r="437" spans="1:12" ht="18" customHeight="1" x14ac:dyDescent="0.25">
      <c r="A437" t="s">
        <v>940</v>
      </c>
      <c r="B437" t="s">
        <v>925</v>
      </c>
      <c r="C437" s="3">
        <v>0.12529999999999999</v>
      </c>
      <c r="D437" t="s">
        <v>500</v>
      </c>
      <c r="E437" t="s">
        <v>719</v>
      </c>
      <c r="F437" t="s">
        <v>919</v>
      </c>
      <c r="G437" t="s">
        <v>149</v>
      </c>
      <c r="H437" s="1" t="s">
        <v>150</v>
      </c>
      <c r="I437" t="s">
        <v>17</v>
      </c>
      <c r="J437" t="s">
        <v>17</v>
      </c>
      <c r="K437" t="s">
        <v>17</v>
      </c>
      <c r="L437" t="s">
        <v>426</v>
      </c>
    </row>
    <row r="438" spans="1:12" ht="18" customHeight="1" x14ac:dyDescent="0.25">
      <c r="A438" t="s">
        <v>941</v>
      </c>
      <c r="B438" t="s">
        <v>927</v>
      </c>
      <c r="C438" s="3">
        <v>0.128</v>
      </c>
      <c r="D438" t="s">
        <v>500</v>
      </c>
      <c r="E438" t="s">
        <v>719</v>
      </c>
      <c r="F438" t="s">
        <v>919</v>
      </c>
      <c r="G438" t="s">
        <v>149</v>
      </c>
      <c r="H438" s="1" t="s">
        <v>150</v>
      </c>
      <c r="I438" t="s">
        <v>17</v>
      </c>
      <c r="J438" t="s">
        <v>17</v>
      </c>
      <c r="K438" t="s">
        <v>17</v>
      </c>
      <c r="L438" t="s">
        <v>426</v>
      </c>
    </row>
    <row r="439" spans="1:12" ht="18" customHeight="1" x14ac:dyDescent="0.25">
      <c r="A439" t="s">
        <v>942</v>
      </c>
      <c r="B439" s="1" t="s">
        <v>929</v>
      </c>
      <c r="C439" s="3">
        <v>0.32529999999999998</v>
      </c>
      <c r="D439" t="s">
        <v>500</v>
      </c>
      <c r="E439" t="s">
        <v>719</v>
      </c>
      <c r="F439" t="s">
        <v>919</v>
      </c>
      <c r="G439" t="s">
        <v>149</v>
      </c>
      <c r="H439" s="1" t="s">
        <v>150</v>
      </c>
      <c r="I439" t="s">
        <v>17</v>
      </c>
      <c r="J439" t="s">
        <v>17</v>
      </c>
      <c r="K439" t="s">
        <v>17</v>
      </c>
      <c r="L439" t="s">
        <v>426</v>
      </c>
    </row>
    <row r="440" spans="1:12" ht="18" customHeight="1" x14ac:dyDescent="0.25">
      <c r="A440" t="s">
        <v>943</v>
      </c>
      <c r="B440" t="s">
        <v>931</v>
      </c>
      <c r="C440" s="3">
        <v>4.82E-2</v>
      </c>
      <c r="D440" t="s">
        <v>500</v>
      </c>
      <c r="E440" t="s">
        <v>719</v>
      </c>
      <c r="F440" t="s">
        <v>919</v>
      </c>
      <c r="G440" t="s">
        <v>149</v>
      </c>
      <c r="H440" s="1" t="s">
        <v>150</v>
      </c>
      <c r="I440" t="s">
        <v>17</v>
      </c>
      <c r="J440" t="s">
        <v>17</v>
      </c>
      <c r="K440" t="s">
        <v>17</v>
      </c>
      <c r="L440" t="s">
        <v>426</v>
      </c>
    </row>
    <row r="441" spans="1:12" ht="18" customHeight="1" x14ac:dyDescent="0.25">
      <c r="A441" t="s">
        <v>944</v>
      </c>
      <c r="B441" t="s">
        <v>933</v>
      </c>
      <c r="C441" s="3">
        <v>2.7000000000000001E-3</v>
      </c>
      <c r="D441" t="s">
        <v>500</v>
      </c>
      <c r="E441" t="s">
        <v>719</v>
      </c>
      <c r="F441" t="s">
        <v>919</v>
      </c>
      <c r="G441" t="s">
        <v>149</v>
      </c>
      <c r="H441" s="1" t="s">
        <v>150</v>
      </c>
      <c r="I441" t="s">
        <v>17</v>
      </c>
      <c r="J441" t="s">
        <v>17</v>
      </c>
      <c r="K441" t="s">
        <v>17</v>
      </c>
      <c r="L441" t="s">
        <v>426</v>
      </c>
    </row>
    <row r="442" spans="1:12" ht="18" customHeight="1" x14ac:dyDescent="0.25">
      <c r="A442" t="s">
        <v>945</v>
      </c>
      <c r="B442" t="s">
        <v>935</v>
      </c>
      <c r="C442" s="3">
        <v>0</v>
      </c>
      <c r="D442" t="s">
        <v>500</v>
      </c>
      <c r="E442" t="s">
        <v>719</v>
      </c>
      <c r="F442" t="s">
        <v>919</v>
      </c>
      <c r="G442" t="s">
        <v>149</v>
      </c>
      <c r="H442" s="1" t="s">
        <v>150</v>
      </c>
      <c r="I442" t="s">
        <v>17</v>
      </c>
      <c r="J442" t="s">
        <v>17</v>
      </c>
      <c r="K442" t="s">
        <v>17</v>
      </c>
      <c r="L442" t="s">
        <v>426</v>
      </c>
    </row>
    <row r="443" spans="1:12" ht="18" customHeight="1" x14ac:dyDescent="0.25">
      <c r="A443" t="s">
        <v>946</v>
      </c>
      <c r="B443" t="s">
        <v>183</v>
      </c>
      <c r="C443" s="7">
        <f>SUM(C434:C442)</f>
        <v>1</v>
      </c>
      <c r="D443" t="s">
        <v>500</v>
      </c>
      <c r="E443" t="s">
        <v>719</v>
      </c>
      <c r="F443" t="s">
        <v>919</v>
      </c>
      <c r="G443" t="s">
        <v>149</v>
      </c>
      <c r="H443" s="1" t="s">
        <v>150</v>
      </c>
      <c r="I443" t="s">
        <v>17</v>
      </c>
      <c r="J443" t="s">
        <v>17</v>
      </c>
      <c r="K443" t="s">
        <v>17</v>
      </c>
      <c r="L443" t="s">
        <v>426</v>
      </c>
    </row>
    <row r="445" spans="1:12" ht="18" customHeight="1" x14ac:dyDescent="0.25"/>
    <row r="446" spans="1:12" ht="18" customHeight="1" x14ac:dyDescent="0.25">
      <c r="A446" t="s">
        <v>947</v>
      </c>
      <c r="B446" t="s">
        <v>918</v>
      </c>
      <c r="C446" s="3">
        <v>0.11169999999999999</v>
      </c>
      <c r="D446" t="s">
        <v>500</v>
      </c>
      <c r="E446" t="s">
        <v>719</v>
      </c>
      <c r="F446" t="s">
        <v>919</v>
      </c>
      <c r="G446" t="s">
        <v>149</v>
      </c>
      <c r="H446" s="1" t="s">
        <v>150</v>
      </c>
      <c r="I446" t="s">
        <v>17</v>
      </c>
      <c r="J446" t="s">
        <v>17</v>
      </c>
      <c r="K446" t="s">
        <v>17</v>
      </c>
      <c r="L446" t="s">
        <v>426</v>
      </c>
    </row>
    <row r="447" spans="1:12" ht="18" customHeight="1" x14ac:dyDescent="0.25">
      <c r="A447" t="s">
        <v>948</v>
      </c>
      <c r="B447" t="s">
        <v>921</v>
      </c>
      <c r="C447" s="3">
        <v>0.29509999999999997</v>
      </c>
      <c r="D447" t="s">
        <v>500</v>
      </c>
      <c r="E447" t="s">
        <v>719</v>
      </c>
      <c r="F447" t="s">
        <v>919</v>
      </c>
      <c r="G447" t="s">
        <v>149</v>
      </c>
      <c r="H447" s="1" t="s">
        <v>150</v>
      </c>
      <c r="I447" t="s">
        <v>17</v>
      </c>
      <c r="J447" t="s">
        <v>17</v>
      </c>
      <c r="K447" t="s">
        <v>17</v>
      </c>
      <c r="L447" t="s">
        <v>426</v>
      </c>
    </row>
    <row r="448" spans="1:12" ht="18" customHeight="1" x14ac:dyDescent="0.25">
      <c r="A448" t="s">
        <v>949</v>
      </c>
      <c r="B448" t="s">
        <v>923</v>
      </c>
      <c r="C448" s="3">
        <v>0.22950000000000001</v>
      </c>
      <c r="D448" t="s">
        <v>500</v>
      </c>
      <c r="E448" t="s">
        <v>719</v>
      </c>
      <c r="F448" t="s">
        <v>919</v>
      </c>
      <c r="G448" t="s">
        <v>149</v>
      </c>
      <c r="H448" s="1" t="s">
        <v>150</v>
      </c>
      <c r="I448" t="s">
        <v>17</v>
      </c>
      <c r="J448" t="s">
        <v>17</v>
      </c>
      <c r="K448" t="s">
        <v>17</v>
      </c>
      <c r="L448" t="s">
        <v>426</v>
      </c>
    </row>
    <row r="449" spans="1:12" ht="18" customHeight="1" x14ac:dyDescent="0.25">
      <c r="A449" t="s">
        <v>950</v>
      </c>
      <c r="B449" t="s">
        <v>925</v>
      </c>
      <c r="C449" s="3">
        <v>0.15409999999999999</v>
      </c>
      <c r="D449" t="s">
        <v>500</v>
      </c>
      <c r="E449" t="s">
        <v>719</v>
      </c>
      <c r="F449" t="s">
        <v>919</v>
      </c>
      <c r="G449" t="s">
        <v>149</v>
      </c>
      <c r="H449" s="1" t="s">
        <v>150</v>
      </c>
      <c r="I449" t="s">
        <v>17</v>
      </c>
      <c r="J449" t="s">
        <v>17</v>
      </c>
      <c r="K449" t="s">
        <v>17</v>
      </c>
      <c r="L449" t="s">
        <v>426</v>
      </c>
    </row>
    <row r="450" spans="1:12" ht="18" customHeight="1" x14ac:dyDescent="0.25">
      <c r="A450" t="s">
        <v>951</v>
      </c>
      <c r="B450" t="s">
        <v>927</v>
      </c>
      <c r="C450" s="3">
        <v>0.10879999999999999</v>
      </c>
      <c r="D450" t="s">
        <v>500</v>
      </c>
      <c r="E450" t="s">
        <v>719</v>
      </c>
      <c r="F450" t="s">
        <v>919</v>
      </c>
      <c r="G450" t="s">
        <v>149</v>
      </c>
      <c r="H450" s="1" t="s">
        <v>150</v>
      </c>
      <c r="I450" t="s">
        <v>17</v>
      </c>
      <c r="J450" t="s">
        <v>17</v>
      </c>
      <c r="K450" t="s">
        <v>17</v>
      </c>
      <c r="L450" t="s">
        <v>426</v>
      </c>
    </row>
    <row r="451" spans="1:12" ht="18" customHeight="1" x14ac:dyDescent="0.25">
      <c r="A451" t="s">
        <v>952</v>
      </c>
      <c r="B451" s="1" t="s">
        <v>929</v>
      </c>
      <c r="C451" s="3">
        <v>8.8099999999999998E-2</v>
      </c>
      <c r="D451" t="s">
        <v>500</v>
      </c>
      <c r="E451" t="s">
        <v>719</v>
      </c>
      <c r="F451" t="s">
        <v>919</v>
      </c>
      <c r="G451" t="s">
        <v>149</v>
      </c>
      <c r="H451" s="1" t="s">
        <v>150</v>
      </c>
      <c r="I451" t="s">
        <v>17</v>
      </c>
      <c r="J451" t="s">
        <v>17</v>
      </c>
      <c r="K451" t="s">
        <v>17</v>
      </c>
      <c r="L451" t="s">
        <v>426</v>
      </c>
    </row>
    <row r="452" spans="1:12" ht="18" customHeight="1" x14ac:dyDescent="0.25">
      <c r="A452" t="s">
        <v>953</v>
      </c>
      <c r="B452" t="s">
        <v>931</v>
      </c>
      <c r="C452" s="3">
        <v>9.4000000000000004E-3</v>
      </c>
      <c r="D452" t="s">
        <v>500</v>
      </c>
      <c r="E452" t="s">
        <v>719</v>
      </c>
      <c r="F452" t="s">
        <v>919</v>
      </c>
      <c r="G452" t="s">
        <v>149</v>
      </c>
      <c r="H452" s="1" t="s">
        <v>150</v>
      </c>
      <c r="I452" t="s">
        <v>17</v>
      </c>
      <c r="J452" t="s">
        <v>17</v>
      </c>
      <c r="K452" t="s">
        <v>17</v>
      </c>
      <c r="L452" t="s">
        <v>426</v>
      </c>
    </row>
    <row r="453" spans="1:12" ht="18" customHeight="1" x14ac:dyDescent="0.25">
      <c r="A453" t="s">
        <v>954</v>
      </c>
      <c r="B453" t="s">
        <v>933</v>
      </c>
      <c r="C453" s="3">
        <v>3.3E-3</v>
      </c>
      <c r="D453" t="s">
        <v>500</v>
      </c>
      <c r="E453" t="s">
        <v>719</v>
      </c>
      <c r="F453" t="s">
        <v>919</v>
      </c>
      <c r="G453" t="s">
        <v>149</v>
      </c>
      <c r="H453" s="1" t="s">
        <v>150</v>
      </c>
      <c r="I453" t="s">
        <v>17</v>
      </c>
      <c r="J453" t="s">
        <v>17</v>
      </c>
      <c r="K453" t="s">
        <v>17</v>
      </c>
      <c r="L453" t="s">
        <v>426</v>
      </c>
    </row>
    <row r="454" spans="1:12" ht="18" customHeight="1" x14ac:dyDescent="0.25">
      <c r="A454" t="s">
        <v>955</v>
      </c>
      <c r="B454" t="s">
        <v>935</v>
      </c>
      <c r="C454" s="3">
        <v>0</v>
      </c>
      <c r="D454" t="s">
        <v>500</v>
      </c>
      <c r="E454" t="s">
        <v>719</v>
      </c>
      <c r="F454" t="s">
        <v>919</v>
      </c>
      <c r="G454" t="s">
        <v>149</v>
      </c>
      <c r="H454" s="1" t="s">
        <v>150</v>
      </c>
      <c r="I454" t="s">
        <v>17</v>
      </c>
      <c r="J454" t="s">
        <v>17</v>
      </c>
      <c r="K454" t="s">
        <v>17</v>
      </c>
      <c r="L454" t="s">
        <v>426</v>
      </c>
    </row>
    <row r="455" spans="1:12" ht="18" customHeight="1" x14ac:dyDescent="0.25">
      <c r="A455" t="s">
        <v>956</v>
      </c>
      <c r="B455" t="s">
        <v>183</v>
      </c>
      <c r="C455" s="7">
        <f>SUM(C446:C454)</f>
        <v>0.99999999999999989</v>
      </c>
      <c r="D455" t="s">
        <v>500</v>
      </c>
      <c r="E455" t="s">
        <v>719</v>
      </c>
      <c r="F455" t="s">
        <v>919</v>
      </c>
      <c r="G455" t="s">
        <v>149</v>
      </c>
      <c r="H455" s="1" t="s">
        <v>150</v>
      </c>
      <c r="I455" t="s">
        <v>17</v>
      </c>
      <c r="J455" t="s">
        <v>17</v>
      </c>
      <c r="K455" t="s">
        <v>17</v>
      </c>
      <c r="L455" t="s">
        <v>426</v>
      </c>
    </row>
    <row r="456" spans="1:12" x14ac:dyDescent="0.25">
      <c r="D456" t="s">
        <v>957</v>
      </c>
    </row>
    <row r="458" spans="1:12" ht="18" customHeight="1" x14ac:dyDescent="0.25"/>
    <row r="459" spans="1:12" ht="30" x14ac:dyDescent="0.25">
      <c r="A459" t="s">
        <v>958</v>
      </c>
      <c r="B459" s="1" t="s">
        <v>959</v>
      </c>
      <c r="C459" s="9">
        <v>3.56</v>
      </c>
      <c r="D459" t="s">
        <v>500</v>
      </c>
      <c r="E459" t="s">
        <v>719</v>
      </c>
      <c r="F459" t="s">
        <v>919</v>
      </c>
      <c r="G459" t="s">
        <v>149</v>
      </c>
      <c r="H459" s="1" t="s">
        <v>150</v>
      </c>
      <c r="I459" t="s">
        <v>17</v>
      </c>
      <c r="J459" t="s">
        <v>17</v>
      </c>
      <c r="K459" t="s">
        <v>17</v>
      </c>
      <c r="L459" t="s">
        <v>960</v>
      </c>
    </row>
    <row r="461" spans="1:12" ht="18" customHeight="1" x14ac:dyDescent="0.25"/>
    <row r="462" spans="1:12" ht="30" x14ac:dyDescent="0.25">
      <c r="A462" t="s">
        <v>961</v>
      </c>
      <c r="B462" s="1" t="s">
        <v>962</v>
      </c>
      <c r="C462" s="7">
        <v>0.998</v>
      </c>
      <c r="D462" t="s">
        <v>500</v>
      </c>
      <c r="E462" t="s">
        <v>719</v>
      </c>
      <c r="F462" t="s">
        <v>919</v>
      </c>
      <c r="G462" t="s">
        <v>149</v>
      </c>
      <c r="H462" s="1" t="s">
        <v>150</v>
      </c>
      <c r="I462" t="s">
        <v>17</v>
      </c>
      <c r="J462" t="s">
        <v>17</v>
      </c>
      <c r="K462" t="s">
        <v>17</v>
      </c>
      <c r="L462" t="s">
        <v>426</v>
      </c>
    </row>
    <row r="472" spans="1:12" ht="18" customHeight="1" x14ac:dyDescent="0.25"/>
    <row r="473" spans="1:12" ht="18" customHeight="1" x14ac:dyDescent="0.25">
      <c r="A473" t="s">
        <v>963</v>
      </c>
      <c r="B473" t="s">
        <v>964</v>
      </c>
      <c r="C473" t="s">
        <v>42</v>
      </c>
      <c r="D473" t="s">
        <v>500</v>
      </c>
      <c r="E473" t="s">
        <v>965</v>
      </c>
      <c r="F473" t="s">
        <v>966</v>
      </c>
      <c r="G473" t="s">
        <v>149</v>
      </c>
      <c r="H473" s="1" t="s">
        <v>150</v>
      </c>
      <c r="I473" t="s">
        <v>17</v>
      </c>
      <c r="J473" t="s">
        <v>17</v>
      </c>
      <c r="K473" t="s">
        <v>17</v>
      </c>
      <c r="L473" t="s">
        <v>43</v>
      </c>
    </row>
    <row r="475" spans="1:12" ht="18" customHeight="1" x14ac:dyDescent="0.25"/>
    <row r="476" spans="1:12" ht="18" customHeight="1" x14ac:dyDescent="0.25">
      <c r="A476" t="s">
        <v>967</v>
      </c>
      <c r="B476" t="s">
        <v>968</v>
      </c>
      <c r="C476" s="10">
        <v>20</v>
      </c>
      <c r="D476" t="s">
        <v>500</v>
      </c>
      <c r="E476" t="s">
        <v>965</v>
      </c>
      <c r="F476" t="s">
        <v>966</v>
      </c>
      <c r="G476" t="s">
        <v>149</v>
      </c>
      <c r="H476" s="1" t="s">
        <v>150</v>
      </c>
      <c r="I476" t="s">
        <v>17</v>
      </c>
      <c r="J476" t="s">
        <v>17</v>
      </c>
      <c r="K476" t="s">
        <v>17</v>
      </c>
      <c r="L476" t="s">
        <v>153</v>
      </c>
    </row>
    <row r="478" spans="1:12" ht="18" customHeight="1" x14ac:dyDescent="0.25"/>
    <row r="479" spans="1:12" ht="18" customHeight="1" x14ac:dyDescent="0.25">
      <c r="A479" t="s">
        <v>969</v>
      </c>
      <c r="B479" t="s">
        <v>970</v>
      </c>
      <c r="C479" t="s">
        <v>42</v>
      </c>
      <c r="D479" t="s">
        <v>500</v>
      </c>
      <c r="E479" t="s">
        <v>965</v>
      </c>
      <c r="F479" t="s">
        <v>966</v>
      </c>
      <c r="G479" t="s">
        <v>149</v>
      </c>
      <c r="H479" s="1" t="s">
        <v>150</v>
      </c>
      <c r="I479" t="s">
        <v>17</v>
      </c>
      <c r="J479" t="s">
        <v>17</v>
      </c>
      <c r="K479" t="s">
        <v>17</v>
      </c>
      <c r="L479" t="s">
        <v>43</v>
      </c>
    </row>
    <row r="481" spans="1:12" ht="18" customHeight="1" x14ac:dyDescent="0.25">
      <c r="B481" s="1"/>
    </row>
    <row r="482" spans="1:12" x14ac:dyDescent="0.25">
      <c r="B482" s="1"/>
    </row>
    <row r="483" spans="1:12" x14ac:dyDescent="0.25">
      <c r="B483" s="1"/>
    </row>
    <row r="484" spans="1:12" ht="18" customHeight="1" x14ac:dyDescent="0.25">
      <c r="A484" t="s">
        <v>971</v>
      </c>
      <c r="B484" s="6" t="s">
        <v>972</v>
      </c>
      <c r="C484" t="s">
        <v>86</v>
      </c>
      <c r="D484" t="s">
        <v>500</v>
      </c>
      <c r="E484" t="s">
        <v>965</v>
      </c>
      <c r="F484" t="s">
        <v>966</v>
      </c>
      <c r="G484" t="s">
        <v>149</v>
      </c>
      <c r="H484" s="1" t="s">
        <v>150</v>
      </c>
      <c r="I484" t="s">
        <v>17</v>
      </c>
      <c r="J484" t="s">
        <v>17</v>
      </c>
      <c r="K484" t="s">
        <v>17</v>
      </c>
      <c r="L484" t="s">
        <v>88</v>
      </c>
    </row>
    <row r="485" spans="1:12" ht="18" customHeight="1" x14ac:dyDescent="0.25">
      <c r="A485" t="s">
        <v>973</v>
      </c>
      <c r="B485" s="6" t="s">
        <v>974</v>
      </c>
      <c r="D485" t="s">
        <v>500</v>
      </c>
      <c r="E485" t="s">
        <v>965</v>
      </c>
      <c r="F485" t="s">
        <v>966</v>
      </c>
      <c r="G485" t="s">
        <v>149</v>
      </c>
      <c r="H485" s="1" t="s">
        <v>150</v>
      </c>
      <c r="I485" t="s">
        <v>17</v>
      </c>
      <c r="J485" t="s">
        <v>17</v>
      </c>
      <c r="K485" t="s">
        <v>17</v>
      </c>
      <c r="L485" t="s">
        <v>88</v>
      </c>
    </row>
    <row r="486" spans="1:12" ht="18" customHeight="1" x14ac:dyDescent="0.25">
      <c r="A486" t="s">
        <v>975</v>
      </c>
      <c r="B486" s="6" t="s">
        <v>976</v>
      </c>
      <c r="D486" t="s">
        <v>500</v>
      </c>
      <c r="E486" t="s">
        <v>965</v>
      </c>
      <c r="F486" t="s">
        <v>966</v>
      </c>
      <c r="G486" t="s">
        <v>149</v>
      </c>
      <c r="H486" s="1" t="s">
        <v>150</v>
      </c>
      <c r="I486" t="s">
        <v>17</v>
      </c>
      <c r="J486" t="s">
        <v>17</v>
      </c>
      <c r="K486" t="s">
        <v>17</v>
      </c>
      <c r="L486" t="s">
        <v>88</v>
      </c>
    </row>
    <row r="488" spans="1:12" ht="18" customHeight="1" x14ac:dyDescent="0.25"/>
    <row r="489" spans="1:12" ht="30" x14ac:dyDescent="0.25">
      <c r="A489" t="s">
        <v>977</v>
      </c>
      <c r="B489" s="1" t="s">
        <v>978</v>
      </c>
      <c r="C489" t="s">
        <v>42</v>
      </c>
      <c r="D489" t="s">
        <v>500</v>
      </c>
      <c r="E489" t="s">
        <v>965</v>
      </c>
      <c r="F489" t="s">
        <v>966</v>
      </c>
      <c r="G489" t="s">
        <v>149</v>
      </c>
      <c r="H489" s="1" t="s">
        <v>150</v>
      </c>
      <c r="I489" t="s">
        <v>17</v>
      </c>
      <c r="J489" t="s">
        <v>17</v>
      </c>
      <c r="K489" t="s">
        <v>17</v>
      </c>
      <c r="L489" t="s">
        <v>43</v>
      </c>
    </row>
    <row r="494" spans="1:12" ht="18" customHeight="1" x14ac:dyDescent="0.25"/>
    <row r="495" spans="1:12" ht="18" customHeight="1" x14ac:dyDescent="0.25">
      <c r="A495" t="s">
        <v>979</v>
      </c>
      <c r="B495" t="s">
        <v>980</v>
      </c>
      <c r="C495" t="s">
        <v>560</v>
      </c>
      <c r="D495" t="s">
        <v>500</v>
      </c>
      <c r="E495" t="s">
        <v>965</v>
      </c>
      <c r="F495" t="s">
        <v>981</v>
      </c>
      <c r="G495" t="s">
        <v>149</v>
      </c>
      <c r="H495" s="1" t="s">
        <v>150</v>
      </c>
      <c r="I495" t="s">
        <v>17</v>
      </c>
      <c r="J495" t="s">
        <v>17</v>
      </c>
      <c r="K495" t="s">
        <v>17</v>
      </c>
      <c r="L495" t="s">
        <v>43</v>
      </c>
    </row>
    <row r="497" spans="1:12" ht="18" customHeight="1" x14ac:dyDescent="0.25"/>
    <row r="498" spans="1:12" ht="18" customHeight="1" x14ac:dyDescent="0.25">
      <c r="A498" t="s">
        <v>982</v>
      </c>
      <c r="B498" s="6" t="s">
        <v>983</v>
      </c>
      <c r="D498" t="s">
        <v>500</v>
      </c>
      <c r="E498" t="s">
        <v>965</v>
      </c>
      <c r="F498" t="s">
        <v>981</v>
      </c>
      <c r="G498" t="s">
        <v>149</v>
      </c>
      <c r="H498" s="1" t="s">
        <v>150</v>
      </c>
      <c r="I498" t="s">
        <v>17</v>
      </c>
      <c r="J498" t="s">
        <v>17</v>
      </c>
      <c r="K498" t="s">
        <v>17</v>
      </c>
      <c r="L498" t="s">
        <v>43</v>
      </c>
    </row>
    <row r="499" spans="1:12" ht="18" customHeight="1" x14ac:dyDescent="0.25">
      <c r="A499" t="s">
        <v>984</v>
      </c>
      <c r="B499" s="6" t="s">
        <v>985</v>
      </c>
      <c r="C499" s="11">
        <v>45658</v>
      </c>
      <c r="D499" t="s">
        <v>500</v>
      </c>
      <c r="E499" t="s">
        <v>965</v>
      </c>
      <c r="F499" t="s">
        <v>981</v>
      </c>
      <c r="G499" t="s">
        <v>149</v>
      </c>
      <c r="H499" s="1" t="s">
        <v>150</v>
      </c>
      <c r="I499" t="s">
        <v>17</v>
      </c>
      <c r="J499" t="s">
        <v>17</v>
      </c>
      <c r="K499" t="s">
        <v>17</v>
      </c>
      <c r="L499" t="s">
        <v>43</v>
      </c>
    </row>
    <row r="501" spans="1:12" ht="18" customHeight="1" x14ac:dyDescent="0.25"/>
    <row r="502" spans="1:12" ht="18" customHeight="1" x14ac:dyDescent="0.25"/>
    <row r="503" spans="1:12" ht="30" x14ac:dyDescent="0.25">
      <c r="A503" t="s">
        <v>986</v>
      </c>
      <c r="B503" s="1" t="s">
        <v>987</v>
      </c>
      <c r="C503" t="s">
        <v>42</v>
      </c>
      <c r="D503" t="s">
        <v>500</v>
      </c>
      <c r="E503" t="s">
        <v>965</v>
      </c>
      <c r="F503" t="s">
        <v>981</v>
      </c>
      <c r="G503" t="s">
        <v>149</v>
      </c>
      <c r="H503" s="1" t="s">
        <v>150</v>
      </c>
      <c r="I503" t="s">
        <v>17</v>
      </c>
      <c r="J503" t="s">
        <v>17</v>
      </c>
      <c r="K503" t="s">
        <v>17</v>
      </c>
      <c r="L503" t="s">
        <v>43</v>
      </c>
    </row>
    <row r="504" spans="1:12" x14ac:dyDescent="0.25">
      <c r="B504" s="1"/>
    </row>
    <row r="505" spans="1:12" ht="18" customHeight="1" x14ac:dyDescent="0.25"/>
    <row r="507" spans="1:12" ht="18" customHeight="1" x14ac:dyDescent="0.25">
      <c r="A507" t="s">
        <v>988</v>
      </c>
      <c r="B507" s="12" t="s">
        <v>989</v>
      </c>
      <c r="C507" t="s">
        <v>42</v>
      </c>
      <c r="D507" t="s">
        <v>500</v>
      </c>
      <c r="E507" t="s">
        <v>965</v>
      </c>
      <c r="F507" t="s">
        <v>981</v>
      </c>
      <c r="G507" t="s">
        <v>149</v>
      </c>
      <c r="H507" s="1" t="s">
        <v>150</v>
      </c>
      <c r="I507" t="s">
        <v>17</v>
      </c>
      <c r="J507" t="s">
        <v>17</v>
      </c>
      <c r="K507" t="s">
        <v>17</v>
      </c>
      <c r="L507" t="s">
        <v>88</v>
      </c>
    </row>
    <row r="508" spans="1:12" ht="18" customHeight="1" x14ac:dyDescent="0.25">
      <c r="A508" t="s">
        <v>990</v>
      </c>
      <c r="B508" s="6" t="s">
        <v>991</v>
      </c>
      <c r="C508" s="11">
        <v>45813</v>
      </c>
      <c r="D508" t="s">
        <v>500</v>
      </c>
      <c r="E508" t="s">
        <v>965</v>
      </c>
      <c r="F508" t="s">
        <v>981</v>
      </c>
      <c r="G508" t="s">
        <v>149</v>
      </c>
      <c r="H508" s="1" t="s">
        <v>150</v>
      </c>
      <c r="I508" t="s">
        <v>17</v>
      </c>
      <c r="J508" t="s">
        <v>17</v>
      </c>
      <c r="K508" t="s">
        <v>17</v>
      </c>
      <c r="L508" t="s">
        <v>992</v>
      </c>
    </row>
    <row r="509" spans="1:12" ht="18" customHeight="1" x14ac:dyDescent="0.25">
      <c r="A509" t="s">
        <v>993</v>
      </c>
      <c r="B509" s="12" t="s">
        <v>994</v>
      </c>
      <c r="D509" t="s">
        <v>500</v>
      </c>
      <c r="E509" t="s">
        <v>965</v>
      </c>
      <c r="F509" t="s">
        <v>981</v>
      </c>
      <c r="G509" t="s">
        <v>149</v>
      </c>
      <c r="H509" s="1" t="s">
        <v>150</v>
      </c>
      <c r="I509" t="s">
        <v>17</v>
      </c>
      <c r="J509" t="s">
        <v>17</v>
      </c>
      <c r="K509" t="s">
        <v>17</v>
      </c>
      <c r="L509" t="s">
        <v>88</v>
      </c>
    </row>
    <row r="510" spans="1:12" ht="18" customHeight="1" x14ac:dyDescent="0.25">
      <c r="A510" t="s">
        <v>995</v>
      </c>
      <c r="B510" s="6" t="s">
        <v>996</v>
      </c>
      <c r="D510" t="s">
        <v>500</v>
      </c>
      <c r="E510" t="s">
        <v>965</v>
      </c>
      <c r="F510" t="s">
        <v>981</v>
      </c>
      <c r="G510" t="s">
        <v>149</v>
      </c>
      <c r="H510" s="1" t="s">
        <v>150</v>
      </c>
      <c r="I510" t="s">
        <v>17</v>
      </c>
      <c r="J510" t="s">
        <v>17</v>
      </c>
      <c r="K510" t="s">
        <v>17</v>
      </c>
      <c r="L510" t="s">
        <v>992</v>
      </c>
    </row>
    <row r="511" spans="1:12" ht="18" customHeight="1" x14ac:dyDescent="0.25">
      <c r="A511" t="s">
        <v>997</v>
      </c>
      <c r="B511" s="12" t="s">
        <v>998</v>
      </c>
      <c r="D511" t="s">
        <v>500</v>
      </c>
      <c r="E511" t="s">
        <v>965</v>
      </c>
      <c r="F511" t="s">
        <v>981</v>
      </c>
      <c r="G511" t="s">
        <v>149</v>
      </c>
      <c r="H511" s="1" t="s">
        <v>150</v>
      </c>
      <c r="I511" t="s">
        <v>17</v>
      </c>
      <c r="J511" t="s">
        <v>17</v>
      </c>
      <c r="K511" t="s">
        <v>17</v>
      </c>
      <c r="L511" t="s">
        <v>88</v>
      </c>
    </row>
    <row r="512" spans="1:12" ht="18" customHeight="1" x14ac:dyDescent="0.25">
      <c r="A512" t="s">
        <v>999</v>
      </c>
      <c r="B512" s="6" t="s">
        <v>1000</v>
      </c>
      <c r="D512" t="s">
        <v>500</v>
      </c>
      <c r="E512" t="s">
        <v>965</v>
      </c>
      <c r="F512" t="s">
        <v>981</v>
      </c>
      <c r="G512" t="s">
        <v>149</v>
      </c>
      <c r="H512" s="1" t="s">
        <v>150</v>
      </c>
      <c r="I512" t="s">
        <v>17</v>
      </c>
      <c r="J512" t="s">
        <v>17</v>
      </c>
      <c r="K512" t="s">
        <v>17</v>
      </c>
      <c r="L512" t="s">
        <v>992</v>
      </c>
    </row>
    <row r="513" spans="1:12" x14ac:dyDescent="0.25">
      <c r="B513" s="6"/>
    </row>
    <row r="514" spans="1:12" ht="18" customHeight="1" x14ac:dyDescent="0.25"/>
    <row r="515" spans="1:12" ht="18" customHeight="1" x14ac:dyDescent="0.25"/>
    <row r="516" spans="1:12" ht="18" customHeight="1" x14ac:dyDescent="0.25">
      <c r="B516" s="12" t="s">
        <v>1001</v>
      </c>
    </row>
    <row r="517" spans="1:12" ht="18" customHeight="1" x14ac:dyDescent="0.25">
      <c r="A517" t="s">
        <v>1002</v>
      </c>
      <c r="B517" s="6" t="s">
        <v>996</v>
      </c>
      <c r="D517" t="s">
        <v>500</v>
      </c>
      <c r="E517" t="s">
        <v>965</v>
      </c>
      <c r="F517" t="s">
        <v>1003</v>
      </c>
      <c r="G517" t="s">
        <v>149</v>
      </c>
      <c r="H517" s="1" t="s">
        <v>150</v>
      </c>
      <c r="I517" t="s">
        <v>17</v>
      </c>
      <c r="J517" t="s">
        <v>17</v>
      </c>
      <c r="K517" t="s">
        <v>17</v>
      </c>
      <c r="L517" t="s">
        <v>992</v>
      </c>
    </row>
    <row r="518" spans="1:12" ht="18" customHeight="1" x14ac:dyDescent="0.25">
      <c r="A518" t="s">
        <v>1004</v>
      </c>
      <c r="B518" s="12" t="s">
        <v>1005</v>
      </c>
      <c r="D518" t="s">
        <v>500</v>
      </c>
      <c r="E518" t="s">
        <v>965</v>
      </c>
      <c r="F518" t="s">
        <v>1003</v>
      </c>
      <c r="G518" t="s">
        <v>149</v>
      </c>
      <c r="H518" s="1" t="s">
        <v>150</v>
      </c>
      <c r="I518" t="s">
        <v>17</v>
      </c>
      <c r="J518" t="s">
        <v>17</v>
      </c>
      <c r="K518" t="s">
        <v>17</v>
      </c>
      <c r="L518" t="s">
        <v>88</v>
      </c>
    </row>
    <row r="519" spans="1:12" ht="18" customHeight="1" x14ac:dyDescent="0.25">
      <c r="B519" s="12"/>
      <c r="H519" s="1"/>
    </row>
    <row r="520" spans="1:12" ht="18" customHeight="1" x14ac:dyDescent="0.25">
      <c r="A520" t="s">
        <v>1006</v>
      </c>
      <c r="B520" s="12" t="s">
        <v>1007</v>
      </c>
      <c r="D520" t="s">
        <v>500</v>
      </c>
      <c r="E520" t="s">
        <v>965</v>
      </c>
      <c r="F520" t="s">
        <v>1003</v>
      </c>
      <c r="G520" t="s">
        <v>149</v>
      </c>
      <c r="H520" s="1" t="s">
        <v>150</v>
      </c>
      <c r="I520" t="s">
        <v>17</v>
      </c>
      <c r="J520" t="s">
        <v>17</v>
      </c>
      <c r="K520" t="s">
        <v>17</v>
      </c>
      <c r="L520" t="s">
        <v>153</v>
      </c>
    </row>
    <row r="521" spans="1:12" ht="18" customHeight="1" x14ac:dyDescent="0.25">
      <c r="A521" t="s">
        <v>1008</v>
      </c>
      <c r="B521" s="12" t="s">
        <v>1009</v>
      </c>
      <c r="D521" t="s">
        <v>500</v>
      </c>
      <c r="E521" t="s">
        <v>965</v>
      </c>
      <c r="F521" t="s">
        <v>1003</v>
      </c>
      <c r="G521" t="s">
        <v>149</v>
      </c>
      <c r="H521" s="1" t="s">
        <v>150</v>
      </c>
      <c r="I521" t="s">
        <v>17</v>
      </c>
      <c r="J521" t="s">
        <v>17</v>
      </c>
      <c r="K521" t="s">
        <v>17</v>
      </c>
      <c r="L521" t="s">
        <v>88</v>
      </c>
    </row>
    <row r="522" spans="1:12" ht="18" customHeight="1" x14ac:dyDescent="0.25">
      <c r="A522" t="s">
        <v>1010</v>
      </c>
      <c r="B522" s="6" t="s">
        <v>1000</v>
      </c>
      <c r="D522" t="s">
        <v>500</v>
      </c>
      <c r="E522" t="s">
        <v>965</v>
      </c>
      <c r="F522" t="s">
        <v>1003</v>
      </c>
      <c r="G522" t="s">
        <v>149</v>
      </c>
      <c r="H522" s="1" t="s">
        <v>150</v>
      </c>
      <c r="I522" t="s">
        <v>17</v>
      </c>
      <c r="J522" t="s">
        <v>17</v>
      </c>
      <c r="K522" t="s">
        <v>17</v>
      </c>
      <c r="L522" t="s">
        <v>992</v>
      </c>
    </row>
    <row r="524" spans="1:12" ht="18" customHeight="1" x14ac:dyDescent="0.25">
      <c r="A524" t="s">
        <v>1011</v>
      </c>
      <c r="B524" t="s">
        <v>1012</v>
      </c>
      <c r="D524" t="s">
        <v>500</v>
      </c>
      <c r="E524" t="s">
        <v>965</v>
      </c>
      <c r="F524" t="s">
        <v>1013</v>
      </c>
      <c r="G524" t="s">
        <v>149</v>
      </c>
      <c r="H524" s="1" t="s">
        <v>150</v>
      </c>
      <c r="I524" t="s">
        <v>17</v>
      </c>
      <c r="J524" t="s">
        <v>17</v>
      </c>
      <c r="K524" t="s">
        <v>17</v>
      </c>
      <c r="L524" t="s">
        <v>992</v>
      </c>
    </row>
    <row r="525" spans="1:12" ht="18" customHeight="1" x14ac:dyDescent="0.25">
      <c r="H525" s="1"/>
    </row>
    <row r="526" spans="1:12" ht="18" customHeight="1" x14ac:dyDescent="0.25">
      <c r="A526" t="s">
        <v>1014</v>
      </c>
      <c r="B526" t="s">
        <v>1015</v>
      </c>
      <c r="C526">
        <v>150</v>
      </c>
      <c r="D526" t="s">
        <v>500</v>
      </c>
      <c r="E526" t="s">
        <v>965</v>
      </c>
      <c r="F526" t="s">
        <v>1013</v>
      </c>
      <c r="G526" t="s">
        <v>149</v>
      </c>
      <c r="H526" s="1" t="s">
        <v>150</v>
      </c>
      <c r="I526" t="s">
        <v>17</v>
      </c>
      <c r="J526" t="s">
        <v>17</v>
      </c>
      <c r="K526" t="s">
        <v>17</v>
      </c>
      <c r="L526" t="s">
        <v>153</v>
      </c>
    </row>
    <row r="529" spans="1:12" ht="18" customHeight="1" x14ac:dyDescent="0.25"/>
    <row r="530" spans="1:12" ht="18" customHeight="1" x14ac:dyDescent="0.25">
      <c r="A530" t="s">
        <v>1016</v>
      </c>
      <c r="B530" t="s">
        <v>1017</v>
      </c>
      <c r="D530" t="s">
        <v>500</v>
      </c>
      <c r="E530" t="s">
        <v>965</v>
      </c>
      <c r="F530" t="s">
        <v>1013</v>
      </c>
      <c r="G530" t="s">
        <v>149</v>
      </c>
      <c r="H530" s="1" t="s">
        <v>150</v>
      </c>
      <c r="I530" t="s">
        <v>17</v>
      </c>
      <c r="J530" t="s">
        <v>17</v>
      </c>
      <c r="K530" t="s">
        <v>17</v>
      </c>
      <c r="L530" t="s">
        <v>88</v>
      </c>
    </row>
    <row r="531" spans="1:12" ht="18" customHeight="1" x14ac:dyDescent="0.25">
      <c r="A531" t="s">
        <v>1018</v>
      </c>
      <c r="B531" t="s">
        <v>1019</v>
      </c>
      <c r="D531" t="s">
        <v>500</v>
      </c>
      <c r="E531" t="s">
        <v>965</v>
      </c>
      <c r="F531" t="s">
        <v>1013</v>
      </c>
      <c r="G531" t="s">
        <v>149</v>
      </c>
      <c r="H531" s="1" t="s">
        <v>150</v>
      </c>
      <c r="I531" t="s">
        <v>17</v>
      </c>
      <c r="J531" t="s">
        <v>17</v>
      </c>
      <c r="K531" t="s">
        <v>17</v>
      </c>
      <c r="L531" t="s">
        <v>88</v>
      </c>
    </row>
    <row r="532" spans="1:12" ht="18" customHeight="1" x14ac:dyDescent="0.25">
      <c r="A532" t="s">
        <v>1020</v>
      </c>
      <c r="B532" t="s">
        <v>1021</v>
      </c>
      <c r="C532" t="s">
        <v>86</v>
      </c>
      <c r="D532" t="s">
        <v>500</v>
      </c>
      <c r="E532" t="s">
        <v>965</v>
      </c>
      <c r="F532" t="s">
        <v>1013</v>
      </c>
      <c r="G532" t="s">
        <v>149</v>
      </c>
      <c r="H532" s="1" t="s">
        <v>150</v>
      </c>
      <c r="I532" t="s">
        <v>17</v>
      </c>
      <c r="J532" t="s">
        <v>17</v>
      </c>
      <c r="K532" t="s">
        <v>17</v>
      </c>
      <c r="L532" t="s">
        <v>88</v>
      </c>
    </row>
    <row r="535" spans="1:12" ht="18" customHeight="1" x14ac:dyDescent="0.25"/>
    <row r="536" spans="1:12" ht="18" customHeight="1" x14ac:dyDescent="0.25"/>
    <row r="537" spans="1:12" ht="18" customHeight="1" x14ac:dyDescent="0.25"/>
    <row r="538" spans="1:12" ht="30" x14ac:dyDescent="0.25">
      <c r="A538" t="s">
        <v>1022</v>
      </c>
      <c r="B538" s="1" t="s">
        <v>1023</v>
      </c>
      <c r="C538" t="s">
        <v>42</v>
      </c>
      <c r="D538" t="s">
        <v>500</v>
      </c>
      <c r="E538" t="s">
        <v>965</v>
      </c>
      <c r="F538" t="s">
        <v>1013</v>
      </c>
      <c r="G538" t="s">
        <v>149</v>
      </c>
      <c r="H538" s="1" t="s">
        <v>150</v>
      </c>
      <c r="I538" t="s">
        <v>17</v>
      </c>
      <c r="J538" t="s">
        <v>17</v>
      </c>
      <c r="K538" t="s">
        <v>17</v>
      </c>
      <c r="L538" t="s">
        <v>43</v>
      </c>
    </row>
    <row r="539" spans="1:12" ht="18" customHeight="1" x14ac:dyDescent="0.25">
      <c r="B539" s="1"/>
      <c r="H539" s="1"/>
    </row>
    <row r="540" spans="1:12" ht="18" customHeight="1" x14ac:dyDescent="0.25">
      <c r="A540" t="s">
        <v>1024</v>
      </c>
      <c r="B540" s="6" t="s">
        <v>1025</v>
      </c>
      <c r="C540" t="s">
        <v>1026</v>
      </c>
      <c r="D540" t="s">
        <v>500</v>
      </c>
      <c r="E540" t="s">
        <v>965</v>
      </c>
      <c r="F540" t="s">
        <v>1013</v>
      </c>
      <c r="G540" t="s">
        <v>149</v>
      </c>
      <c r="H540" s="1" t="s">
        <v>150</v>
      </c>
      <c r="I540" t="s">
        <v>17</v>
      </c>
      <c r="J540" t="s">
        <v>17</v>
      </c>
      <c r="K540" t="s">
        <v>17</v>
      </c>
      <c r="L540" t="s">
        <v>18</v>
      </c>
    </row>
    <row r="545" spans="1:12" ht="18" customHeight="1" x14ac:dyDescent="0.25"/>
    <row r="546" spans="1:12" ht="45" x14ac:dyDescent="0.25">
      <c r="A546" t="s">
        <v>1027</v>
      </c>
      <c r="B546" s="1" t="s">
        <v>1028</v>
      </c>
      <c r="C546" t="s">
        <v>560</v>
      </c>
      <c r="D546" t="s">
        <v>500</v>
      </c>
      <c r="E546" t="s">
        <v>965</v>
      </c>
      <c r="F546" t="s">
        <v>1029</v>
      </c>
      <c r="G546" t="s">
        <v>149</v>
      </c>
      <c r="H546" s="1" t="s">
        <v>150</v>
      </c>
      <c r="I546" t="s">
        <v>17</v>
      </c>
      <c r="J546" t="s">
        <v>151</v>
      </c>
      <c r="K546" t="s">
        <v>17</v>
      </c>
      <c r="L546" t="s">
        <v>43</v>
      </c>
    </row>
    <row r="547" spans="1:12" x14ac:dyDescent="0.25">
      <c r="B547" s="6"/>
    </row>
    <row r="559" spans="1:12" ht="18" customHeight="1" x14ac:dyDescent="0.25"/>
    <row r="560" spans="1:12" ht="90" x14ac:dyDescent="0.25">
      <c r="A560" t="s">
        <v>1030</v>
      </c>
      <c r="B560" s="1" t="s">
        <v>1031</v>
      </c>
      <c r="C560" s="1" t="s">
        <v>560</v>
      </c>
      <c r="D560" t="s">
        <v>500</v>
      </c>
      <c r="E560" t="s">
        <v>965</v>
      </c>
      <c r="F560" t="s">
        <v>1032</v>
      </c>
      <c r="G560" t="s">
        <v>149</v>
      </c>
      <c r="H560" s="1" t="s">
        <v>150</v>
      </c>
      <c r="I560" t="s">
        <v>17</v>
      </c>
      <c r="J560" t="s">
        <v>17</v>
      </c>
      <c r="K560" t="s">
        <v>17</v>
      </c>
      <c r="L560" t="s">
        <v>43</v>
      </c>
    </row>
    <row r="564" spans="1:12" ht="18" customHeight="1" x14ac:dyDescent="0.25"/>
    <row r="565" spans="1:12" ht="18" customHeight="1" x14ac:dyDescent="0.25">
      <c r="A565" t="s">
        <v>1033</v>
      </c>
      <c r="B565" s="6" t="s">
        <v>1034</v>
      </c>
      <c r="C565" s="6"/>
      <c r="D565" t="s">
        <v>500</v>
      </c>
      <c r="E565" t="s">
        <v>965</v>
      </c>
      <c r="F565" t="s">
        <v>1032</v>
      </c>
      <c r="G565" t="s">
        <v>149</v>
      </c>
      <c r="H565" s="1" t="s">
        <v>150</v>
      </c>
      <c r="I565" t="s">
        <v>17</v>
      </c>
      <c r="J565" t="s">
        <v>17</v>
      </c>
      <c r="K565" t="s">
        <v>17</v>
      </c>
      <c r="L565" t="s">
        <v>992</v>
      </c>
    </row>
    <row r="566" spans="1:12" ht="18" customHeight="1" x14ac:dyDescent="0.25">
      <c r="A566" t="s">
        <v>1035</v>
      </c>
      <c r="B566" s="6" t="s">
        <v>1036</v>
      </c>
      <c r="C566" s="6"/>
      <c r="D566" t="s">
        <v>500</v>
      </c>
      <c r="E566" t="s">
        <v>965</v>
      </c>
      <c r="F566" t="s">
        <v>1032</v>
      </c>
      <c r="G566" t="s">
        <v>149</v>
      </c>
      <c r="H566" s="1" t="s">
        <v>150</v>
      </c>
      <c r="I566" t="s">
        <v>17</v>
      </c>
      <c r="J566" t="s">
        <v>17</v>
      </c>
      <c r="K566" t="s">
        <v>17</v>
      </c>
      <c r="L566" t="s">
        <v>992</v>
      </c>
    </row>
    <row r="567" spans="1:12" ht="18" customHeight="1" x14ac:dyDescent="0.25">
      <c r="A567" t="s">
        <v>1037</v>
      </c>
      <c r="B567" s="6" t="s">
        <v>1038</v>
      </c>
      <c r="C567" s="6"/>
      <c r="D567" t="s">
        <v>500</v>
      </c>
      <c r="E567" t="s">
        <v>965</v>
      </c>
      <c r="F567" t="s">
        <v>1032</v>
      </c>
      <c r="G567" t="s">
        <v>149</v>
      </c>
      <c r="H567" s="1" t="s">
        <v>150</v>
      </c>
      <c r="I567" t="s">
        <v>17</v>
      </c>
      <c r="J567" t="s">
        <v>17</v>
      </c>
      <c r="K567" t="s">
        <v>17</v>
      </c>
      <c r="L567" t="s">
        <v>992</v>
      </c>
    </row>
    <row r="568" spans="1:12" ht="18" customHeight="1" x14ac:dyDescent="0.25">
      <c r="A568" t="s">
        <v>1039</v>
      </c>
      <c r="B568" s="6" t="s">
        <v>1040</v>
      </c>
      <c r="C568" s="6"/>
      <c r="D568" t="s">
        <v>500</v>
      </c>
      <c r="E568" t="s">
        <v>965</v>
      </c>
      <c r="F568" t="s">
        <v>1032</v>
      </c>
      <c r="G568" t="s">
        <v>149</v>
      </c>
      <c r="H568" s="1" t="s">
        <v>150</v>
      </c>
      <c r="I568" t="s">
        <v>17</v>
      </c>
      <c r="J568" t="s">
        <v>17</v>
      </c>
      <c r="K568" t="s">
        <v>17</v>
      </c>
      <c r="L568" t="s">
        <v>992</v>
      </c>
    </row>
    <row r="572" spans="1:12" ht="18" customHeight="1" x14ac:dyDescent="0.25">
      <c r="A572" t="s">
        <v>1041</v>
      </c>
      <c r="B572" s="6" t="s">
        <v>1042</v>
      </c>
      <c r="D572" t="s">
        <v>500</v>
      </c>
      <c r="E572" t="s">
        <v>965</v>
      </c>
      <c r="F572" t="s">
        <v>1032</v>
      </c>
      <c r="G572" t="s">
        <v>149</v>
      </c>
      <c r="H572" s="1" t="s">
        <v>150</v>
      </c>
      <c r="I572" t="s">
        <v>17</v>
      </c>
      <c r="J572" t="s">
        <v>17</v>
      </c>
      <c r="K572" t="s">
        <v>17</v>
      </c>
      <c r="L572" t="s">
        <v>153</v>
      </c>
    </row>
    <row r="573" spans="1:12" ht="18" customHeight="1" x14ac:dyDescent="0.25">
      <c r="A573" t="s">
        <v>1043</v>
      </c>
      <c r="B573" s="6" t="s">
        <v>1044</v>
      </c>
      <c r="D573" t="s">
        <v>500</v>
      </c>
      <c r="E573" t="s">
        <v>965</v>
      </c>
      <c r="F573" t="s">
        <v>1032</v>
      </c>
      <c r="G573" t="s">
        <v>149</v>
      </c>
      <c r="H573" s="1" t="s">
        <v>150</v>
      </c>
      <c r="I573" t="s">
        <v>17</v>
      </c>
      <c r="J573" t="s">
        <v>17</v>
      </c>
      <c r="K573" t="s">
        <v>17</v>
      </c>
      <c r="L573" t="s">
        <v>153</v>
      </c>
    </row>
    <row r="574" spans="1:12" x14ac:dyDescent="0.25">
      <c r="B574" s="6"/>
    </row>
    <row r="575" spans="1:12" ht="18" customHeight="1" x14ac:dyDescent="0.25">
      <c r="B575" s="6"/>
    </row>
    <row r="576" spans="1:12" ht="18" customHeight="1" x14ac:dyDescent="0.25">
      <c r="A576" t="s">
        <v>1045</v>
      </c>
      <c r="B576" s="6" t="s">
        <v>1046</v>
      </c>
      <c r="D576" t="s">
        <v>500</v>
      </c>
      <c r="E576" t="s">
        <v>965</v>
      </c>
      <c r="F576" t="s">
        <v>1032</v>
      </c>
      <c r="G576" t="s">
        <v>149</v>
      </c>
      <c r="H576" s="1" t="s">
        <v>150</v>
      </c>
      <c r="I576" t="s">
        <v>17</v>
      </c>
      <c r="J576" t="s">
        <v>17</v>
      </c>
      <c r="K576" t="s">
        <v>17</v>
      </c>
      <c r="L576" t="s">
        <v>18</v>
      </c>
    </row>
    <row r="582" spans="1:12" ht="18" customHeight="1" x14ac:dyDescent="0.25"/>
    <row r="583" spans="1:12" ht="60" x14ac:dyDescent="0.25">
      <c r="A583" t="s">
        <v>1047</v>
      </c>
      <c r="B583" s="1" t="s">
        <v>1048</v>
      </c>
      <c r="C583" t="s">
        <v>560</v>
      </c>
      <c r="D583" t="s">
        <v>500</v>
      </c>
      <c r="E583" t="s">
        <v>965</v>
      </c>
      <c r="F583" t="s">
        <v>1049</v>
      </c>
      <c r="G583" t="s">
        <v>149</v>
      </c>
      <c r="H583" s="1" t="s">
        <v>150</v>
      </c>
      <c r="I583" t="s">
        <v>17</v>
      </c>
      <c r="J583" t="s">
        <v>17</v>
      </c>
      <c r="K583" t="s">
        <v>17</v>
      </c>
      <c r="L583" t="s">
        <v>43</v>
      </c>
    </row>
    <row r="587" spans="1:12" ht="18" customHeight="1" x14ac:dyDescent="0.25"/>
    <row r="588" spans="1:12" ht="18" customHeight="1" x14ac:dyDescent="0.25">
      <c r="A588" t="s">
        <v>1050</v>
      </c>
      <c r="B588" s="6" t="s">
        <v>1051</v>
      </c>
      <c r="D588" t="s">
        <v>500</v>
      </c>
      <c r="E588" t="s">
        <v>965</v>
      </c>
      <c r="F588" t="s">
        <v>1049</v>
      </c>
      <c r="G588" t="s">
        <v>149</v>
      </c>
      <c r="H588" s="1" t="s">
        <v>150</v>
      </c>
      <c r="I588" t="s">
        <v>17</v>
      </c>
      <c r="J588" t="s">
        <v>17</v>
      </c>
      <c r="K588" t="s">
        <v>17</v>
      </c>
      <c r="L588" t="s">
        <v>992</v>
      </c>
    </row>
    <row r="589" spans="1:12" ht="18" customHeight="1" x14ac:dyDescent="0.25">
      <c r="A589" t="s">
        <v>1052</v>
      </c>
      <c r="B589" s="6" t="s">
        <v>1053</v>
      </c>
      <c r="D589" t="s">
        <v>500</v>
      </c>
      <c r="E589" t="s">
        <v>965</v>
      </c>
      <c r="F589" t="s">
        <v>1049</v>
      </c>
      <c r="G589" t="s">
        <v>149</v>
      </c>
      <c r="H589" s="1" t="s">
        <v>150</v>
      </c>
      <c r="I589" t="s">
        <v>17</v>
      </c>
      <c r="J589" t="s">
        <v>17</v>
      </c>
      <c r="K589" t="s">
        <v>17</v>
      </c>
      <c r="L589" t="s">
        <v>992</v>
      </c>
    </row>
    <row r="590" spans="1:12" x14ac:dyDescent="0.25">
      <c r="B590" s="6"/>
    </row>
    <row r="591" spans="1:12" ht="18" customHeight="1" x14ac:dyDescent="0.25"/>
    <row r="592" spans="1:12" ht="30" x14ac:dyDescent="0.25">
      <c r="A592" t="s">
        <v>1054</v>
      </c>
      <c r="B592" s="1" t="s">
        <v>1055</v>
      </c>
      <c r="C592" s="1"/>
      <c r="D592" t="s">
        <v>500</v>
      </c>
      <c r="E592" t="s">
        <v>965</v>
      </c>
      <c r="F592" t="s">
        <v>1049</v>
      </c>
      <c r="G592" t="s">
        <v>149</v>
      </c>
      <c r="H592" s="1" t="s">
        <v>150</v>
      </c>
      <c r="I592" t="s">
        <v>17</v>
      </c>
      <c r="J592" t="s">
        <v>17</v>
      </c>
      <c r="K592" t="s">
        <v>17</v>
      </c>
      <c r="L592" t="s">
        <v>43</v>
      </c>
    </row>
  </sheetData>
  <sheetProtection algorithmName="SHA-512" hashValue="yZLmhoWWd8Tm/Fnu/kUOemmZKPSZiN48zGdB13j1EeI23IIMguRl+ZIN5Hk2Jo+ZZ1akw6kHMH6HTi1XBcgRPQ==" saltValue="L+tr2Q5Wv0BJHyUdPLQ3/w==" spinCount="100000" sheet="1" objects="1" scenarios="1"/>
  <autoFilter ref="A1:L592" xr:uid="{2E45CA40-2B2F-4CF9-9484-216E97BA462D}"/>
  <dataValidations count="3">
    <dataValidation type="list" allowBlank="1" showInputMessage="1" showErrorMessage="1" sqref="C221:C223" xr:uid="{E8598D68-F82C-4EE5-B917-088CE404ACD0}">
      <formula1>$C$213:$C$217</formula1>
    </dataValidation>
    <dataValidation type="list" allowBlank="1" showInputMessage="1" showErrorMessage="1" sqref="C186:C192 C194:C205" xr:uid="{80423F53-1B94-44EE-A462-461034673236}">
      <formula1>$C$179:$C$182</formula1>
    </dataValidation>
    <dataValidation type="list" allowBlank="1" showInputMessage="1" showErrorMessage="1" sqref="C224" xr:uid="{B60B113E-7D6C-4BEC-91FD-F4087F3299C4}">
      <formula1>$C$213:$C$216</formula1>
    </dataValidation>
  </dataValidations>
  <pageMargins left="0.7" right="0.7" top="0.75" bottom="0.75" header="0.3" footer="0.3"/>
  <pageSetup scale="62" orientation="landscape" horizontalDpi="1200" verticalDpi="1200" r:id="rId1"/>
  <rowBreaks count="11" manualBreakCount="11">
    <brk id="47" max="6" man="1"/>
    <brk id="176" max="6" man="1"/>
    <brk id="209" max="6" man="1"/>
    <brk id="244" max="6" man="1"/>
    <brk id="290" max="6" man="1"/>
    <brk id="331" max="6" man="1"/>
    <brk id="376" max="6" man="1"/>
    <brk id="411" max="6" man="1"/>
    <brk id="501" max="6" man="1"/>
    <brk id="542" max="6" man="1"/>
    <brk id="57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0EC3-66E9-42D3-B4A9-A4ED5DD5AC09}">
  <dimension ref="A1:L177"/>
  <sheetViews>
    <sheetView zoomScaleNormal="100" workbookViewId="0">
      <pane ySplit="1" topLeftCell="A2" activePane="bottomLeft" state="frozen"/>
      <selection pane="bottomLeft"/>
    </sheetView>
  </sheetViews>
  <sheetFormatPr defaultRowHeight="15" x14ac:dyDescent="0.25"/>
  <cols>
    <col min="1" max="1" width="12.7109375" customWidth="1"/>
    <col min="2" max="2" width="150.7109375" customWidth="1"/>
    <col min="3" max="3" width="25.7109375" customWidth="1"/>
    <col min="4" max="4" width="18.42578125" hidden="1" customWidth="1"/>
    <col min="5" max="5" width="24.28515625" hidden="1" customWidth="1"/>
    <col min="6" max="6" width="25.140625" hidden="1" customWidth="1"/>
    <col min="7" max="7" width="15.85546875" hidden="1" customWidth="1"/>
    <col min="8" max="8" width="0" hidden="1" customWidth="1"/>
    <col min="9" max="9" width="12.140625" hidden="1" customWidth="1"/>
    <col min="10" max="10" width="11.28515625" hidden="1" customWidth="1"/>
    <col min="11" max="11" width="14.7109375" hidden="1" customWidth="1"/>
    <col min="12" max="12" width="27.42578125" hidden="1" customWidth="1"/>
    <col min="13" max="17" width="0" hidden="1" customWidth="1"/>
  </cols>
  <sheetData>
    <row r="1" spans="1:12" ht="30" x14ac:dyDescent="0.25">
      <c r="A1" s="1" t="s">
        <v>0</v>
      </c>
      <c r="B1" t="s">
        <v>1</v>
      </c>
      <c r="C1" t="s">
        <v>2</v>
      </c>
      <c r="D1" t="s">
        <v>143</v>
      </c>
      <c r="E1" t="s">
        <v>4</v>
      </c>
      <c r="F1" t="s">
        <v>5</v>
      </c>
      <c r="G1" t="s">
        <v>6</v>
      </c>
      <c r="H1" t="s">
        <v>7</v>
      </c>
      <c r="I1" t="s">
        <v>8</v>
      </c>
      <c r="J1" t="s">
        <v>9</v>
      </c>
      <c r="K1" t="s">
        <v>10</v>
      </c>
      <c r="L1" t="s">
        <v>11</v>
      </c>
    </row>
    <row r="8" spans="1:12" ht="18" customHeight="1" x14ac:dyDescent="0.25"/>
    <row r="9" spans="1:12" ht="30" x14ac:dyDescent="0.25">
      <c r="A9" t="s">
        <v>1056</v>
      </c>
      <c r="B9" s="1" t="s">
        <v>1057</v>
      </c>
      <c r="C9" t="s">
        <v>42</v>
      </c>
      <c r="D9" t="s">
        <v>1058</v>
      </c>
      <c r="E9" t="s">
        <v>1059</v>
      </c>
      <c r="F9" t="s">
        <v>17</v>
      </c>
      <c r="G9" t="s">
        <v>149</v>
      </c>
      <c r="H9" t="s">
        <v>1060</v>
      </c>
      <c r="I9" t="s">
        <v>17</v>
      </c>
      <c r="J9" t="s">
        <v>17</v>
      </c>
      <c r="K9" t="s">
        <v>17</v>
      </c>
      <c r="L9" t="s">
        <v>43</v>
      </c>
    </row>
    <row r="10" spans="1:12" ht="60" x14ac:dyDescent="0.25">
      <c r="A10" t="s">
        <v>1061</v>
      </c>
      <c r="B10" s="1" t="s">
        <v>1062</v>
      </c>
      <c r="C10" t="s">
        <v>42</v>
      </c>
      <c r="D10" t="s">
        <v>1058</v>
      </c>
      <c r="E10" t="s">
        <v>1059</v>
      </c>
      <c r="F10" t="s">
        <v>17</v>
      </c>
      <c r="G10" t="s">
        <v>149</v>
      </c>
      <c r="H10" t="s">
        <v>1060</v>
      </c>
      <c r="I10" t="s">
        <v>17</v>
      </c>
      <c r="J10" t="s">
        <v>17</v>
      </c>
      <c r="K10" t="s">
        <v>17</v>
      </c>
      <c r="L10" t="s">
        <v>43</v>
      </c>
    </row>
    <row r="11" spans="1:12" x14ac:dyDescent="0.25">
      <c r="B11" s="1"/>
    </row>
    <row r="12" spans="1:12" ht="18" customHeight="1" x14ac:dyDescent="0.25">
      <c r="B12" s="1"/>
      <c r="C12" s="1"/>
      <c r="F12" s="1"/>
      <c r="G12" s="1"/>
      <c r="H12" s="1"/>
    </row>
    <row r="13" spans="1:12" x14ac:dyDescent="0.25">
      <c r="B13" s="1"/>
      <c r="C13" s="1"/>
      <c r="F13" s="1"/>
      <c r="G13" s="1"/>
      <c r="H13" s="1"/>
    </row>
    <row r="14" spans="1:12" x14ac:dyDescent="0.25">
      <c r="B14" s="1"/>
      <c r="C14" s="1"/>
      <c r="F14" s="1"/>
      <c r="G14" s="1"/>
      <c r="H14" s="1"/>
    </row>
    <row r="15" spans="1:12" x14ac:dyDescent="0.25">
      <c r="B15" s="1"/>
      <c r="C15" s="1"/>
      <c r="F15" s="1"/>
      <c r="G15" s="1"/>
      <c r="H15" s="1"/>
    </row>
    <row r="16" spans="1:12" x14ac:dyDescent="0.25">
      <c r="B16" s="1"/>
      <c r="C16" s="1"/>
      <c r="F16" s="1"/>
      <c r="G16" s="1"/>
      <c r="H16" s="1"/>
    </row>
    <row r="18" spans="1:12" ht="18" customHeight="1" x14ac:dyDescent="0.25"/>
    <row r="19" spans="1:12" ht="18" customHeight="1" x14ac:dyDescent="0.25">
      <c r="A19" t="s">
        <v>1063</v>
      </c>
      <c r="B19" t="s">
        <v>152</v>
      </c>
      <c r="C19">
        <v>299</v>
      </c>
      <c r="D19" t="s">
        <v>1058</v>
      </c>
      <c r="E19" t="s">
        <v>1059</v>
      </c>
      <c r="F19" t="s">
        <v>502</v>
      </c>
      <c r="G19" t="s">
        <v>149</v>
      </c>
      <c r="H19" t="s">
        <v>1060</v>
      </c>
      <c r="I19" t="s">
        <v>17</v>
      </c>
      <c r="J19" t="s">
        <v>17</v>
      </c>
      <c r="K19" t="s">
        <v>152</v>
      </c>
      <c r="L19" t="s">
        <v>153</v>
      </c>
    </row>
    <row r="20" spans="1:12" ht="18" customHeight="1" x14ac:dyDescent="0.25">
      <c r="A20" t="s">
        <v>1064</v>
      </c>
      <c r="B20" t="s">
        <v>156</v>
      </c>
      <c r="C20">
        <v>396</v>
      </c>
      <c r="D20" t="s">
        <v>1058</v>
      </c>
      <c r="E20" t="s">
        <v>1059</v>
      </c>
      <c r="F20" t="s">
        <v>502</v>
      </c>
      <c r="G20" t="s">
        <v>149</v>
      </c>
      <c r="H20" t="s">
        <v>1060</v>
      </c>
      <c r="I20" t="s">
        <v>17</v>
      </c>
      <c r="J20" t="s">
        <v>17</v>
      </c>
      <c r="K20" t="s">
        <v>156</v>
      </c>
      <c r="L20" t="s">
        <v>153</v>
      </c>
    </row>
    <row r="21" spans="1:12" ht="18" customHeight="1" x14ac:dyDescent="0.25">
      <c r="A21" t="s">
        <v>1065</v>
      </c>
      <c r="B21" t="s">
        <v>159</v>
      </c>
      <c r="C21">
        <v>1</v>
      </c>
      <c r="D21" t="s">
        <v>1058</v>
      </c>
      <c r="E21" t="s">
        <v>1059</v>
      </c>
      <c r="F21" t="s">
        <v>502</v>
      </c>
      <c r="G21" t="s">
        <v>149</v>
      </c>
      <c r="H21" t="s">
        <v>1060</v>
      </c>
      <c r="I21" t="s">
        <v>17</v>
      </c>
      <c r="J21" t="s">
        <v>17</v>
      </c>
      <c r="K21" t="s">
        <v>159</v>
      </c>
      <c r="L21" t="s">
        <v>153</v>
      </c>
    </row>
    <row r="22" spans="1:12" ht="18" customHeight="1" x14ac:dyDescent="0.25">
      <c r="A22" t="s">
        <v>1066</v>
      </c>
      <c r="B22" t="s">
        <v>162</v>
      </c>
      <c r="C22">
        <v>0</v>
      </c>
      <c r="D22" t="s">
        <v>1058</v>
      </c>
      <c r="E22" t="s">
        <v>1059</v>
      </c>
      <c r="F22" t="s">
        <v>502</v>
      </c>
      <c r="G22" t="s">
        <v>149</v>
      </c>
      <c r="H22" t="s">
        <v>1060</v>
      </c>
      <c r="I22" t="s">
        <v>17</v>
      </c>
      <c r="J22" t="s">
        <v>17</v>
      </c>
      <c r="K22" t="s">
        <v>162</v>
      </c>
      <c r="L22" t="s">
        <v>153</v>
      </c>
    </row>
    <row r="23" spans="1:12" ht="18" customHeight="1" x14ac:dyDescent="0.25">
      <c r="A23" t="s">
        <v>1067</v>
      </c>
      <c r="B23" t="s">
        <v>183</v>
      </c>
      <c r="C23" s="13">
        <f>SUM(C19:C22)</f>
        <v>696</v>
      </c>
      <c r="D23" t="s">
        <v>1058</v>
      </c>
      <c r="E23" t="s">
        <v>1059</v>
      </c>
      <c r="F23" t="s">
        <v>502</v>
      </c>
      <c r="G23" t="s">
        <v>149</v>
      </c>
      <c r="H23" t="s">
        <v>1060</v>
      </c>
      <c r="I23" t="s">
        <v>17</v>
      </c>
      <c r="J23" t="s">
        <v>17</v>
      </c>
      <c r="K23" t="s">
        <v>17</v>
      </c>
      <c r="L23" t="s">
        <v>153</v>
      </c>
    </row>
    <row r="24" spans="1:12" x14ac:dyDescent="0.25">
      <c r="C24" s="14"/>
    </row>
    <row r="26" spans="1:12" ht="18" customHeight="1" x14ac:dyDescent="0.25"/>
    <row r="27" spans="1:12" ht="18" customHeight="1" x14ac:dyDescent="0.25">
      <c r="A27" t="s">
        <v>1068</v>
      </c>
      <c r="B27" t="s">
        <v>152</v>
      </c>
      <c r="C27">
        <v>128</v>
      </c>
      <c r="D27" t="s">
        <v>1058</v>
      </c>
      <c r="E27" t="s">
        <v>1059</v>
      </c>
      <c r="F27" t="s">
        <v>511</v>
      </c>
      <c r="G27" t="s">
        <v>149</v>
      </c>
      <c r="H27" t="s">
        <v>1060</v>
      </c>
      <c r="I27" t="s">
        <v>17</v>
      </c>
      <c r="J27" t="s">
        <v>17</v>
      </c>
      <c r="K27" t="s">
        <v>152</v>
      </c>
      <c r="L27" t="s">
        <v>153</v>
      </c>
    </row>
    <row r="28" spans="1:12" ht="18" customHeight="1" x14ac:dyDescent="0.25">
      <c r="A28" t="s">
        <v>1069</v>
      </c>
      <c r="B28" t="s">
        <v>156</v>
      </c>
      <c r="C28">
        <v>135</v>
      </c>
      <c r="D28" t="s">
        <v>1058</v>
      </c>
      <c r="E28" t="s">
        <v>1059</v>
      </c>
      <c r="F28" t="s">
        <v>511</v>
      </c>
      <c r="G28" t="s">
        <v>149</v>
      </c>
      <c r="H28" t="s">
        <v>1060</v>
      </c>
      <c r="I28" t="s">
        <v>17</v>
      </c>
      <c r="J28" t="s">
        <v>17</v>
      </c>
      <c r="K28" t="s">
        <v>156</v>
      </c>
      <c r="L28" t="s">
        <v>153</v>
      </c>
    </row>
    <row r="29" spans="1:12" ht="18" customHeight="1" x14ac:dyDescent="0.25">
      <c r="A29" t="s">
        <v>1070</v>
      </c>
      <c r="B29" t="s">
        <v>159</v>
      </c>
      <c r="C29">
        <v>0</v>
      </c>
      <c r="D29" t="s">
        <v>1058</v>
      </c>
      <c r="E29" t="s">
        <v>1059</v>
      </c>
      <c r="F29" t="s">
        <v>511</v>
      </c>
      <c r="G29" t="s">
        <v>149</v>
      </c>
      <c r="H29" t="s">
        <v>1060</v>
      </c>
      <c r="I29" t="s">
        <v>17</v>
      </c>
      <c r="J29" t="s">
        <v>17</v>
      </c>
      <c r="K29" t="s">
        <v>159</v>
      </c>
      <c r="L29" t="s">
        <v>153</v>
      </c>
    </row>
    <row r="30" spans="1:12" ht="18" customHeight="1" x14ac:dyDescent="0.25">
      <c r="A30" t="s">
        <v>1071</v>
      </c>
      <c r="B30" t="s">
        <v>162</v>
      </c>
      <c r="C30">
        <v>0</v>
      </c>
      <c r="D30" t="s">
        <v>1058</v>
      </c>
      <c r="E30" t="s">
        <v>1059</v>
      </c>
      <c r="F30" t="s">
        <v>511</v>
      </c>
      <c r="G30" t="s">
        <v>149</v>
      </c>
      <c r="H30" t="s">
        <v>1060</v>
      </c>
      <c r="I30" t="s">
        <v>17</v>
      </c>
      <c r="J30" t="s">
        <v>17</v>
      </c>
      <c r="K30" t="s">
        <v>162</v>
      </c>
      <c r="L30" t="s">
        <v>153</v>
      </c>
    </row>
    <row r="31" spans="1:12" ht="18" customHeight="1" x14ac:dyDescent="0.25">
      <c r="A31" t="s">
        <v>1072</v>
      </c>
      <c r="B31" t="s">
        <v>183</v>
      </c>
      <c r="C31" s="13">
        <f>SUM(C27:C29)</f>
        <v>263</v>
      </c>
      <c r="D31" t="s">
        <v>1058</v>
      </c>
      <c r="E31" t="s">
        <v>1059</v>
      </c>
      <c r="F31" t="s">
        <v>511</v>
      </c>
      <c r="G31" t="s">
        <v>149</v>
      </c>
      <c r="H31" t="s">
        <v>1060</v>
      </c>
      <c r="I31" t="s">
        <v>17</v>
      </c>
      <c r="J31" t="s">
        <v>17</v>
      </c>
      <c r="K31" t="s">
        <v>17</v>
      </c>
      <c r="L31" t="s">
        <v>153</v>
      </c>
    </row>
    <row r="33" spans="1:12" ht="18" customHeight="1" x14ac:dyDescent="0.25"/>
    <row r="34" spans="1:12" ht="18" customHeight="1" x14ac:dyDescent="0.25">
      <c r="A34" t="s">
        <v>1073</v>
      </c>
      <c r="B34" t="s">
        <v>152</v>
      </c>
      <c r="C34">
        <v>106</v>
      </c>
      <c r="D34" t="s">
        <v>1058</v>
      </c>
      <c r="E34" t="s">
        <v>1059</v>
      </c>
      <c r="F34" t="s">
        <v>520</v>
      </c>
      <c r="G34" t="s">
        <v>149</v>
      </c>
      <c r="H34" t="s">
        <v>1060</v>
      </c>
      <c r="I34" t="s">
        <v>17</v>
      </c>
      <c r="J34" t="s">
        <v>17</v>
      </c>
      <c r="K34" t="s">
        <v>152</v>
      </c>
      <c r="L34" t="s">
        <v>153</v>
      </c>
    </row>
    <row r="35" spans="1:12" ht="18" customHeight="1" x14ac:dyDescent="0.25">
      <c r="A35" t="s">
        <v>1074</v>
      </c>
      <c r="B35" t="s">
        <v>156</v>
      </c>
      <c r="C35">
        <v>98</v>
      </c>
      <c r="D35" t="s">
        <v>1058</v>
      </c>
      <c r="E35" t="s">
        <v>1059</v>
      </c>
      <c r="F35" t="s">
        <v>520</v>
      </c>
      <c r="G35" t="s">
        <v>149</v>
      </c>
      <c r="H35" t="s">
        <v>1060</v>
      </c>
      <c r="I35" t="s">
        <v>17</v>
      </c>
      <c r="J35" t="s">
        <v>17</v>
      </c>
      <c r="K35" t="s">
        <v>156</v>
      </c>
      <c r="L35" t="s">
        <v>153</v>
      </c>
    </row>
    <row r="36" spans="1:12" ht="18" customHeight="1" x14ac:dyDescent="0.25">
      <c r="A36" t="s">
        <v>1075</v>
      </c>
      <c r="B36" t="s">
        <v>159</v>
      </c>
      <c r="C36">
        <v>0</v>
      </c>
      <c r="D36" t="s">
        <v>1058</v>
      </c>
      <c r="E36" t="s">
        <v>1059</v>
      </c>
      <c r="F36" t="s">
        <v>520</v>
      </c>
      <c r="G36" t="s">
        <v>149</v>
      </c>
      <c r="H36" t="s">
        <v>1060</v>
      </c>
      <c r="I36" t="s">
        <v>17</v>
      </c>
      <c r="J36" t="s">
        <v>17</v>
      </c>
      <c r="K36" t="s">
        <v>159</v>
      </c>
      <c r="L36" t="s">
        <v>153</v>
      </c>
    </row>
    <row r="37" spans="1:12" ht="18" customHeight="1" x14ac:dyDescent="0.25">
      <c r="A37" t="s">
        <v>1076</v>
      </c>
      <c r="B37" t="s">
        <v>162</v>
      </c>
      <c r="C37">
        <v>0</v>
      </c>
      <c r="D37" t="s">
        <v>1058</v>
      </c>
      <c r="E37" t="s">
        <v>1059</v>
      </c>
      <c r="F37" t="s">
        <v>520</v>
      </c>
      <c r="G37" t="s">
        <v>149</v>
      </c>
      <c r="H37" t="s">
        <v>1060</v>
      </c>
      <c r="I37" t="s">
        <v>17</v>
      </c>
      <c r="J37" t="s">
        <v>17</v>
      </c>
      <c r="K37" t="s">
        <v>162</v>
      </c>
      <c r="L37" t="s">
        <v>153</v>
      </c>
    </row>
    <row r="38" spans="1:12" ht="18" customHeight="1" x14ac:dyDescent="0.25">
      <c r="A38" t="s">
        <v>1077</v>
      </c>
      <c r="B38" t="s">
        <v>183</v>
      </c>
      <c r="C38" s="13">
        <f>SUM(C34:C37)</f>
        <v>204</v>
      </c>
      <c r="D38" t="s">
        <v>1058</v>
      </c>
      <c r="E38" t="s">
        <v>1059</v>
      </c>
      <c r="F38" t="s">
        <v>520</v>
      </c>
      <c r="G38" t="s">
        <v>149</v>
      </c>
      <c r="H38" t="s">
        <v>1060</v>
      </c>
      <c r="I38" t="s">
        <v>17</v>
      </c>
      <c r="J38" t="s">
        <v>17</v>
      </c>
      <c r="K38" t="s">
        <v>17</v>
      </c>
      <c r="L38" t="s">
        <v>153</v>
      </c>
    </row>
    <row r="43" spans="1:12" ht="18" customHeight="1" x14ac:dyDescent="0.25"/>
    <row r="44" spans="1:12" ht="18" customHeight="1" x14ac:dyDescent="0.25">
      <c r="A44" t="s">
        <v>1078</v>
      </c>
      <c r="B44" t="s">
        <v>1079</v>
      </c>
      <c r="C44" t="s">
        <v>86</v>
      </c>
      <c r="D44" t="s">
        <v>1058</v>
      </c>
      <c r="E44" t="s">
        <v>1080</v>
      </c>
      <c r="F44" t="s">
        <v>1079</v>
      </c>
      <c r="G44" t="s">
        <v>149</v>
      </c>
      <c r="H44" t="s">
        <v>1060</v>
      </c>
      <c r="I44" t="s">
        <v>17</v>
      </c>
      <c r="J44" t="s">
        <v>17</v>
      </c>
      <c r="K44" t="s">
        <v>17</v>
      </c>
      <c r="L44" t="s">
        <v>88</v>
      </c>
    </row>
    <row r="45" spans="1:12" ht="18" customHeight="1" x14ac:dyDescent="0.25">
      <c r="A45" t="s">
        <v>1081</v>
      </c>
      <c r="B45" t="s">
        <v>1082</v>
      </c>
      <c r="C45" t="s">
        <v>86</v>
      </c>
      <c r="D45" t="s">
        <v>1058</v>
      </c>
      <c r="E45" t="s">
        <v>1080</v>
      </c>
      <c r="F45" t="s">
        <v>1082</v>
      </c>
      <c r="G45" t="s">
        <v>149</v>
      </c>
      <c r="H45" t="s">
        <v>1060</v>
      </c>
      <c r="I45" t="s">
        <v>17</v>
      </c>
      <c r="J45" t="s">
        <v>17</v>
      </c>
      <c r="K45" t="s">
        <v>17</v>
      </c>
      <c r="L45" t="s">
        <v>88</v>
      </c>
    </row>
    <row r="46" spans="1:12" ht="18" customHeight="1" x14ac:dyDescent="0.25">
      <c r="A46" t="s">
        <v>1083</v>
      </c>
      <c r="B46" t="s">
        <v>1084</v>
      </c>
      <c r="C46" t="s">
        <v>86</v>
      </c>
      <c r="D46" t="s">
        <v>1058</v>
      </c>
      <c r="E46" t="s">
        <v>1080</v>
      </c>
      <c r="F46" t="s">
        <v>1084</v>
      </c>
      <c r="G46" t="s">
        <v>149</v>
      </c>
      <c r="H46" t="s">
        <v>1060</v>
      </c>
      <c r="I46" t="s">
        <v>17</v>
      </c>
      <c r="J46" t="s">
        <v>17</v>
      </c>
      <c r="K46" t="s">
        <v>17</v>
      </c>
      <c r="L46" t="s">
        <v>88</v>
      </c>
    </row>
    <row r="47" spans="1:12" ht="18" customHeight="1" x14ac:dyDescent="0.25">
      <c r="A47" t="s">
        <v>1085</v>
      </c>
      <c r="B47" t="s">
        <v>1086</v>
      </c>
      <c r="C47" t="s">
        <v>86</v>
      </c>
      <c r="D47" t="s">
        <v>1058</v>
      </c>
      <c r="E47" t="s">
        <v>1080</v>
      </c>
      <c r="F47" t="s">
        <v>1086</v>
      </c>
      <c r="G47" t="s">
        <v>149</v>
      </c>
      <c r="H47" t="s">
        <v>1060</v>
      </c>
      <c r="I47" t="s">
        <v>17</v>
      </c>
      <c r="J47" t="s">
        <v>17</v>
      </c>
      <c r="K47" t="s">
        <v>17</v>
      </c>
      <c r="L47" t="s">
        <v>88</v>
      </c>
    </row>
    <row r="49" spans="1:12" ht="18" customHeight="1" x14ac:dyDescent="0.25"/>
    <row r="50" spans="1:12" ht="45" x14ac:dyDescent="0.25">
      <c r="A50" t="s">
        <v>1087</v>
      </c>
      <c r="B50" s="1" t="s">
        <v>1088</v>
      </c>
      <c r="C50" t="s">
        <v>42</v>
      </c>
      <c r="D50" t="s">
        <v>1058</v>
      </c>
      <c r="E50" t="s">
        <v>1080</v>
      </c>
      <c r="F50" t="s">
        <v>1089</v>
      </c>
      <c r="G50" t="s">
        <v>149</v>
      </c>
      <c r="H50" t="s">
        <v>1060</v>
      </c>
      <c r="I50" t="s">
        <v>17</v>
      </c>
      <c r="J50" t="s">
        <v>17</v>
      </c>
      <c r="K50" t="s">
        <v>17</v>
      </c>
      <c r="L50" t="s">
        <v>43</v>
      </c>
    </row>
    <row r="51" spans="1:12" ht="18" customHeight="1" x14ac:dyDescent="0.25">
      <c r="C51" s="1"/>
    </row>
    <row r="55" spans="1:12" ht="18" customHeight="1" x14ac:dyDescent="0.25">
      <c r="A55" t="s">
        <v>1090</v>
      </c>
      <c r="B55" s="6" t="s">
        <v>153</v>
      </c>
      <c r="C55">
        <v>24</v>
      </c>
      <c r="D55" t="s">
        <v>1058</v>
      </c>
      <c r="E55" t="s">
        <v>1091</v>
      </c>
      <c r="F55" t="s">
        <v>1089</v>
      </c>
      <c r="G55" t="s">
        <v>149</v>
      </c>
      <c r="H55" t="s">
        <v>1060</v>
      </c>
      <c r="I55" t="s">
        <v>17</v>
      </c>
      <c r="J55" t="s">
        <v>17</v>
      </c>
      <c r="K55" t="s">
        <v>17</v>
      </c>
      <c r="L55" t="s">
        <v>153</v>
      </c>
    </row>
    <row r="56" spans="1:12" ht="18" customHeight="1" x14ac:dyDescent="0.25">
      <c r="A56" t="s">
        <v>1092</v>
      </c>
      <c r="B56" s="15" t="s">
        <v>1093</v>
      </c>
      <c r="C56" t="s">
        <v>1094</v>
      </c>
      <c r="D56" t="s">
        <v>1058</v>
      </c>
      <c r="E56" t="s">
        <v>1091</v>
      </c>
      <c r="F56" t="s">
        <v>1089</v>
      </c>
      <c r="G56" t="s">
        <v>149</v>
      </c>
      <c r="H56" t="s">
        <v>1060</v>
      </c>
      <c r="I56" t="s">
        <v>17</v>
      </c>
      <c r="J56" t="s">
        <v>17</v>
      </c>
      <c r="K56" t="s">
        <v>17</v>
      </c>
      <c r="L56" t="s">
        <v>1093</v>
      </c>
    </row>
    <row r="58" spans="1:12" ht="18" customHeight="1" x14ac:dyDescent="0.25"/>
    <row r="59" spans="1:12" ht="18" customHeight="1" x14ac:dyDescent="0.25">
      <c r="C59" t="s">
        <v>1095</v>
      </c>
    </row>
    <row r="60" spans="1:12" ht="18" customHeight="1" x14ac:dyDescent="0.25">
      <c r="C60" t="s">
        <v>1096</v>
      </c>
    </row>
    <row r="61" spans="1:12" ht="18" customHeight="1" x14ac:dyDescent="0.25">
      <c r="C61" t="s">
        <v>1097</v>
      </c>
    </row>
    <row r="62" spans="1:12" ht="18" customHeight="1" x14ac:dyDescent="0.25">
      <c r="C62" t="s">
        <v>1098</v>
      </c>
    </row>
    <row r="63" spans="1:12" ht="18" customHeight="1" x14ac:dyDescent="0.25">
      <c r="C63" t="s">
        <v>1099</v>
      </c>
    </row>
    <row r="64" spans="1:12" ht="18" customHeight="1" x14ac:dyDescent="0.25"/>
    <row r="65" spans="1:12" ht="18" customHeight="1" x14ac:dyDescent="0.25"/>
    <row r="66" spans="1:12" ht="18" customHeight="1" x14ac:dyDescent="0.25">
      <c r="A66" t="s">
        <v>1100</v>
      </c>
      <c r="B66" t="s">
        <v>1101</v>
      </c>
      <c r="C66" t="s">
        <v>1097</v>
      </c>
      <c r="D66" t="s">
        <v>1058</v>
      </c>
      <c r="E66" t="s">
        <v>1080</v>
      </c>
      <c r="F66" t="s">
        <v>1102</v>
      </c>
      <c r="G66" t="s">
        <v>149</v>
      </c>
      <c r="H66" t="s">
        <v>1060</v>
      </c>
      <c r="I66" t="s">
        <v>17</v>
      </c>
      <c r="J66" t="s">
        <v>17</v>
      </c>
      <c r="K66" t="s">
        <v>17</v>
      </c>
      <c r="L66" t="s">
        <v>18</v>
      </c>
    </row>
    <row r="67" spans="1:12" ht="18" customHeight="1" x14ac:dyDescent="0.25">
      <c r="A67" t="s">
        <v>1103</v>
      </c>
      <c r="B67" t="s">
        <v>1104</v>
      </c>
      <c r="C67" t="s">
        <v>1095</v>
      </c>
      <c r="D67" t="s">
        <v>1058</v>
      </c>
      <c r="E67" t="s">
        <v>1080</v>
      </c>
      <c r="F67" t="s">
        <v>1102</v>
      </c>
      <c r="G67" t="s">
        <v>149</v>
      </c>
      <c r="H67" t="s">
        <v>1060</v>
      </c>
      <c r="I67" t="s">
        <v>17</v>
      </c>
      <c r="J67" t="s">
        <v>17</v>
      </c>
      <c r="K67" t="s">
        <v>17</v>
      </c>
      <c r="L67" t="s">
        <v>18</v>
      </c>
    </row>
    <row r="68" spans="1:12" ht="18" customHeight="1" x14ac:dyDescent="0.25">
      <c r="A68" t="s">
        <v>1105</v>
      </c>
      <c r="B68" t="s">
        <v>1106</v>
      </c>
      <c r="C68" t="s">
        <v>1099</v>
      </c>
      <c r="D68" t="s">
        <v>1058</v>
      </c>
      <c r="E68" t="s">
        <v>1080</v>
      </c>
      <c r="F68" t="s">
        <v>1102</v>
      </c>
      <c r="G68" t="s">
        <v>149</v>
      </c>
      <c r="H68" t="s">
        <v>1060</v>
      </c>
      <c r="I68" t="s">
        <v>17</v>
      </c>
      <c r="J68" t="s">
        <v>17</v>
      </c>
      <c r="K68" t="s">
        <v>17</v>
      </c>
      <c r="L68" t="s">
        <v>18</v>
      </c>
    </row>
    <row r="69" spans="1:12" ht="18" customHeight="1" x14ac:dyDescent="0.25">
      <c r="A69" t="s">
        <v>1107</v>
      </c>
      <c r="B69" t="s">
        <v>658</v>
      </c>
      <c r="C69" t="s">
        <v>1099</v>
      </c>
      <c r="D69" t="s">
        <v>1058</v>
      </c>
      <c r="E69" t="s">
        <v>1080</v>
      </c>
      <c r="F69" t="s">
        <v>1102</v>
      </c>
      <c r="G69" t="s">
        <v>149</v>
      </c>
      <c r="H69" t="s">
        <v>1060</v>
      </c>
      <c r="I69" t="s">
        <v>17</v>
      </c>
      <c r="J69" t="s">
        <v>17</v>
      </c>
      <c r="K69" t="s">
        <v>17</v>
      </c>
      <c r="L69" t="s">
        <v>18</v>
      </c>
    </row>
    <row r="70" spans="1:12" ht="18" customHeight="1" x14ac:dyDescent="0.25">
      <c r="A70" t="s">
        <v>1108</v>
      </c>
      <c r="B70" t="s">
        <v>652</v>
      </c>
      <c r="C70" t="s">
        <v>1097</v>
      </c>
      <c r="D70" t="s">
        <v>1058</v>
      </c>
      <c r="E70" t="s">
        <v>1080</v>
      </c>
      <c r="F70" t="s">
        <v>1102</v>
      </c>
      <c r="G70" t="s">
        <v>149</v>
      </c>
      <c r="H70" t="s">
        <v>1060</v>
      </c>
      <c r="I70" t="s">
        <v>17</v>
      </c>
      <c r="J70" t="s">
        <v>17</v>
      </c>
      <c r="K70" t="s">
        <v>17</v>
      </c>
      <c r="L70" t="s">
        <v>18</v>
      </c>
    </row>
    <row r="71" spans="1:12" ht="18" customHeight="1" x14ac:dyDescent="0.25">
      <c r="A71" t="s">
        <v>1109</v>
      </c>
      <c r="B71" t="s">
        <v>1110</v>
      </c>
      <c r="C71" t="s">
        <v>1095</v>
      </c>
      <c r="D71" t="s">
        <v>1058</v>
      </c>
      <c r="E71" t="s">
        <v>1080</v>
      </c>
      <c r="F71" t="s">
        <v>1102</v>
      </c>
      <c r="G71" t="s">
        <v>149</v>
      </c>
      <c r="H71" t="s">
        <v>1060</v>
      </c>
      <c r="I71" t="s">
        <v>17</v>
      </c>
      <c r="J71" t="s">
        <v>17</v>
      </c>
      <c r="K71" t="s">
        <v>17</v>
      </c>
      <c r="L71" t="s">
        <v>18</v>
      </c>
    </row>
    <row r="74" spans="1:12" ht="45" x14ac:dyDescent="0.25">
      <c r="A74" t="s">
        <v>1111</v>
      </c>
      <c r="B74" s="1" t="s">
        <v>1112</v>
      </c>
      <c r="C74">
        <v>2.5</v>
      </c>
      <c r="D74" t="s">
        <v>1058</v>
      </c>
      <c r="E74" t="s">
        <v>1080</v>
      </c>
      <c r="F74" t="s">
        <v>1102</v>
      </c>
      <c r="G74" t="s">
        <v>149</v>
      </c>
      <c r="H74" t="s">
        <v>1060</v>
      </c>
      <c r="I74" t="s">
        <v>17</v>
      </c>
      <c r="J74" t="s">
        <v>17</v>
      </c>
      <c r="K74" t="s">
        <v>17</v>
      </c>
      <c r="L74" t="s">
        <v>1113</v>
      </c>
    </row>
    <row r="77" spans="1:12" ht="60" x14ac:dyDescent="0.25">
      <c r="A77" t="s">
        <v>1114</v>
      </c>
      <c r="B77" s="1" t="s">
        <v>1115</v>
      </c>
      <c r="C77" s="1">
        <v>2.2999999999999998</v>
      </c>
      <c r="D77" t="s">
        <v>1058</v>
      </c>
      <c r="E77" t="s">
        <v>1080</v>
      </c>
      <c r="F77" t="s">
        <v>1102</v>
      </c>
      <c r="G77" t="s">
        <v>149</v>
      </c>
      <c r="H77" t="s">
        <v>1060</v>
      </c>
      <c r="I77" t="s">
        <v>17</v>
      </c>
      <c r="J77" t="s">
        <v>17</v>
      </c>
      <c r="K77" t="s">
        <v>17</v>
      </c>
      <c r="L77" t="s">
        <v>1113</v>
      </c>
    </row>
    <row r="78" spans="1:12" x14ac:dyDescent="0.25">
      <c r="B78" s="1"/>
      <c r="C78" s="1"/>
    </row>
    <row r="79" spans="1:12" ht="18" customHeight="1" x14ac:dyDescent="0.25"/>
    <row r="80" spans="1:12" ht="45" x14ac:dyDescent="0.25">
      <c r="A80" t="s">
        <v>1116</v>
      </c>
      <c r="B80" s="1" t="s">
        <v>1117</v>
      </c>
      <c r="C80" s="1" t="s">
        <v>1118</v>
      </c>
      <c r="D80" t="s">
        <v>1058</v>
      </c>
      <c r="E80" t="s">
        <v>1080</v>
      </c>
      <c r="F80" t="s">
        <v>1102</v>
      </c>
      <c r="G80" t="s">
        <v>149</v>
      </c>
      <c r="H80" t="s">
        <v>1060</v>
      </c>
      <c r="I80" t="s">
        <v>17</v>
      </c>
      <c r="J80" t="s">
        <v>17</v>
      </c>
      <c r="K80" t="s">
        <v>17</v>
      </c>
      <c r="L80" t="s">
        <v>18</v>
      </c>
    </row>
    <row r="81" spans="1:12" x14ac:dyDescent="0.25">
      <c r="B81" s="1"/>
      <c r="C81" s="1"/>
    </row>
    <row r="87" spans="1:12" ht="18" customHeight="1" x14ac:dyDescent="0.25"/>
    <row r="88" spans="1:12" ht="18" customHeight="1" x14ac:dyDescent="0.25">
      <c r="A88" t="s">
        <v>1119</v>
      </c>
      <c r="B88" t="s">
        <v>1079</v>
      </c>
      <c r="D88" t="s">
        <v>1058</v>
      </c>
      <c r="E88" t="s">
        <v>1080</v>
      </c>
      <c r="F88" t="s">
        <v>1120</v>
      </c>
      <c r="G88" t="s">
        <v>149</v>
      </c>
      <c r="H88" t="s">
        <v>1060</v>
      </c>
      <c r="I88" t="s">
        <v>17</v>
      </c>
      <c r="J88" t="s">
        <v>17</v>
      </c>
      <c r="K88" t="s">
        <v>17</v>
      </c>
      <c r="L88" t="s">
        <v>992</v>
      </c>
    </row>
    <row r="89" spans="1:12" ht="18" customHeight="1" x14ac:dyDescent="0.25">
      <c r="A89" t="s">
        <v>1121</v>
      </c>
      <c r="B89" t="s">
        <v>1082</v>
      </c>
      <c r="D89" t="s">
        <v>1058</v>
      </c>
      <c r="E89" t="s">
        <v>1080</v>
      </c>
      <c r="F89" t="s">
        <v>1120</v>
      </c>
      <c r="G89" t="s">
        <v>149</v>
      </c>
      <c r="H89" t="s">
        <v>1060</v>
      </c>
      <c r="I89" t="s">
        <v>17</v>
      </c>
      <c r="J89" t="s">
        <v>17</v>
      </c>
      <c r="K89" t="s">
        <v>17</v>
      </c>
      <c r="L89" t="s">
        <v>992</v>
      </c>
    </row>
    <row r="90" spans="1:12" ht="18" customHeight="1" x14ac:dyDescent="0.25">
      <c r="A90" t="s">
        <v>1122</v>
      </c>
      <c r="B90" t="s">
        <v>1084</v>
      </c>
      <c r="D90" t="s">
        <v>1058</v>
      </c>
      <c r="E90" t="s">
        <v>1080</v>
      </c>
      <c r="F90" t="s">
        <v>1120</v>
      </c>
      <c r="G90" t="s">
        <v>149</v>
      </c>
      <c r="H90" t="s">
        <v>1060</v>
      </c>
      <c r="I90" t="s">
        <v>17</v>
      </c>
      <c r="J90" t="s">
        <v>17</v>
      </c>
      <c r="K90" t="s">
        <v>17</v>
      </c>
      <c r="L90" t="s">
        <v>992</v>
      </c>
    </row>
    <row r="91" spans="1:12" ht="18" customHeight="1" x14ac:dyDescent="0.25">
      <c r="A91" t="s">
        <v>1123</v>
      </c>
      <c r="B91" t="s">
        <v>1086</v>
      </c>
      <c r="D91" t="s">
        <v>1058</v>
      </c>
      <c r="E91" t="s">
        <v>1080</v>
      </c>
      <c r="F91" t="s">
        <v>1120</v>
      </c>
      <c r="G91" t="s">
        <v>149</v>
      </c>
      <c r="H91" t="s">
        <v>1060</v>
      </c>
      <c r="I91" t="s">
        <v>17</v>
      </c>
      <c r="J91" t="s">
        <v>17</v>
      </c>
      <c r="K91" t="s">
        <v>17</v>
      </c>
      <c r="L91" t="s">
        <v>992</v>
      </c>
    </row>
    <row r="93" spans="1:12" ht="18" customHeight="1" x14ac:dyDescent="0.25"/>
    <row r="94" spans="1:12" ht="18" customHeight="1" x14ac:dyDescent="0.25">
      <c r="A94" t="s">
        <v>1124</v>
      </c>
      <c r="B94" t="s">
        <v>1079</v>
      </c>
      <c r="D94" t="s">
        <v>1058</v>
      </c>
      <c r="E94" t="s">
        <v>1080</v>
      </c>
      <c r="F94" t="s">
        <v>1120</v>
      </c>
      <c r="G94" t="s">
        <v>149</v>
      </c>
      <c r="H94" t="s">
        <v>1060</v>
      </c>
      <c r="I94" t="s">
        <v>17</v>
      </c>
      <c r="J94" t="s">
        <v>17</v>
      </c>
      <c r="K94" t="s">
        <v>17</v>
      </c>
      <c r="L94" t="s">
        <v>992</v>
      </c>
    </row>
    <row r="95" spans="1:12" ht="18" customHeight="1" x14ac:dyDescent="0.25">
      <c r="A95" t="s">
        <v>1125</v>
      </c>
      <c r="B95" t="s">
        <v>1082</v>
      </c>
      <c r="D95" t="s">
        <v>1058</v>
      </c>
      <c r="E95" t="s">
        <v>1080</v>
      </c>
      <c r="F95" t="s">
        <v>1120</v>
      </c>
      <c r="G95" t="s">
        <v>149</v>
      </c>
      <c r="H95" t="s">
        <v>1060</v>
      </c>
      <c r="I95" t="s">
        <v>17</v>
      </c>
      <c r="J95" t="s">
        <v>17</v>
      </c>
      <c r="K95" t="s">
        <v>17</v>
      </c>
      <c r="L95" t="s">
        <v>992</v>
      </c>
    </row>
    <row r="96" spans="1:12" ht="18" customHeight="1" x14ac:dyDescent="0.25">
      <c r="A96" t="s">
        <v>1126</v>
      </c>
      <c r="B96" t="s">
        <v>1084</v>
      </c>
      <c r="D96" t="s">
        <v>1058</v>
      </c>
      <c r="E96" t="s">
        <v>1080</v>
      </c>
      <c r="F96" t="s">
        <v>1120</v>
      </c>
      <c r="G96" t="s">
        <v>149</v>
      </c>
      <c r="H96" t="s">
        <v>1060</v>
      </c>
      <c r="I96" t="s">
        <v>17</v>
      </c>
      <c r="J96" t="s">
        <v>17</v>
      </c>
      <c r="K96" t="s">
        <v>17</v>
      </c>
      <c r="L96" t="s">
        <v>992</v>
      </c>
    </row>
    <row r="97" spans="1:12" ht="18" customHeight="1" x14ac:dyDescent="0.25">
      <c r="A97" t="s">
        <v>1127</v>
      </c>
      <c r="B97" t="s">
        <v>1086</v>
      </c>
      <c r="D97" t="s">
        <v>1058</v>
      </c>
      <c r="E97" t="s">
        <v>1080</v>
      </c>
      <c r="F97" t="s">
        <v>1120</v>
      </c>
      <c r="G97" t="s">
        <v>149</v>
      </c>
      <c r="H97" t="s">
        <v>1060</v>
      </c>
      <c r="I97" t="s">
        <v>17</v>
      </c>
      <c r="J97" t="s">
        <v>17</v>
      </c>
      <c r="K97" t="s">
        <v>17</v>
      </c>
      <c r="L97" t="s">
        <v>992</v>
      </c>
    </row>
    <row r="99" spans="1:12" ht="18" customHeight="1" x14ac:dyDescent="0.25"/>
    <row r="100" spans="1:12" ht="18" customHeight="1" x14ac:dyDescent="0.25">
      <c r="A100" t="s">
        <v>1128</v>
      </c>
      <c r="B100" t="s">
        <v>1079</v>
      </c>
      <c r="D100" t="s">
        <v>1058</v>
      </c>
      <c r="E100" t="s">
        <v>1080</v>
      </c>
      <c r="F100" t="s">
        <v>1120</v>
      </c>
      <c r="G100" t="s">
        <v>149</v>
      </c>
      <c r="H100" t="s">
        <v>1060</v>
      </c>
      <c r="I100" t="s">
        <v>17</v>
      </c>
      <c r="J100" t="s">
        <v>17</v>
      </c>
      <c r="K100" t="s">
        <v>17</v>
      </c>
      <c r="L100" t="s">
        <v>992</v>
      </c>
    </row>
    <row r="101" spans="1:12" ht="18" customHeight="1" x14ac:dyDescent="0.25">
      <c r="A101" t="s">
        <v>1129</v>
      </c>
      <c r="B101" t="s">
        <v>1082</v>
      </c>
      <c r="D101" t="s">
        <v>1058</v>
      </c>
      <c r="E101" t="s">
        <v>1080</v>
      </c>
      <c r="F101" t="s">
        <v>1120</v>
      </c>
      <c r="G101" t="s">
        <v>149</v>
      </c>
      <c r="H101" t="s">
        <v>1060</v>
      </c>
      <c r="I101" t="s">
        <v>17</v>
      </c>
      <c r="J101" t="s">
        <v>17</v>
      </c>
      <c r="K101" t="s">
        <v>17</v>
      </c>
      <c r="L101" t="s">
        <v>992</v>
      </c>
    </row>
    <row r="102" spans="1:12" ht="18" customHeight="1" x14ac:dyDescent="0.25">
      <c r="A102" t="s">
        <v>1130</v>
      </c>
      <c r="B102" t="s">
        <v>1084</v>
      </c>
      <c r="D102" t="s">
        <v>1058</v>
      </c>
      <c r="E102" t="s">
        <v>1080</v>
      </c>
      <c r="F102" t="s">
        <v>1120</v>
      </c>
      <c r="G102" t="s">
        <v>149</v>
      </c>
      <c r="H102" t="s">
        <v>1060</v>
      </c>
      <c r="I102" t="s">
        <v>17</v>
      </c>
      <c r="J102" t="s">
        <v>17</v>
      </c>
      <c r="K102" t="s">
        <v>17</v>
      </c>
      <c r="L102" t="s">
        <v>992</v>
      </c>
    </row>
    <row r="103" spans="1:12" ht="18" customHeight="1" x14ac:dyDescent="0.25">
      <c r="A103" t="s">
        <v>1131</v>
      </c>
      <c r="B103" t="s">
        <v>1086</v>
      </c>
      <c r="D103" t="s">
        <v>1058</v>
      </c>
      <c r="E103" t="s">
        <v>1080</v>
      </c>
      <c r="F103" t="s">
        <v>1120</v>
      </c>
      <c r="G103" t="s">
        <v>149</v>
      </c>
      <c r="H103" t="s">
        <v>1060</v>
      </c>
      <c r="I103" t="s">
        <v>17</v>
      </c>
      <c r="J103" t="s">
        <v>17</v>
      </c>
      <c r="K103" t="s">
        <v>17</v>
      </c>
      <c r="L103" t="s">
        <v>992</v>
      </c>
    </row>
    <row r="105" spans="1:12" ht="18" customHeight="1" x14ac:dyDescent="0.25"/>
    <row r="106" spans="1:12" ht="18" customHeight="1" x14ac:dyDescent="0.25">
      <c r="A106" t="s">
        <v>1132</v>
      </c>
      <c r="B106" t="s">
        <v>1079</v>
      </c>
      <c r="D106" t="s">
        <v>1058</v>
      </c>
      <c r="E106" t="s">
        <v>1080</v>
      </c>
      <c r="F106" t="s">
        <v>1120</v>
      </c>
      <c r="G106" t="s">
        <v>149</v>
      </c>
      <c r="H106" t="s">
        <v>1060</v>
      </c>
      <c r="I106" t="s">
        <v>17</v>
      </c>
      <c r="J106" t="s">
        <v>17</v>
      </c>
      <c r="K106" t="s">
        <v>17</v>
      </c>
      <c r="L106" t="s">
        <v>992</v>
      </c>
    </row>
    <row r="107" spans="1:12" ht="18" customHeight="1" x14ac:dyDescent="0.25">
      <c r="A107" t="s">
        <v>1133</v>
      </c>
      <c r="B107" t="s">
        <v>1082</v>
      </c>
      <c r="D107" t="s">
        <v>1058</v>
      </c>
      <c r="E107" t="s">
        <v>1080</v>
      </c>
      <c r="F107" t="s">
        <v>1120</v>
      </c>
      <c r="G107" t="s">
        <v>149</v>
      </c>
      <c r="H107" t="s">
        <v>1060</v>
      </c>
      <c r="I107" t="s">
        <v>17</v>
      </c>
      <c r="J107" t="s">
        <v>17</v>
      </c>
      <c r="K107" t="s">
        <v>17</v>
      </c>
      <c r="L107" t="s">
        <v>992</v>
      </c>
    </row>
    <row r="108" spans="1:12" ht="18" customHeight="1" x14ac:dyDescent="0.25">
      <c r="A108" t="s">
        <v>1134</v>
      </c>
      <c r="B108" t="s">
        <v>1084</v>
      </c>
      <c r="D108" t="s">
        <v>1058</v>
      </c>
      <c r="E108" t="s">
        <v>1080</v>
      </c>
      <c r="F108" t="s">
        <v>1120</v>
      </c>
      <c r="G108" t="s">
        <v>149</v>
      </c>
      <c r="H108" t="s">
        <v>1060</v>
      </c>
      <c r="I108" t="s">
        <v>17</v>
      </c>
      <c r="J108" t="s">
        <v>17</v>
      </c>
      <c r="K108" t="s">
        <v>17</v>
      </c>
      <c r="L108" t="s">
        <v>992</v>
      </c>
    </row>
    <row r="109" spans="1:12" ht="18" customHeight="1" x14ac:dyDescent="0.25">
      <c r="A109" t="s">
        <v>1135</v>
      </c>
      <c r="B109" t="s">
        <v>1086</v>
      </c>
      <c r="D109" t="s">
        <v>1058</v>
      </c>
      <c r="E109" t="s">
        <v>1080</v>
      </c>
      <c r="F109" t="s">
        <v>1120</v>
      </c>
      <c r="G109" t="s">
        <v>149</v>
      </c>
      <c r="H109" t="s">
        <v>1060</v>
      </c>
      <c r="I109" t="s">
        <v>17</v>
      </c>
      <c r="J109" t="s">
        <v>17</v>
      </c>
      <c r="K109" t="s">
        <v>17</v>
      </c>
      <c r="L109" t="s">
        <v>992</v>
      </c>
    </row>
    <row r="111" spans="1:12" ht="18" customHeight="1" x14ac:dyDescent="0.25"/>
    <row r="112" spans="1:12" ht="18" customHeight="1" x14ac:dyDescent="0.25">
      <c r="A112" t="s">
        <v>1136</v>
      </c>
      <c r="B112" t="s">
        <v>1079</v>
      </c>
      <c r="C112" t="s">
        <v>86</v>
      </c>
      <c r="D112" t="s">
        <v>1058</v>
      </c>
      <c r="E112" t="s">
        <v>1080</v>
      </c>
      <c r="F112" t="s">
        <v>1120</v>
      </c>
      <c r="G112" t="s">
        <v>149</v>
      </c>
      <c r="H112" t="s">
        <v>1060</v>
      </c>
      <c r="I112" t="s">
        <v>17</v>
      </c>
      <c r="J112" t="s">
        <v>17</v>
      </c>
      <c r="K112" t="s">
        <v>17</v>
      </c>
      <c r="L112" t="s">
        <v>992</v>
      </c>
    </row>
    <row r="113" spans="1:12" ht="18" customHeight="1" x14ac:dyDescent="0.25">
      <c r="A113" t="s">
        <v>1137</v>
      </c>
      <c r="B113" t="s">
        <v>1082</v>
      </c>
      <c r="C113" t="s">
        <v>86</v>
      </c>
      <c r="D113" t="s">
        <v>1058</v>
      </c>
      <c r="E113" t="s">
        <v>1080</v>
      </c>
      <c r="F113" t="s">
        <v>1120</v>
      </c>
      <c r="G113" t="s">
        <v>149</v>
      </c>
      <c r="H113" t="s">
        <v>1060</v>
      </c>
      <c r="I113" t="s">
        <v>17</v>
      </c>
      <c r="J113" t="s">
        <v>17</v>
      </c>
      <c r="K113" t="s">
        <v>17</v>
      </c>
      <c r="L113" t="s">
        <v>992</v>
      </c>
    </row>
    <row r="114" spans="1:12" ht="18" customHeight="1" x14ac:dyDescent="0.25">
      <c r="A114" t="s">
        <v>1138</v>
      </c>
      <c r="B114" t="s">
        <v>1084</v>
      </c>
      <c r="C114" t="s">
        <v>86</v>
      </c>
      <c r="D114" t="s">
        <v>1058</v>
      </c>
      <c r="E114" t="s">
        <v>1080</v>
      </c>
      <c r="F114" t="s">
        <v>1120</v>
      </c>
      <c r="G114" t="s">
        <v>149</v>
      </c>
      <c r="H114" t="s">
        <v>1060</v>
      </c>
      <c r="I114" t="s">
        <v>17</v>
      </c>
      <c r="J114" t="s">
        <v>17</v>
      </c>
      <c r="K114" t="s">
        <v>17</v>
      </c>
      <c r="L114" t="s">
        <v>992</v>
      </c>
    </row>
    <row r="115" spans="1:12" ht="18" customHeight="1" x14ac:dyDescent="0.25">
      <c r="A115" t="s">
        <v>1139</v>
      </c>
      <c r="B115" t="s">
        <v>1086</v>
      </c>
      <c r="C115" t="s">
        <v>86</v>
      </c>
      <c r="D115" t="s">
        <v>1058</v>
      </c>
      <c r="E115" t="s">
        <v>1080</v>
      </c>
      <c r="F115" t="s">
        <v>1120</v>
      </c>
      <c r="G115" t="s">
        <v>149</v>
      </c>
      <c r="H115" t="s">
        <v>1060</v>
      </c>
      <c r="I115" t="s">
        <v>17</v>
      </c>
      <c r="J115" t="s">
        <v>17</v>
      </c>
      <c r="K115" t="s">
        <v>17</v>
      </c>
      <c r="L115" t="s">
        <v>992</v>
      </c>
    </row>
    <row r="117" spans="1:12" ht="18" customHeight="1" x14ac:dyDescent="0.25"/>
    <row r="118" spans="1:12" ht="30" x14ac:dyDescent="0.25">
      <c r="A118" t="s">
        <v>1140</v>
      </c>
      <c r="B118" s="1" t="s">
        <v>1141</v>
      </c>
      <c r="C118" s="1" t="s">
        <v>560</v>
      </c>
      <c r="D118" t="s">
        <v>1058</v>
      </c>
      <c r="E118" t="s">
        <v>1080</v>
      </c>
      <c r="F118" t="s">
        <v>1102</v>
      </c>
      <c r="G118" t="s">
        <v>149</v>
      </c>
      <c r="H118" t="s">
        <v>1060</v>
      </c>
      <c r="I118" t="s">
        <v>17</v>
      </c>
      <c r="J118" t="s">
        <v>17</v>
      </c>
      <c r="K118" t="s">
        <v>17</v>
      </c>
      <c r="L118" t="s">
        <v>43</v>
      </c>
    </row>
    <row r="120" spans="1:12" ht="18" customHeight="1" x14ac:dyDescent="0.25"/>
    <row r="121" spans="1:12" ht="30" x14ac:dyDescent="0.25">
      <c r="A121" t="s">
        <v>1142</v>
      </c>
      <c r="B121" s="1" t="s">
        <v>1143</v>
      </c>
      <c r="C121" s="1"/>
      <c r="D121" t="s">
        <v>1058</v>
      </c>
      <c r="E121" t="s">
        <v>1080</v>
      </c>
      <c r="F121" t="s">
        <v>1102</v>
      </c>
      <c r="G121" t="s">
        <v>149</v>
      </c>
      <c r="H121" t="s">
        <v>1060</v>
      </c>
      <c r="I121" t="s">
        <v>17</v>
      </c>
      <c r="J121" t="s">
        <v>17</v>
      </c>
      <c r="K121" t="s">
        <v>17</v>
      </c>
      <c r="L121" t="s">
        <v>18</v>
      </c>
    </row>
    <row r="128" spans="1:12" ht="18" customHeight="1" x14ac:dyDescent="0.25"/>
    <row r="129" spans="1:12" ht="30" x14ac:dyDescent="0.25">
      <c r="A129" t="s">
        <v>1144</v>
      </c>
      <c r="B129" s="1" t="s">
        <v>1145</v>
      </c>
      <c r="C129" t="s">
        <v>1146</v>
      </c>
      <c r="D129" t="s">
        <v>1058</v>
      </c>
      <c r="E129" t="s">
        <v>1091</v>
      </c>
      <c r="F129" t="s">
        <v>1147</v>
      </c>
      <c r="G129" t="s">
        <v>149</v>
      </c>
      <c r="H129" t="s">
        <v>1060</v>
      </c>
      <c r="I129" t="s">
        <v>17</v>
      </c>
      <c r="J129" t="s">
        <v>17</v>
      </c>
      <c r="K129" t="s">
        <v>17</v>
      </c>
      <c r="L129" t="s">
        <v>18</v>
      </c>
    </row>
    <row r="131" spans="1:12" ht="21.95" customHeight="1" x14ac:dyDescent="0.25">
      <c r="B131" s="1"/>
    </row>
    <row r="132" spans="1:12" ht="21.95" customHeight="1" x14ac:dyDescent="0.25">
      <c r="B132" s="1"/>
    </row>
    <row r="133" spans="1:12" ht="18" customHeight="1" x14ac:dyDescent="0.25">
      <c r="A133" t="s">
        <v>1148</v>
      </c>
      <c r="B133" s="6" t="s">
        <v>153</v>
      </c>
      <c r="C133">
        <v>60</v>
      </c>
      <c r="D133" t="s">
        <v>1058</v>
      </c>
      <c r="E133" t="s">
        <v>1091</v>
      </c>
      <c r="F133" t="s">
        <v>1149</v>
      </c>
      <c r="G133" t="s">
        <v>149</v>
      </c>
      <c r="H133" t="s">
        <v>1060</v>
      </c>
      <c r="I133" t="s">
        <v>17</v>
      </c>
      <c r="J133" t="s">
        <v>17</v>
      </c>
      <c r="K133" t="s">
        <v>17</v>
      </c>
      <c r="L133" t="s">
        <v>153</v>
      </c>
    </row>
    <row r="134" spans="1:12" ht="18" customHeight="1" x14ac:dyDescent="0.25">
      <c r="A134" t="s">
        <v>1150</v>
      </c>
      <c r="B134" s="15" t="s">
        <v>1093</v>
      </c>
      <c r="C134" t="s">
        <v>1094</v>
      </c>
      <c r="D134" t="s">
        <v>1058</v>
      </c>
      <c r="E134" t="s">
        <v>1091</v>
      </c>
      <c r="F134" t="s">
        <v>1149</v>
      </c>
      <c r="G134" t="s">
        <v>149</v>
      </c>
      <c r="H134" t="s">
        <v>1060</v>
      </c>
      <c r="I134" t="s">
        <v>17</v>
      </c>
      <c r="J134" t="s">
        <v>17</v>
      </c>
      <c r="K134" t="s">
        <v>17</v>
      </c>
      <c r="L134" t="s">
        <v>1093</v>
      </c>
    </row>
    <row r="135" spans="1:12" x14ac:dyDescent="0.25">
      <c r="B135" s="1"/>
    </row>
    <row r="136" spans="1:12" ht="26.1" customHeight="1" x14ac:dyDescent="0.25">
      <c r="B136" s="1"/>
    </row>
    <row r="137" spans="1:12" x14ac:dyDescent="0.25">
      <c r="B137" s="1"/>
    </row>
    <row r="138" spans="1:12" ht="18" customHeight="1" x14ac:dyDescent="0.25">
      <c r="A138" t="s">
        <v>1151</v>
      </c>
      <c r="B138" s="6" t="s">
        <v>153</v>
      </c>
      <c r="C138">
        <v>90</v>
      </c>
      <c r="D138" t="s">
        <v>1058</v>
      </c>
      <c r="E138" t="s">
        <v>1091</v>
      </c>
      <c r="F138" t="s">
        <v>1152</v>
      </c>
      <c r="G138" t="s">
        <v>149</v>
      </c>
      <c r="H138" t="s">
        <v>1060</v>
      </c>
      <c r="I138" t="s">
        <v>17</v>
      </c>
      <c r="J138" t="s">
        <v>17</v>
      </c>
      <c r="K138" t="s">
        <v>17</v>
      </c>
      <c r="L138" t="s">
        <v>153</v>
      </c>
    </row>
    <row r="139" spans="1:12" ht="18" customHeight="1" x14ac:dyDescent="0.25">
      <c r="A139" t="s">
        <v>1153</v>
      </c>
      <c r="B139" s="15" t="s">
        <v>1093</v>
      </c>
      <c r="C139" t="s">
        <v>1094</v>
      </c>
      <c r="D139" t="s">
        <v>1058</v>
      </c>
      <c r="E139" t="s">
        <v>1091</v>
      </c>
      <c r="F139" t="s">
        <v>1152</v>
      </c>
      <c r="G139" t="s">
        <v>149</v>
      </c>
      <c r="H139" t="s">
        <v>1060</v>
      </c>
      <c r="I139" t="s">
        <v>17</v>
      </c>
      <c r="J139" t="s">
        <v>17</v>
      </c>
      <c r="K139" t="s">
        <v>17</v>
      </c>
      <c r="L139" t="s">
        <v>1093</v>
      </c>
    </row>
    <row r="141" spans="1:12" ht="18" customHeight="1" x14ac:dyDescent="0.25"/>
    <row r="142" spans="1:12" ht="45" x14ac:dyDescent="0.25">
      <c r="A142" t="s">
        <v>1154</v>
      </c>
      <c r="B142" s="1" t="s">
        <v>1155</v>
      </c>
      <c r="C142">
        <v>60</v>
      </c>
      <c r="D142" t="s">
        <v>1058</v>
      </c>
      <c r="E142" t="s">
        <v>1091</v>
      </c>
      <c r="F142" t="s">
        <v>1089</v>
      </c>
      <c r="G142" t="s">
        <v>149</v>
      </c>
      <c r="H142" t="s">
        <v>1060</v>
      </c>
      <c r="I142" t="s">
        <v>17</v>
      </c>
      <c r="J142" t="s">
        <v>17</v>
      </c>
      <c r="K142" t="s">
        <v>17</v>
      </c>
      <c r="L142" t="s">
        <v>153</v>
      </c>
    </row>
    <row r="143" spans="1:12" x14ac:dyDescent="0.25">
      <c r="B143" s="1"/>
    </row>
    <row r="144" spans="1:12" ht="18" customHeight="1" x14ac:dyDescent="0.25"/>
    <row r="145" spans="1:12" ht="45" x14ac:dyDescent="0.25">
      <c r="A145" t="s">
        <v>1156</v>
      </c>
      <c r="B145" s="1" t="s">
        <v>1157</v>
      </c>
      <c r="C145">
        <v>120</v>
      </c>
      <c r="D145" t="s">
        <v>1058</v>
      </c>
      <c r="E145" t="s">
        <v>1091</v>
      </c>
      <c r="F145" t="s">
        <v>1089</v>
      </c>
      <c r="G145" t="s">
        <v>149</v>
      </c>
      <c r="H145" t="s">
        <v>1060</v>
      </c>
      <c r="I145" t="s">
        <v>17</v>
      </c>
      <c r="J145" t="s">
        <v>17</v>
      </c>
      <c r="K145" t="s">
        <v>17</v>
      </c>
      <c r="L145" t="s">
        <v>153</v>
      </c>
    </row>
    <row r="147" spans="1:12" ht="18" customHeight="1" x14ac:dyDescent="0.25"/>
    <row r="148" spans="1:12" ht="18" customHeight="1" x14ac:dyDescent="0.25">
      <c r="A148" t="s">
        <v>1158</v>
      </c>
      <c r="B148" t="s">
        <v>1159</v>
      </c>
      <c r="D148" t="s">
        <v>1058</v>
      </c>
      <c r="E148" t="s">
        <v>1091</v>
      </c>
      <c r="F148" t="s">
        <v>1160</v>
      </c>
      <c r="G148" t="s">
        <v>149</v>
      </c>
      <c r="H148" t="s">
        <v>1060</v>
      </c>
      <c r="I148" t="s">
        <v>17</v>
      </c>
      <c r="J148" t="s">
        <v>17</v>
      </c>
      <c r="K148" t="s">
        <v>17</v>
      </c>
      <c r="L148" t="s">
        <v>18</v>
      </c>
    </row>
    <row r="157" spans="1:12" ht="18" customHeight="1" x14ac:dyDescent="0.25">
      <c r="A157" t="s">
        <v>1161</v>
      </c>
      <c r="B157" t="s">
        <v>1162</v>
      </c>
      <c r="C157" t="s">
        <v>42</v>
      </c>
      <c r="D157" t="s">
        <v>1058</v>
      </c>
      <c r="E157" t="s">
        <v>1091</v>
      </c>
      <c r="F157" t="s">
        <v>1163</v>
      </c>
      <c r="G157" t="s">
        <v>149</v>
      </c>
      <c r="H157" t="s">
        <v>1060</v>
      </c>
      <c r="I157" t="s">
        <v>17</v>
      </c>
      <c r="J157" t="s">
        <v>17</v>
      </c>
      <c r="K157" t="s">
        <v>17</v>
      </c>
      <c r="L157" t="s">
        <v>43</v>
      </c>
    </row>
    <row r="158" spans="1:12" ht="18" customHeight="1" x14ac:dyDescent="0.25">
      <c r="A158" t="s">
        <v>1164</v>
      </c>
      <c r="B158" t="s">
        <v>1165</v>
      </c>
      <c r="C158" t="s">
        <v>42</v>
      </c>
      <c r="D158" t="s">
        <v>1058</v>
      </c>
      <c r="E158" t="s">
        <v>1091</v>
      </c>
      <c r="F158" t="s">
        <v>1163</v>
      </c>
      <c r="G158" t="s">
        <v>149</v>
      </c>
      <c r="H158" t="s">
        <v>1060</v>
      </c>
      <c r="I158" t="s">
        <v>17</v>
      </c>
      <c r="J158" t="s">
        <v>17</v>
      </c>
      <c r="K158" t="s">
        <v>17</v>
      </c>
      <c r="L158" t="s">
        <v>43</v>
      </c>
    </row>
    <row r="159" spans="1:12" ht="18" customHeight="1" x14ac:dyDescent="0.25">
      <c r="A159" t="s">
        <v>1166</v>
      </c>
      <c r="B159" t="s">
        <v>1167</v>
      </c>
      <c r="C159" t="s">
        <v>42</v>
      </c>
      <c r="D159" t="s">
        <v>1058</v>
      </c>
      <c r="E159" t="s">
        <v>1091</v>
      </c>
      <c r="F159" t="s">
        <v>1163</v>
      </c>
      <c r="G159" t="s">
        <v>149</v>
      </c>
      <c r="H159" t="s">
        <v>1060</v>
      </c>
      <c r="I159" t="s">
        <v>17</v>
      </c>
      <c r="J159" t="s">
        <v>17</v>
      </c>
      <c r="K159" t="s">
        <v>17</v>
      </c>
      <c r="L159" t="s">
        <v>43</v>
      </c>
    </row>
    <row r="161" spans="1:12" ht="39.6" customHeight="1" x14ac:dyDescent="0.25">
      <c r="B161" s="1"/>
    </row>
    <row r="162" spans="1:12" ht="20.45" customHeight="1" x14ac:dyDescent="0.25">
      <c r="B162" s="1"/>
    </row>
    <row r="163" spans="1:12" ht="18" customHeight="1" x14ac:dyDescent="0.25">
      <c r="A163" t="s">
        <v>1168</v>
      </c>
      <c r="B163" s="6" t="s">
        <v>153</v>
      </c>
      <c r="C163">
        <v>60</v>
      </c>
      <c r="D163" t="s">
        <v>1058</v>
      </c>
      <c r="E163" t="s">
        <v>1091</v>
      </c>
      <c r="F163" t="s">
        <v>1169</v>
      </c>
      <c r="G163" t="s">
        <v>149</v>
      </c>
      <c r="H163" t="s">
        <v>1060</v>
      </c>
      <c r="I163" t="s">
        <v>17</v>
      </c>
      <c r="J163" t="s">
        <v>17</v>
      </c>
      <c r="K163" t="s">
        <v>17</v>
      </c>
      <c r="L163" t="s">
        <v>153</v>
      </c>
    </row>
    <row r="164" spans="1:12" ht="18" customHeight="1" x14ac:dyDescent="0.25">
      <c r="A164" t="s">
        <v>1170</v>
      </c>
      <c r="B164" s="15" t="s">
        <v>1093</v>
      </c>
      <c r="C164" t="s">
        <v>1094</v>
      </c>
      <c r="D164" t="s">
        <v>1058</v>
      </c>
      <c r="E164" t="s">
        <v>1091</v>
      </c>
      <c r="F164" t="s">
        <v>1169</v>
      </c>
      <c r="G164" t="s">
        <v>149</v>
      </c>
      <c r="H164" t="s">
        <v>1060</v>
      </c>
      <c r="I164" t="s">
        <v>17</v>
      </c>
      <c r="J164" t="s">
        <v>17</v>
      </c>
      <c r="K164" t="s">
        <v>17</v>
      </c>
      <c r="L164" t="s">
        <v>1093</v>
      </c>
    </row>
    <row r="166" spans="1:12" ht="75.95" customHeight="1" x14ac:dyDescent="0.25">
      <c r="B166" s="1"/>
    </row>
    <row r="167" spans="1:12" x14ac:dyDescent="0.25">
      <c r="B167" s="1"/>
    </row>
    <row r="168" spans="1:12" ht="18" customHeight="1" x14ac:dyDescent="0.25">
      <c r="A168" t="s">
        <v>1171</v>
      </c>
      <c r="B168" s="6" t="s">
        <v>153</v>
      </c>
      <c r="C168">
        <v>30</v>
      </c>
      <c r="D168" t="s">
        <v>1058</v>
      </c>
      <c r="E168" t="s">
        <v>1091</v>
      </c>
      <c r="F168" t="s">
        <v>1172</v>
      </c>
      <c r="G168" t="s">
        <v>149</v>
      </c>
      <c r="H168" t="s">
        <v>1060</v>
      </c>
      <c r="I168" t="s">
        <v>17</v>
      </c>
      <c r="J168" t="s">
        <v>17</v>
      </c>
      <c r="K168" t="s">
        <v>17</v>
      </c>
      <c r="L168" t="s">
        <v>153</v>
      </c>
    </row>
    <row r="169" spans="1:12" ht="18" customHeight="1" x14ac:dyDescent="0.25">
      <c r="A169" t="s">
        <v>1173</v>
      </c>
      <c r="B169" s="15" t="s">
        <v>1093</v>
      </c>
      <c r="C169" t="s">
        <v>1094</v>
      </c>
      <c r="D169" t="s">
        <v>1058</v>
      </c>
      <c r="E169" t="s">
        <v>1091</v>
      </c>
      <c r="F169" t="s">
        <v>1172</v>
      </c>
      <c r="G169" t="s">
        <v>149</v>
      </c>
      <c r="H169" t="s">
        <v>1060</v>
      </c>
      <c r="I169" t="s">
        <v>17</v>
      </c>
      <c r="J169" t="s">
        <v>17</v>
      </c>
      <c r="K169" t="s">
        <v>17</v>
      </c>
      <c r="L169" t="s">
        <v>1093</v>
      </c>
    </row>
    <row r="171" spans="1:12" ht="18" customHeight="1" x14ac:dyDescent="0.25"/>
    <row r="172" spans="1:12" ht="30" x14ac:dyDescent="0.25">
      <c r="A172" t="s">
        <v>1174</v>
      </c>
      <c r="B172" s="1" t="s">
        <v>1175</v>
      </c>
      <c r="C172" t="s">
        <v>42</v>
      </c>
      <c r="D172" t="s">
        <v>1058</v>
      </c>
      <c r="E172" t="s">
        <v>1091</v>
      </c>
      <c r="F172" t="s">
        <v>1176</v>
      </c>
      <c r="G172" t="s">
        <v>149</v>
      </c>
      <c r="H172" t="s">
        <v>1060</v>
      </c>
      <c r="I172" t="s">
        <v>17</v>
      </c>
      <c r="J172" t="s">
        <v>17</v>
      </c>
      <c r="K172" t="s">
        <v>17</v>
      </c>
      <c r="L172" t="s">
        <v>43</v>
      </c>
    </row>
    <row r="173" spans="1:12" ht="18" customHeight="1" x14ac:dyDescent="0.25"/>
    <row r="174" spans="1:12" ht="45" x14ac:dyDescent="0.25">
      <c r="A174" t="s">
        <v>1177</v>
      </c>
      <c r="B174" s="1" t="s">
        <v>1178</v>
      </c>
      <c r="C174" s="1" t="s">
        <v>1179</v>
      </c>
      <c r="D174" t="s">
        <v>1058</v>
      </c>
      <c r="E174" t="s">
        <v>1091</v>
      </c>
      <c r="F174" t="s">
        <v>1176</v>
      </c>
      <c r="G174" t="s">
        <v>149</v>
      </c>
      <c r="H174" t="s">
        <v>1060</v>
      </c>
      <c r="I174" t="s">
        <v>17</v>
      </c>
      <c r="J174" t="s">
        <v>17</v>
      </c>
      <c r="K174" t="s">
        <v>17</v>
      </c>
      <c r="L174" t="s">
        <v>47</v>
      </c>
    </row>
    <row r="176" spans="1:12" ht="18" customHeight="1" x14ac:dyDescent="0.25"/>
    <row r="177" spans="1:12" ht="45" x14ac:dyDescent="0.25">
      <c r="A177" t="s">
        <v>1180</v>
      </c>
      <c r="B177" s="1" t="s">
        <v>1181</v>
      </c>
      <c r="C177" s="1" t="s">
        <v>1179</v>
      </c>
      <c r="D177" t="s">
        <v>1058</v>
      </c>
      <c r="E177" t="s">
        <v>1091</v>
      </c>
      <c r="F177" t="s">
        <v>1176</v>
      </c>
      <c r="G177" t="s">
        <v>149</v>
      </c>
      <c r="H177" t="s">
        <v>1060</v>
      </c>
      <c r="I177" t="s">
        <v>17</v>
      </c>
      <c r="J177" t="s">
        <v>17</v>
      </c>
      <c r="K177" t="s">
        <v>17</v>
      </c>
      <c r="L177" t="s">
        <v>18</v>
      </c>
    </row>
  </sheetData>
  <sheetProtection algorithmName="SHA-512" hashValue="qrhbxZz/bnqTlpYJOYqxK4uS7URhfYC1rXNRhkOcEO4SPiDdcgWbJ4cGO2Ga4b4/ucBJ4WagR8O0EWbAsnQ1sg==" saltValue="CHbdSEMO4keQ/cRWQaCe/w==" spinCount="100000" sheet="1" objects="1" scenarios="1"/>
  <autoFilter ref="A1:L177" xr:uid="{FE3FD025-0B42-4B2C-A099-F271E652E2C3}"/>
  <dataValidations count="1">
    <dataValidation type="list" allowBlank="1" showInputMessage="1" showErrorMessage="1" sqref="C66:C71" xr:uid="{EA223E9B-9FB0-4797-8B5B-48F7CD7A8141}">
      <formula1>$C$59:$C$63</formula1>
    </dataValidation>
  </dataValidations>
  <pageMargins left="0.7" right="0.7" top="0.75" bottom="0.75" header="0.3" footer="0.3"/>
  <pageSetup scale="64" orientation="landscape" horizontalDpi="1200" verticalDpi="1200" r:id="rId1"/>
  <rowBreaks count="3" manualBreakCount="3">
    <brk id="39" max="13" man="1"/>
    <brk id="119" max="13" man="1"/>
    <brk id="160"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DDBB-CAC6-43D4-8251-25D80D603847}">
  <dimension ref="A1:L59"/>
  <sheetViews>
    <sheetView zoomScaleNormal="100" workbookViewId="0">
      <pane ySplit="1" topLeftCell="A2" activePane="bottomLeft" state="frozen"/>
      <selection pane="bottomLeft"/>
    </sheetView>
  </sheetViews>
  <sheetFormatPr defaultRowHeight="15" x14ac:dyDescent="0.25"/>
  <cols>
    <col min="1" max="1" width="12.7109375" customWidth="1"/>
    <col min="2" max="2" width="150.7109375" customWidth="1"/>
    <col min="3" max="3" width="25.7109375" customWidth="1"/>
    <col min="4" max="4" width="30.140625" hidden="1" customWidth="1"/>
    <col min="5" max="5" width="20.7109375" hidden="1" customWidth="1"/>
    <col min="6" max="6" width="10.85546875" hidden="1" customWidth="1"/>
    <col min="7" max="7" width="15.85546875" hidden="1" customWidth="1"/>
    <col min="8" max="8" width="0" hidden="1" customWidth="1"/>
    <col min="9" max="9" width="12.140625" hidden="1" customWidth="1"/>
    <col min="10" max="10" width="11.28515625" hidden="1" customWidth="1"/>
    <col min="11" max="11" width="9.5703125" hidden="1" customWidth="1"/>
    <col min="12" max="12" width="12.28515625" hidden="1" customWidth="1"/>
    <col min="13" max="13" width="0" hidden="1" customWidth="1"/>
  </cols>
  <sheetData>
    <row r="1" spans="1:12" ht="30" x14ac:dyDescent="0.25">
      <c r="A1" s="1" t="s">
        <v>0</v>
      </c>
      <c r="B1" t="s">
        <v>1</v>
      </c>
      <c r="C1" t="s">
        <v>2</v>
      </c>
      <c r="D1" t="s">
        <v>143</v>
      </c>
      <c r="E1" t="s">
        <v>4</v>
      </c>
      <c r="F1" t="s">
        <v>5</v>
      </c>
      <c r="G1" t="s">
        <v>6</v>
      </c>
      <c r="H1" t="s">
        <v>7</v>
      </c>
      <c r="I1" t="s">
        <v>8</v>
      </c>
      <c r="J1" t="s">
        <v>9</v>
      </c>
      <c r="K1" t="s">
        <v>10</v>
      </c>
      <c r="L1" t="s">
        <v>11</v>
      </c>
    </row>
    <row r="9" spans="1:12" ht="18" customHeight="1" x14ac:dyDescent="0.25"/>
    <row r="10" spans="1:12" ht="18" customHeight="1" x14ac:dyDescent="0.25">
      <c r="A10" t="s">
        <v>1182</v>
      </c>
      <c r="B10" s="1" t="s">
        <v>1183</v>
      </c>
      <c r="D10" t="s">
        <v>1184</v>
      </c>
      <c r="E10" t="s">
        <v>1185</v>
      </c>
      <c r="F10" t="s">
        <v>17</v>
      </c>
      <c r="G10" t="s">
        <v>17</v>
      </c>
      <c r="H10" t="s">
        <v>17</v>
      </c>
      <c r="I10" t="s">
        <v>17</v>
      </c>
      <c r="J10" t="s">
        <v>17</v>
      </c>
      <c r="K10" t="s">
        <v>17</v>
      </c>
      <c r="L10" t="s">
        <v>88</v>
      </c>
    </row>
    <row r="11" spans="1:12" ht="27.95" customHeight="1" x14ac:dyDescent="0.25">
      <c r="A11" t="s">
        <v>1186</v>
      </c>
      <c r="B11" s="1" t="s">
        <v>1187</v>
      </c>
      <c r="D11" t="s">
        <v>1184</v>
      </c>
      <c r="E11" t="s">
        <v>1185</v>
      </c>
      <c r="F11" t="s">
        <v>17</v>
      </c>
      <c r="G11" t="s">
        <v>17</v>
      </c>
      <c r="H11" t="s">
        <v>17</v>
      </c>
      <c r="I11" t="s">
        <v>17</v>
      </c>
      <c r="J11" t="s">
        <v>17</v>
      </c>
      <c r="K11" t="s">
        <v>17</v>
      </c>
      <c r="L11" t="s">
        <v>88</v>
      </c>
    </row>
    <row r="12" spans="1:12" ht="18" customHeight="1" x14ac:dyDescent="0.25">
      <c r="A12" t="s">
        <v>1188</v>
      </c>
      <c r="B12" s="1" t="s">
        <v>1189</v>
      </c>
      <c r="D12" t="s">
        <v>1184</v>
      </c>
      <c r="E12" t="s">
        <v>1185</v>
      </c>
      <c r="F12" t="s">
        <v>17</v>
      </c>
      <c r="G12" t="s">
        <v>17</v>
      </c>
      <c r="H12" t="s">
        <v>17</v>
      </c>
      <c r="I12" t="s">
        <v>17</v>
      </c>
      <c r="J12" t="s">
        <v>17</v>
      </c>
      <c r="K12" t="s">
        <v>17</v>
      </c>
      <c r="L12" t="s">
        <v>88</v>
      </c>
    </row>
    <row r="13" spans="1:12" ht="18" customHeight="1" x14ac:dyDescent="0.25">
      <c r="A13" t="s">
        <v>1190</v>
      </c>
      <c r="B13" s="1" t="s">
        <v>1191</v>
      </c>
      <c r="C13" t="s">
        <v>86</v>
      </c>
      <c r="D13" t="s">
        <v>1184</v>
      </c>
      <c r="E13" t="s">
        <v>1185</v>
      </c>
      <c r="F13" t="s">
        <v>17</v>
      </c>
      <c r="G13" t="s">
        <v>17</v>
      </c>
      <c r="H13" t="s">
        <v>17</v>
      </c>
      <c r="I13" t="s">
        <v>17</v>
      </c>
      <c r="J13" t="s">
        <v>17</v>
      </c>
      <c r="K13" t="s">
        <v>17</v>
      </c>
      <c r="L13" t="s">
        <v>88</v>
      </c>
    </row>
    <row r="14" spans="1:12" ht="18" customHeight="1" x14ac:dyDescent="0.25">
      <c r="A14" t="s">
        <v>1192</v>
      </c>
      <c r="B14" s="1" t="s">
        <v>1193</v>
      </c>
      <c r="C14" t="s">
        <v>86</v>
      </c>
      <c r="D14" t="s">
        <v>1184</v>
      </c>
      <c r="E14" t="s">
        <v>1185</v>
      </c>
      <c r="F14" t="s">
        <v>17</v>
      </c>
      <c r="G14" t="s">
        <v>17</v>
      </c>
      <c r="H14" t="s">
        <v>17</v>
      </c>
      <c r="I14" t="s">
        <v>17</v>
      </c>
      <c r="J14" t="s">
        <v>17</v>
      </c>
      <c r="K14" t="s">
        <v>17</v>
      </c>
      <c r="L14" t="s">
        <v>88</v>
      </c>
    </row>
    <row r="15" spans="1:12" ht="18" customHeight="1" x14ac:dyDescent="0.25">
      <c r="A15" t="s">
        <v>1194</v>
      </c>
      <c r="B15" s="1" t="s">
        <v>1195</v>
      </c>
      <c r="C15" t="s">
        <v>86</v>
      </c>
      <c r="D15" t="s">
        <v>1184</v>
      </c>
      <c r="E15" t="s">
        <v>1185</v>
      </c>
      <c r="F15" t="s">
        <v>17</v>
      </c>
      <c r="G15" t="s">
        <v>17</v>
      </c>
      <c r="H15" t="s">
        <v>17</v>
      </c>
      <c r="I15" t="s">
        <v>17</v>
      </c>
      <c r="J15" t="s">
        <v>17</v>
      </c>
      <c r="K15" t="s">
        <v>17</v>
      </c>
      <c r="L15" t="s">
        <v>88</v>
      </c>
    </row>
    <row r="16" spans="1:12" ht="18" customHeight="1" x14ac:dyDescent="0.25">
      <c r="A16" t="s">
        <v>1196</v>
      </c>
      <c r="B16" s="1" t="s">
        <v>1197</v>
      </c>
      <c r="D16" t="s">
        <v>1184</v>
      </c>
      <c r="E16" t="s">
        <v>1185</v>
      </c>
      <c r="F16" t="s">
        <v>17</v>
      </c>
      <c r="G16" t="s">
        <v>17</v>
      </c>
      <c r="H16" t="s">
        <v>17</v>
      </c>
      <c r="I16" t="s">
        <v>17</v>
      </c>
      <c r="J16" t="s">
        <v>17</v>
      </c>
      <c r="K16" t="s">
        <v>17</v>
      </c>
      <c r="L16" t="s">
        <v>88</v>
      </c>
    </row>
    <row r="17" spans="1:12" ht="18" customHeight="1" x14ac:dyDescent="0.25">
      <c r="A17" t="s">
        <v>1198</v>
      </c>
      <c r="B17" s="1" t="s">
        <v>1199</v>
      </c>
      <c r="D17" t="s">
        <v>1184</v>
      </c>
      <c r="E17" t="s">
        <v>1185</v>
      </c>
      <c r="F17" t="s">
        <v>17</v>
      </c>
      <c r="G17" t="s">
        <v>17</v>
      </c>
      <c r="H17" t="s">
        <v>17</v>
      </c>
      <c r="I17" t="s">
        <v>17</v>
      </c>
      <c r="J17" t="s">
        <v>17</v>
      </c>
      <c r="K17" t="s">
        <v>17</v>
      </c>
      <c r="L17" t="s">
        <v>88</v>
      </c>
    </row>
    <row r="18" spans="1:12" ht="18" customHeight="1" x14ac:dyDescent="0.25">
      <c r="A18" t="s">
        <v>1200</v>
      </c>
      <c r="B18" s="1" t="s">
        <v>1201</v>
      </c>
      <c r="D18" t="s">
        <v>1184</v>
      </c>
      <c r="E18" t="s">
        <v>1185</v>
      </c>
      <c r="F18" t="s">
        <v>17</v>
      </c>
      <c r="G18" t="s">
        <v>17</v>
      </c>
      <c r="H18" t="s">
        <v>17</v>
      </c>
      <c r="I18" t="s">
        <v>17</v>
      </c>
      <c r="J18" t="s">
        <v>17</v>
      </c>
      <c r="K18" t="s">
        <v>17</v>
      </c>
      <c r="L18" t="s">
        <v>88</v>
      </c>
    </row>
    <row r="19" spans="1:12" ht="18" customHeight="1" x14ac:dyDescent="0.25">
      <c r="A19" t="s">
        <v>1202</v>
      </c>
      <c r="B19" s="1" t="s">
        <v>1203</v>
      </c>
      <c r="C19" t="s">
        <v>86</v>
      </c>
      <c r="D19" t="s">
        <v>1184</v>
      </c>
      <c r="E19" t="s">
        <v>1185</v>
      </c>
      <c r="F19" t="s">
        <v>17</v>
      </c>
      <c r="G19" t="s">
        <v>17</v>
      </c>
      <c r="H19" t="s">
        <v>17</v>
      </c>
      <c r="I19" t="s">
        <v>17</v>
      </c>
      <c r="J19" t="s">
        <v>17</v>
      </c>
      <c r="K19" t="s">
        <v>17</v>
      </c>
      <c r="L19" t="s">
        <v>88</v>
      </c>
    </row>
    <row r="20" spans="1:12" ht="18" customHeight="1" x14ac:dyDescent="0.25">
      <c r="A20" t="s">
        <v>1204</v>
      </c>
      <c r="B20" s="1" t="s">
        <v>1205</v>
      </c>
      <c r="C20" t="s">
        <v>86</v>
      </c>
      <c r="D20" t="s">
        <v>1184</v>
      </c>
      <c r="E20" t="s">
        <v>1185</v>
      </c>
      <c r="F20" t="s">
        <v>17</v>
      </c>
      <c r="G20" t="s">
        <v>17</v>
      </c>
      <c r="H20" t="s">
        <v>17</v>
      </c>
      <c r="I20" t="s">
        <v>17</v>
      </c>
      <c r="J20" t="s">
        <v>17</v>
      </c>
      <c r="K20" t="s">
        <v>17</v>
      </c>
      <c r="L20" t="s">
        <v>88</v>
      </c>
    </row>
    <row r="21" spans="1:12" ht="18" customHeight="1" x14ac:dyDescent="0.25">
      <c r="A21" t="s">
        <v>1206</v>
      </c>
      <c r="B21" s="1" t="s">
        <v>1207</v>
      </c>
      <c r="C21" t="s">
        <v>86</v>
      </c>
      <c r="D21" t="s">
        <v>1184</v>
      </c>
      <c r="E21" t="s">
        <v>1185</v>
      </c>
      <c r="F21" t="s">
        <v>17</v>
      </c>
      <c r="G21" t="s">
        <v>17</v>
      </c>
      <c r="H21" t="s">
        <v>17</v>
      </c>
      <c r="I21" t="s">
        <v>17</v>
      </c>
      <c r="J21" t="s">
        <v>17</v>
      </c>
      <c r="K21" t="s">
        <v>17</v>
      </c>
      <c r="L21" t="s">
        <v>88</v>
      </c>
    </row>
    <row r="22" spans="1:12" ht="18" customHeight="1" x14ac:dyDescent="0.25">
      <c r="A22" t="s">
        <v>1208</v>
      </c>
      <c r="B22" s="1" t="s">
        <v>1209</v>
      </c>
      <c r="D22" t="s">
        <v>1184</v>
      </c>
      <c r="E22" t="s">
        <v>1185</v>
      </c>
      <c r="F22" t="s">
        <v>17</v>
      </c>
      <c r="G22" t="s">
        <v>17</v>
      </c>
      <c r="H22" t="s">
        <v>17</v>
      </c>
      <c r="I22" t="s">
        <v>17</v>
      </c>
      <c r="J22" t="s">
        <v>17</v>
      </c>
      <c r="K22" t="s">
        <v>17</v>
      </c>
      <c r="L22" t="s">
        <v>88</v>
      </c>
    </row>
    <row r="23" spans="1:12" ht="18" customHeight="1" x14ac:dyDescent="0.25">
      <c r="A23" t="s">
        <v>1210</v>
      </c>
      <c r="B23" s="1" t="s">
        <v>1211</v>
      </c>
      <c r="D23" t="s">
        <v>1184</v>
      </c>
      <c r="E23" t="s">
        <v>1185</v>
      </c>
      <c r="F23" t="s">
        <v>17</v>
      </c>
      <c r="G23" t="s">
        <v>17</v>
      </c>
      <c r="H23" t="s">
        <v>17</v>
      </c>
      <c r="I23" t="s">
        <v>17</v>
      </c>
      <c r="J23" t="s">
        <v>17</v>
      </c>
      <c r="K23" t="s">
        <v>17</v>
      </c>
      <c r="L23" t="s">
        <v>88</v>
      </c>
    </row>
    <row r="24" spans="1:12" ht="18" customHeight="1" x14ac:dyDescent="0.25">
      <c r="A24" t="s">
        <v>1212</v>
      </c>
      <c r="B24" s="1" t="s">
        <v>1213</v>
      </c>
      <c r="C24" t="s">
        <v>86</v>
      </c>
      <c r="D24" t="s">
        <v>1184</v>
      </c>
      <c r="E24" t="s">
        <v>1185</v>
      </c>
      <c r="F24" t="s">
        <v>17</v>
      </c>
      <c r="G24" t="s">
        <v>17</v>
      </c>
      <c r="H24" t="s">
        <v>17</v>
      </c>
      <c r="I24" t="s">
        <v>17</v>
      </c>
      <c r="J24" t="s">
        <v>17</v>
      </c>
      <c r="K24" t="s">
        <v>17</v>
      </c>
      <c r="L24" t="s">
        <v>88</v>
      </c>
    </row>
    <row r="25" spans="1:12" ht="18" customHeight="1" x14ac:dyDescent="0.25">
      <c r="A25" t="s">
        <v>1214</v>
      </c>
      <c r="B25" s="1" t="s">
        <v>1215</v>
      </c>
      <c r="C25" t="s">
        <v>86</v>
      </c>
      <c r="D25" t="s">
        <v>1184</v>
      </c>
      <c r="E25" t="s">
        <v>1185</v>
      </c>
      <c r="F25" t="s">
        <v>17</v>
      </c>
      <c r="G25" t="s">
        <v>17</v>
      </c>
      <c r="H25" t="s">
        <v>17</v>
      </c>
      <c r="I25" t="s">
        <v>17</v>
      </c>
      <c r="J25" t="s">
        <v>17</v>
      </c>
      <c r="K25" t="s">
        <v>17</v>
      </c>
      <c r="L25" t="s">
        <v>88</v>
      </c>
    </row>
    <row r="26" spans="1:12" ht="18" customHeight="1" x14ac:dyDescent="0.25">
      <c r="A26" t="s">
        <v>1216</v>
      </c>
      <c r="B26" s="1" t="s">
        <v>1217</v>
      </c>
      <c r="D26" t="s">
        <v>1184</v>
      </c>
      <c r="E26" t="s">
        <v>1185</v>
      </c>
      <c r="F26" t="s">
        <v>17</v>
      </c>
      <c r="G26" t="s">
        <v>17</v>
      </c>
      <c r="H26" t="s">
        <v>17</v>
      </c>
      <c r="I26" t="s">
        <v>17</v>
      </c>
      <c r="J26" t="s">
        <v>17</v>
      </c>
      <c r="K26" t="s">
        <v>17</v>
      </c>
      <c r="L26" t="s">
        <v>88</v>
      </c>
    </row>
    <row r="27" spans="1:12" ht="18" customHeight="1" x14ac:dyDescent="0.25">
      <c r="A27" t="s">
        <v>1218</v>
      </c>
      <c r="B27" s="1" t="s">
        <v>1219</v>
      </c>
      <c r="D27" t="s">
        <v>1184</v>
      </c>
      <c r="E27" t="s">
        <v>1185</v>
      </c>
      <c r="F27" t="s">
        <v>17</v>
      </c>
      <c r="G27" t="s">
        <v>17</v>
      </c>
      <c r="H27" t="s">
        <v>17</v>
      </c>
      <c r="I27" t="s">
        <v>17</v>
      </c>
      <c r="J27" t="s">
        <v>17</v>
      </c>
      <c r="K27" t="s">
        <v>17</v>
      </c>
      <c r="L27" t="s">
        <v>88</v>
      </c>
    </row>
    <row r="28" spans="1:12" ht="18" customHeight="1" x14ac:dyDescent="0.25">
      <c r="B28" s="1"/>
    </row>
    <row r="29" spans="1:12" ht="18" customHeight="1" x14ac:dyDescent="0.25">
      <c r="A29" t="s">
        <v>1220</v>
      </c>
      <c r="B29" s="1" t="s">
        <v>1221</v>
      </c>
      <c r="D29" t="s">
        <v>1184</v>
      </c>
      <c r="E29" t="s">
        <v>1185</v>
      </c>
      <c r="F29" t="s">
        <v>17</v>
      </c>
      <c r="G29" t="s">
        <v>17</v>
      </c>
      <c r="H29" t="s">
        <v>17</v>
      </c>
      <c r="I29" t="s">
        <v>17</v>
      </c>
      <c r="J29" t="s">
        <v>17</v>
      </c>
      <c r="K29" t="s">
        <v>17</v>
      </c>
      <c r="L29" t="s">
        <v>18</v>
      </c>
    </row>
    <row r="30" spans="1:12" ht="18" customHeight="1" x14ac:dyDescent="0.25">
      <c r="B30" s="1"/>
    </row>
    <row r="38" spans="1:12" ht="18" customHeight="1" x14ac:dyDescent="0.25"/>
    <row r="39" spans="1:12" ht="18" customHeight="1" x14ac:dyDescent="0.25">
      <c r="A39" t="s">
        <v>1222</v>
      </c>
      <c r="B39" s="1" t="s">
        <v>1223</v>
      </c>
      <c r="C39" t="s">
        <v>86</v>
      </c>
      <c r="D39" t="s">
        <v>1184</v>
      </c>
      <c r="E39" t="s">
        <v>1224</v>
      </c>
      <c r="F39" t="s">
        <v>17</v>
      </c>
      <c r="G39" t="s">
        <v>17</v>
      </c>
      <c r="H39" t="s">
        <v>17</v>
      </c>
      <c r="I39" t="s">
        <v>17</v>
      </c>
      <c r="J39" t="s">
        <v>17</v>
      </c>
      <c r="K39" t="s">
        <v>17</v>
      </c>
      <c r="L39" t="s">
        <v>88</v>
      </c>
    </row>
    <row r="40" spans="1:12" ht="18" customHeight="1" x14ac:dyDescent="0.25">
      <c r="A40" t="s">
        <v>1225</v>
      </c>
      <c r="B40" s="1" t="s">
        <v>1226</v>
      </c>
      <c r="D40" t="s">
        <v>1184</v>
      </c>
      <c r="E40" t="s">
        <v>1224</v>
      </c>
      <c r="F40" t="s">
        <v>17</v>
      </c>
      <c r="G40" t="s">
        <v>17</v>
      </c>
      <c r="H40" t="s">
        <v>17</v>
      </c>
      <c r="I40" t="s">
        <v>17</v>
      </c>
      <c r="J40" t="s">
        <v>17</v>
      </c>
      <c r="K40" t="s">
        <v>17</v>
      </c>
      <c r="L40" t="s">
        <v>88</v>
      </c>
    </row>
    <row r="41" spans="1:12" ht="18" customHeight="1" x14ac:dyDescent="0.25">
      <c r="A41" t="s">
        <v>1227</v>
      </c>
      <c r="B41" s="1" t="s">
        <v>1228</v>
      </c>
      <c r="C41" t="s">
        <v>86</v>
      </c>
      <c r="D41" t="s">
        <v>1184</v>
      </c>
      <c r="E41" t="s">
        <v>1224</v>
      </c>
      <c r="F41" t="s">
        <v>17</v>
      </c>
      <c r="G41" t="s">
        <v>17</v>
      </c>
      <c r="H41" t="s">
        <v>17</v>
      </c>
      <c r="I41" t="s">
        <v>17</v>
      </c>
      <c r="J41" t="s">
        <v>17</v>
      </c>
      <c r="K41" t="s">
        <v>17</v>
      </c>
      <c r="L41" t="s">
        <v>88</v>
      </c>
    </row>
    <row r="42" spans="1:12" ht="18" customHeight="1" x14ac:dyDescent="0.25">
      <c r="A42" t="s">
        <v>1229</v>
      </c>
      <c r="B42" s="1" t="s">
        <v>1230</v>
      </c>
      <c r="D42" t="s">
        <v>1184</v>
      </c>
      <c r="E42" t="s">
        <v>1224</v>
      </c>
      <c r="F42" t="s">
        <v>17</v>
      </c>
      <c r="G42" t="s">
        <v>17</v>
      </c>
      <c r="H42" t="s">
        <v>17</v>
      </c>
      <c r="I42" t="s">
        <v>17</v>
      </c>
      <c r="J42" t="s">
        <v>17</v>
      </c>
      <c r="K42" t="s">
        <v>17</v>
      </c>
      <c r="L42" t="s">
        <v>88</v>
      </c>
    </row>
    <row r="43" spans="1:12" ht="18" customHeight="1" x14ac:dyDescent="0.25">
      <c r="A43" t="s">
        <v>1231</v>
      </c>
      <c r="B43" s="1" t="s">
        <v>608</v>
      </c>
      <c r="C43" t="s">
        <v>86</v>
      </c>
      <c r="D43" t="s">
        <v>1184</v>
      </c>
      <c r="E43" t="s">
        <v>1224</v>
      </c>
      <c r="F43" t="s">
        <v>17</v>
      </c>
      <c r="G43" t="s">
        <v>17</v>
      </c>
      <c r="H43" t="s">
        <v>17</v>
      </c>
      <c r="I43" t="s">
        <v>17</v>
      </c>
      <c r="J43" t="s">
        <v>17</v>
      </c>
      <c r="K43" t="s">
        <v>17</v>
      </c>
      <c r="L43" t="s">
        <v>88</v>
      </c>
    </row>
    <row r="44" spans="1:12" ht="18" customHeight="1" x14ac:dyDescent="0.25">
      <c r="A44" t="s">
        <v>1232</v>
      </c>
      <c r="B44" s="1" t="s">
        <v>1233</v>
      </c>
      <c r="D44" t="s">
        <v>1184</v>
      </c>
      <c r="E44" t="s">
        <v>1224</v>
      </c>
      <c r="F44" t="s">
        <v>17</v>
      </c>
      <c r="G44" t="s">
        <v>17</v>
      </c>
      <c r="H44" t="s">
        <v>17</v>
      </c>
      <c r="I44" t="s">
        <v>17</v>
      </c>
      <c r="J44" t="s">
        <v>17</v>
      </c>
      <c r="K44" t="s">
        <v>17</v>
      </c>
      <c r="L44" t="s">
        <v>88</v>
      </c>
    </row>
    <row r="45" spans="1:12" ht="18" customHeight="1" x14ac:dyDescent="0.25">
      <c r="A45" t="s">
        <v>1234</v>
      </c>
      <c r="B45" s="1" t="s">
        <v>1235</v>
      </c>
      <c r="C45" t="s">
        <v>86</v>
      </c>
      <c r="D45" t="s">
        <v>1184</v>
      </c>
      <c r="E45" t="s">
        <v>1224</v>
      </c>
      <c r="F45" t="s">
        <v>17</v>
      </c>
      <c r="G45" t="s">
        <v>17</v>
      </c>
      <c r="H45" t="s">
        <v>17</v>
      </c>
      <c r="I45" t="s">
        <v>17</v>
      </c>
      <c r="J45" t="s">
        <v>17</v>
      </c>
      <c r="K45" t="s">
        <v>17</v>
      </c>
      <c r="L45" t="s">
        <v>88</v>
      </c>
    </row>
    <row r="46" spans="1:12" ht="18" customHeight="1" x14ac:dyDescent="0.25">
      <c r="A46" t="s">
        <v>1236</v>
      </c>
      <c r="B46" s="1" t="s">
        <v>1237</v>
      </c>
      <c r="D46" t="s">
        <v>1184</v>
      </c>
      <c r="E46" t="s">
        <v>1224</v>
      </c>
      <c r="F46" t="s">
        <v>17</v>
      </c>
      <c r="G46" t="s">
        <v>17</v>
      </c>
      <c r="H46" t="s">
        <v>17</v>
      </c>
      <c r="I46" t="s">
        <v>17</v>
      </c>
      <c r="J46" t="s">
        <v>17</v>
      </c>
      <c r="K46" t="s">
        <v>17</v>
      </c>
      <c r="L46" t="s">
        <v>88</v>
      </c>
    </row>
    <row r="47" spans="1:12" ht="18" customHeight="1" x14ac:dyDescent="0.25">
      <c r="A47" t="s">
        <v>1238</v>
      </c>
      <c r="B47" s="1" t="s">
        <v>598</v>
      </c>
      <c r="C47" t="s">
        <v>86</v>
      </c>
      <c r="D47" t="s">
        <v>1184</v>
      </c>
      <c r="E47" t="s">
        <v>1224</v>
      </c>
      <c r="F47" t="s">
        <v>17</v>
      </c>
      <c r="G47" t="s">
        <v>17</v>
      </c>
      <c r="H47" t="s">
        <v>17</v>
      </c>
      <c r="I47" t="s">
        <v>17</v>
      </c>
      <c r="J47" t="s">
        <v>17</v>
      </c>
      <c r="K47" t="s">
        <v>17</v>
      </c>
      <c r="L47" t="s">
        <v>88</v>
      </c>
    </row>
    <row r="48" spans="1:12" ht="18" customHeight="1" x14ac:dyDescent="0.25">
      <c r="A48" t="s">
        <v>1239</v>
      </c>
      <c r="B48" s="1" t="s">
        <v>1240</v>
      </c>
      <c r="D48" t="s">
        <v>1184</v>
      </c>
      <c r="E48" t="s">
        <v>1224</v>
      </c>
      <c r="F48" t="s">
        <v>17</v>
      </c>
      <c r="G48" t="s">
        <v>17</v>
      </c>
      <c r="H48" t="s">
        <v>17</v>
      </c>
      <c r="I48" t="s">
        <v>17</v>
      </c>
      <c r="J48" t="s">
        <v>17</v>
      </c>
      <c r="K48" t="s">
        <v>17</v>
      </c>
      <c r="L48" t="s">
        <v>88</v>
      </c>
    </row>
    <row r="49" spans="1:12" ht="18" customHeight="1" x14ac:dyDescent="0.25">
      <c r="A49" t="s">
        <v>1241</v>
      </c>
      <c r="B49" s="1" t="s">
        <v>1242</v>
      </c>
      <c r="C49" t="s">
        <v>86</v>
      </c>
      <c r="D49" t="s">
        <v>1184</v>
      </c>
      <c r="E49" t="s">
        <v>1224</v>
      </c>
      <c r="F49" t="s">
        <v>17</v>
      </c>
      <c r="G49" t="s">
        <v>17</v>
      </c>
      <c r="H49" t="s">
        <v>17</v>
      </c>
      <c r="I49" t="s">
        <v>17</v>
      </c>
      <c r="J49" t="s">
        <v>17</v>
      </c>
      <c r="K49" t="s">
        <v>17</v>
      </c>
      <c r="L49" t="s">
        <v>88</v>
      </c>
    </row>
    <row r="50" spans="1:12" ht="18" customHeight="1" x14ac:dyDescent="0.25">
      <c r="A50" t="s">
        <v>1243</v>
      </c>
      <c r="B50" s="1" t="s">
        <v>1244</v>
      </c>
      <c r="C50" t="s">
        <v>86</v>
      </c>
      <c r="D50" t="s">
        <v>1184</v>
      </c>
      <c r="E50" t="s">
        <v>1224</v>
      </c>
      <c r="F50" t="s">
        <v>17</v>
      </c>
      <c r="G50" t="s">
        <v>17</v>
      </c>
      <c r="H50" t="s">
        <v>17</v>
      </c>
      <c r="I50" t="s">
        <v>17</v>
      </c>
      <c r="J50" t="s">
        <v>17</v>
      </c>
      <c r="K50" t="s">
        <v>17</v>
      </c>
      <c r="L50" t="s">
        <v>88</v>
      </c>
    </row>
    <row r="51" spans="1:12" ht="18" customHeight="1" x14ac:dyDescent="0.25">
      <c r="B51" s="1"/>
    </row>
    <row r="52" spans="1:12" ht="18" customHeight="1" x14ac:dyDescent="0.25">
      <c r="A52" t="s">
        <v>1245</v>
      </c>
      <c r="B52" s="1" t="s">
        <v>1246</v>
      </c>
      <c r="D52" t="s">
        <v>1184</v>
      </c>
      <c r="E52" t="s">
        <v>1224</v>
      </c>
      <c r="F52" t="s">
        <v>17</v>
      </c>
      <c r="G52" t="s">
        <v>17</v>
      </c>
      <c r="H52" t="s">
        <v>17</v>
      </c>
      <c r="I52" t="s">
        <v>17</v>
      </c>
      <c r="J52" t="s">
        <v>17</v>
      </c>
      <c r="K52" t="s">
        <v>17</v>
      </c>
      <c r="L52" t="s">
        <v>18</v>
      </c>
    </row>
    <row r="53" spans="1:12" ht="18" customHeight="1" x14ac:dyDescent="0.25">
      <c r="B53" s="1"/>
    </row>
    <row r="54" spans="1:12" x14ac:dyDescent="0.25">
      <c r="B54" s="15"/>
    </row>
    <row r="55" spans="1:12" x14ac:dyDescent="0.25">
      <c r="B55" s="15"/>
    </row>
    <row r="56" spans="1:12" x14ac:dyDescent="0.25">
      <c r="B56" s="15"/>
    </row>
    <row r="57" spans="1:12" x14ac:dyDescent="0.25">
      <c r="B57" s="15"/>
    </row>
    <row r="58" spans="1:12" x14ac:dyDescent="0.25">
      <c r="B58" s="15"/>
    </row>
    <row r="59" spans="1:12" x14ac:dyDescent="0.25">
      <c r="B59" s="15"/>
    </row>
  </sheetData>
  <sheetProtection algorithmName="SHA-512" hashValue="a2CuSL8y90Tt4Uk9MFKUg5ihmvROktpJTD5FCAqk+Csp8bJGvsE7lZuGv53u0gMPgC9BkMIdtTNDGempD7CQDg==" saltValue="rjgIbBYscotwNMFTkslWdg==" spinCount="100000" sheet="1" objects="1" scenarios="1"/>
  <autoFilter ref="A1:L59" xr:uid="{1265375A-228F-44BC-9F84-12467E46861D}"/>
  <pageMargins left="0.7" right="0.7" top="0.75" bottom="0.75" header="0.3" footer="0.3"/>
  <pageSetup scale="65" orientation="landscape" horizontalDpi="1200" verticalDpi="1200" r:id="rId1"/>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7E3C-0902-4A72-8135-DC07ABC275AA}">
  <dimension ref="A1:L101"/>
  <sheetViews>
    <sheetView zoomScaleNormal="100" workbookViewId="0">
      <pane ySplit="1" topLeftCell="A2" activePane="bottomLeft" state="frozen"/>
      <selection pane="bottomLeft"/>
    </sheetView>
  </sheetViews>
  <sheetFormatPr defaultRowHeight="15" x14ac:dyDescent="0.25"/>
  <cols>
    <col min="1" max="1" width="12.7109375" customWidth="1"/>
    <col min="2" max="2" width="150.7109375" customWidth="1"/>
    <col min="3" max="3" width="25.7109375" customWidth="1"/>
    <col min="4" max="4" width="11" hidden="1" customWidth="1"/>
    <col min="5" max="5" width="19.5703125" hidden="1" customWidth="1"/>
    <col min="6" max="6" width="14.5703125" hidden="1" customWidth="1"/>
    <col min="7" max="7" width="15.85546875" hidden="1" customWidth="1"/>
    <col min="8" max="8" width="18.5703125" hidden="1" customWidth="1"/>
    <col min="9" max="9" width="12.140625" hidden="1" customWidth="1"/>
    <col min="10" max="10" width="11.28515625" hidden="1" customWidth="1"/>
    <col min="11" max="11" width="9.5703125" hidden="1" customWidth="1"/>
    <col min="12" max="12" width="39.28515625" hidden="1" customWidth="1"/>
    <col min="13" max="13" width="0" hidden="1" customWidth="1"/>
  </cols>
  <sheetData>
    <row r="1" spans="1:12" ht="30" x14ac:dyDescent="0.25">
      <c r="A1" s="1" t="s">
        <v>0</v>
      </c>
      <c r="B1" t="s">
        <v>1</v>
      </c>
      <c r="C1" t="s">
        <v>2</v>
      </c>
      <c r="D1" t="s">
        <v>143</v>
      </c>
      <c r="E1" t="s">
        <v>4</v>
      </c>
      <c r="F1" t="s">
        <v>5</v>
      </c>
      <c r="G1" t="s">
        <v>6</v>
      </c>
      <c r="H1" t="s">
        <v>7</v>
      </c>
      <c r="I1" t="s">
        <v>8</v>
      </c>
      <c r="J1" t="s">
        <v>9</v>
      </c>
      <c r="K1" t="s">
        <v>10</v>
      </c>
      <c r="L1" t="s">
        <v>11</v>
      </c>
    </row>
    <row r="9" spans="1:12" ht="18" customHeight="1" x14ac:dyDescent="0.25"/>
    <row r="10" spans="1:12" ht="45" x14ac:dyDescent="0.25">
      <c r="A10" t="s">
        <v>1247</v>
      </c>
      <c r="B10" s="1" t="s">
        <v>1248</v>
      </c>
      <c r="C10" s="3">
        <v>0.1305</v>
      </c>
      <c r="D10" t="s">
        <v>1249</v>
      </c>
      <c r="E10" t="s">
        <v>1250</v>
      </c>
      <c r="F10" t="s">
        <v>1251</v>
      </c>
      <c r="G10" t="s">
        <v>149</v>
      </c>
      <c r="H10" t="s">
        <v>150</v>
      </c>
      <c r="I10" t="s">
        <v>17</v>
      </c>
      <c r="J10" t="s">
        <v>17</v>
      </c>
      <c r="K10" t="s">
        <v>17</v>
      </c>
      <c r="L10" t="s">
        <v>1252</v>
      </c>
    </row>
    <row r="11" spans="1:12" ht="18" customHeight="1" x14ac:dyDescent="0.25">
      <c r="A11" t="s">
        <v>1253</v>
      </c>
      <c r="B11" s="1" t="s">
        <v>1254</v>
      </c>
      <c r="C11" s="3"/>
      <c r="D11" t="s">
        <v>1249</v>
      </c>
      <c r="E11" t="s">
        <v>1250</v>
      </c>
      <c r="F11" t="s">
        <v>1251</v>
      </c>
      <c r="G11" t="s">
        <v>149</v>
      </c>
      <c r="H11" t="s">
        <v>150</v>
      </c>
      <c r="I11" t="s">
        <v>17</v>
      </c>
      <c r="J11" t="s">
        <v>17</v>
      </c>
      <c r="K11" t="s">
        <v>17</v>
      </c>
      <c r="L11" t="s">
        <v>1252</v>
      </c>
    </row>
    <row r="12" spans="1:12" ht="18" customHeight="1" x14ac:dyDescent="0.25">
      <c r="A12" t="s">
        <v>1255</v>
      </c>
      <c r="B12" s="1" t="s">
        <v>1256</v>
      </c>
      <c r="C12" s="3"/>
      <c r="D12" t="s">
        <v>1249</v>
      </c>
      <c r="E12" t="s">
        <v>1250</v>
      </c>
      <c r="F12" t="s">
        <v>1251</v>
      </c>
      <c r="G12" t="s">
        <v>149</v>
      </c>
      <c r="H12" t="s">
        <v>150</v>
      </c>
      <c r="I12" t="s">
        <v>17</v>
      </c>
      <c r="J12" t="s">
        <v>17</v>
      </c>
      <c r="K12" t="s">
        <v>17</v>
      </c>
      <c r="L12" t="s">
        <v>1252</v>
      </c>
    </row>
    <row r="13" spans="1:12" ht="30" x14ac:dyDescent="0.25">
      <c r="A13" t="s">
        <v>1257</v>
      </c>
      <c r="B13" s="1" t="s">
        <v>1258</v>
      </c>
      <c r="C13" s="3">
        <v>0.74519999999999997</v>
      </c>
      <c r="D13" t="s">
        <v>1249</v>
      </c>
      <c r="E13" t="s">
        <v>1250</v>
      </c>
      <c r="F13" t="s">
        <v>1251</v>
      </c>
      <c r="G13" t="s">
        <v>149</v>
      </c>
      <c r="H13" t="s">
        <v>150</v>
      </c>
      <c r="I13" t="s">
        <v>17</v>
      </c>
      <c r="J13" t="s">
        <v>17</v>
      </c>
      <c r="K13" t="s">
        <v>17</v>
      </c>
      <c r="L13" t="s">
        <v>1252</v>
      </c>
    </row>
    <row r="14" spans="1:12" ht="18" customHeight="1" x14ac:dyDescent="0.25">
      <c r="A14" t="s">
        <v>1259</v>
      </c>
      <c r="B14" s="1" t="s">
        <v>1260</v>
      </c>
      <c r="C14" s="3">
        <v>0.25480000000000003</v>
      </c>
      <c r="D14" t="s">
        <v>1249</v>
      </c>
      <c r="E14" t="s">
        <v>1250</v>
      </c>
      <c r="F14" t="s">
        <v>1251</v>
      </c>
      <c r="G14" t="s">
        <v>149</v>
      </c>
      <c r="H14" t="s">
        <v>150</v>
      </c>
      <c r="I14" t="s">
        <v>17</v>
      </c>
      <c r="J14" t="s">
        <v>17</v>
      </c>
      <c r="K14" t="s">
        <v>17</v>
      </c>
      <c r="L14" t="s">
        <v>1252</v>
      </c>
    </row>
    <row r="15" spans="1:12" ht="18" customHeight="1" x14ac:dyDescent="0.25">
      <c r="A15" t="s">
        <v>1261</v>
      </c>
      <c r="B15" s="1" t="s">
        <v>1262</v>
      </c>
      <c r="C15" s="3">
        <v>2.7000000000000001E-3</v>
      </c>
      <c r="D15" t="s">
        <v>1249</v>
      </c>
      <c r="E15" t="s">
        <v>1250</v>
      </c>
      <c r="F15" t="s">
        <v>1251</v>
      </c>
      <c r="G15" t="s">
        <v>149</v>
      </c>
      <c r="H15" t="s">
        <v>150</v>
      </c>
      <c r="I15" t="s">
        <v>17</v>
      </c>
      <c r="J15" t="s">
        <v>17</v>
      </c>
      <c r="K15" t="s">
        <v>17</v>
      </c>
      <c r="L15" t="s">
        <v>1252</v>
      </c>
    </row>
    <row r="16" spans="1:12" x14ac:dyDescent="0.25">
      <c r="B16" s="1"/>
    </row>
    <row r="17" spans="1:12" x14ac:dyDescent="0.25">
      <c r="B17" s="1"/>
    </row>
    <row r="18" spans="1:12" x14ac:dyDescent="0.25">
      <c r="A18" t="s">
        <v>1263</v>
      </c>
      <c r="B18" s="1" t="s">
        <v>1264</v>
      </c>
      <c r="C18" s="16">
        <v>18</v>
      </c>
      <c r="D18" t="s">
        <v>1249</v>
      </c>
      <c r="E18" t="s">
        <v>1265</v>
      </c>
      <c r="F18" t="s">
        <v>1251</v>
      </c>
      <c r="G18" t="s">
        <v>149</v>
      </c>
      <c r="H18" t="s">
        <v>150</v>
      </c>
      <c r="I18" t="s">
        <v>17</v>
      </c>
      <c r="J18" t="s">
        <v>17</v>
      </c>
      <c r="K18" t="s">
        <v>17</v>
      </c>
      <c r="L18" t="s">
        <v>426</v>
      </c>
    </row>
    <row r="19" spans="1:12" ht="30" x14ac:dyDescent="0.25">
      <c r="A19" t="s">
        <v>1266</v>
      </c>
      <c r="B19" s="1" t="s">
        <v>1267</v>
      </c>
      <c r="C19" s="16">
        <v>18</v>
      </c>
      <c r="D19" t="s">
        <v>1249</v>
      </c>
      <c r="E19" t="s">
        <v>1265</v>
      </c>
      <c r="F19" t="s">
        <v>1251</v>
      </c>
      <c r="G19" t="s">
        <v>149</v>
      </c>
      <c r="H19" t="s">
        <v>150</v>
      </c>
      <c r="I19" t="s">
        <v>17</v>
      </c>
      <c r="J19" t="s">
        <v>17</v>
      </c>
      <c r="K19" t="s">
        <v>17</v>
      </c>
      <c r="L19" t="s">
        <v>426</v>
      </c>
    </row>
    <row r="20" spans="1:12" x14ac:dyDescent="0.25">
      <c r="B20" s="1"/>
    </row>
    <row r="21" spans="1:12" ht="18" customHeight="1" x14ac:dyDescent="0.25"/>
    <row r="22" spans="1:12" ht="45" x14ac:dyDescent="0.25">
      <c r="A22" t="s">
        <v>1268</v>
      </c>
      <c r="B22" s="1" t="s">
        <v>1248</v>
      </c>
      <c r="C22" s="3">
        <v>9.6799999999999997E-2</v>
      </c>
      <c r="D22" t="s">
        <v>1249</v>
      </c>
      <c r="E22" t="s">
        <v>1250</v>
      </c>
      <c r="F22" t="s">
        <v>1251</v>
      </c>
      <c r="G22" t="s">
        <v>149</v>
      </c>
      <c r="H22" t="s">
        <v>149</v>
      </c>
      <c r="I22" t="s">
        <v>17</v>
      </c>
      <c r="J22" t="s">
        <v>17</v>
      </c>
      <c r="K22" t="s">
        <v>17</v>
      </c>
      <c r="L22" t="s">
        <v>1252</v>
      </c>
    </row>
    <row r="23" spans="1:12" ht="18" customHeight="1" x14ac:dyDescent="0.25">
      <c r="A23" t="s">
        <v>1269</v>
      </c>
      <c r="B23" s="1" t="s">
        <v>1254</v>
      </c>
      <c r="C23" s="3"/>
      <c r="D23" t="s">
        <v>1249</v>
      </c>
      <c r="E23" t="s">
        <v>1250</v>
      </c>
      <c r="F23" t="s">
        <v>1251</v>
      </c>
      <c r="G23" t="s">
        <v>149</v>
      </c>
      <c r="H23" t="s">
        <v>149</v>
      </c>
      <c r="I23" t="s">
        <v>17</v>
      </c>
      <c r="J23" t="s">
        <v>17</v>
      </c>
      <c r="K23" t="s">
        <v>17</v>
      </c>
      <c r="L23" t="s">
        <v>1252</v>
      </c>
    </row>
    <row r="24" spans="1:12" ht="18" customHeight="1" x14ac:dyDescent="0.25">
      <c r="A24" t="s">
        <v>1270</v>
      </c>
      <c r="B24" s="1" t="s">
        <v>1256</v>
      </c>
      <c r="C24" s="3"/>
      <c r="D24" t="s">
        <v>1249</v>
      </c>
      <c r="E24" t="s">
        <v>1250</v>
      </c>
      <c r="F24" t="s">
        <v>1251</v>
      </c>
      <c r="G24" t="s">
        <v>149</v>
      </c>
      <c r="H24" t="s">
        <v>149</v>
      </c>
      <c r="I24" t="s">
        <v>17</v>
      </c>
      <c r="J24" t="s">
        <v>17</v>
      </c>
      <c r="K24" t="s">
        <v>17</v>
      </c>
      <c r="L24" t="s">
        <v>1252</v>
      </c>
    </row>
    <row r="25" spans="1:12" ht="30" x14ac:dyDescent="0.25">
      <c r="A25" t="s">
        <v>1271</v>
      </c>
      <c r="B25" s="1" t="s">
        <v>1258</v>
      </c>
      <c r="C25" s="3">
        <v>0.2225</v>
      </c>
      <c r="D25" t="s">
        <v>1249</v>
      </c>
      <c r="E25" t="s">
        <v>1250</v>
      </c>
      <c r="F25" t="s">
        <v>1251</v>
      </c>
      <c r="G25" t="s">
        <v>149</v>
      </c>
      <c r="H25" t="s">
        <v>149</v>
      </c>
      <c r="I25" t="s">
        <v>17</v>
      </c>
      <c r="J25" t="s">
        <v>17</v>
      </c>
      <c r="K25" t="s">
        <v>17</v>
      </c>
      <c r="L25" t="s">
        <v>1252</v>
      </c>
    </row>
    <row r="26" spans="1:12" ht="18" customHeight="1" x14ac:dyDescent="0.25">
      <c r="A26" t="s">
        <v>1272</v>
      </c>
      <c r="B26" s="1" t="s">
        <v>1260</v>
      </c>
      <c r="C26" s="3">
        <v>0.77749999999999997</v>
      </c>
      <c r="D26" t="s">
        <v>1249</v>
      </c>
      <c r="E26" t="s">
        <v>1250</v>
      </c>
      <c r="F26" t="s">
        <v>1251</v>
      </c>
      <c r="G26" t="s">
        <v>149</v>
      </c>
      <c r="H26" t="s">
        <v>149</v>
      </c>
      <c r="I26" t="s">
        <v>17</v>
      </c>
      <c r="J26" t="s">
        <v>17</v>
      </c>
      <c r="K26" t="s">
        <v>17</v>
      </c>
      <c r="L26" t="s">
        <v>1252</v>
      </c>
    </row>
    <row r="27" spans="1:12" ht="18" customHeight="1" x14ac:dyDescent="0.25">
      <c r="A27" t="s">
        <v>1273</v>
      </c>
      <c r="B27" s="1" t="s">
        <v>1262</v>
      </c>
      <c r="C27" s="3">
        <v>4.1500000000000002E-2</v>
      </c>
      <c r="D27" t="s">
        <v>1249</v>
      </c>
      <c r="E27" t="s">
        <v>1250</v>
      </c>
      <c r="F27" t="s">
        <v>1251</v>
      </c>
      <c r="G27" t="s">
        <v>149</v>
      </c>
      <c r="H27" t="s">
        <v>149</v>
      </c>
      <c r="I27" t="s">
        <v>17</v>
      </c>
      <c r="J27" t="s">
        <v>17</v>
      </c>
      <c r="K27" t="s">
        <v>17</v>
      </c>
      <c r="L27" t="s">
        <v>1252</v>
      </c>
    </row>
    <row r="28" spans="1:12" x14ac:dyDescent="0.25">
      <c r="B28" s="1"/>
    </row>
    <row r="29" spans="1:12" x14ac:dyDescent="0.25">
      <c r="B29" s="1"/>
    </row>
    <row r="30" spans="1:12" x14ac:dyDescent="0.25">
      <c r="A30" t="s">
        <v>1274</v>
      </c>
      <c r="B30" s="1" t="s">
        <v>1264</v>
      </c>
      <c r="C30" s="16">
        <v>20</v>
      </c>
      <c r="D30" t="s">
        <v>1249</v>
      </c>
      <c r="E30" t="s">
        <v>1265</v>
      </c>
      <c r="F30" t="s">
        <v>1251</v>
      </c>
      <c r="G30" t="s">
        <v>149</v>
      </c>
      <c r="H30" t="s">
        <v>149</v>
      </c>
      <c r="I30" t="s">
        <v>17</v>
      </c>
      <c r="J30" t="s">
        <v>17</v>
      </c>
      <c r="K30" t="s">
        <v>17</v>
      </c>
      <c r="L30" t="s">
        <v>426</v>
      </c>
    </row>
    <row r="31" spans="1:12" ht="30" x14ac:dyDescent="0.25">
      <c r="A31" t="s">
        <v>1275</v>
      </c>
      <c r="B31" s="1" t="s">
        <v>1267</v>
      </c>
      <c r="C31" s="16">
        <v>20</v>
      </c>
      <c r="D31" t="s">
        <v>1249</v>
      </c>
      <c r="E31" t="s">
        <v>1265</v>
      </c>
      <c r="F31" t="s">
        <v>1251</v>
      </c>
      <c r="G31" t="s">
        <v>149</v>
      </c>
      <c r="H31" t="s">
        <v>149</v>
      </c>
      <c r="I31" t="s">
        <v>17</v>
      </c>
      <c r="J31" t="s">
        <v>17</v>
      </c>
      <c r="K31" t="s">
        <v>17</v>
      </c>
      <c r="L31" t="s">
        <v>426</v>
      </c>
    </row>
    <row r="32" spans="1:12" x14ac:dyDescent="0.25">
      <c r="B32" s="1"/>
    </row>
    <row r="36" spans="1:12" ht="18" customHeight="1" x14ac:dyDescent="0.25"/>
    <row r="37" spans="1:12" ht="18" customHeight="1" x14ac:dyDescent="0.25">
      <c r="A37" t="s">
        <v>1276</v>
      </c>
      <c r="B37" s="1" t="s">
        <v>1277</v>
      </c>
      <c r="C37" t="s">
        <v>86</v>
      </c>
      <c r="D37" t="s">
        <v>1249</v>
      </c>
      <c r="E37" t="s">
        <v>1278</v>
      </c>
      <c r="F37" t="s">
        <v>17</v>
      </c>
      <c r="G37" t="s">
        <v>17</v>
      </c>
      <c r="H37" t="s">
        <v>17</v>
      </c>
      <c r="I37" t="s">
        <v>17</v>
      </c>
      <c r="J37" t="s">
        <v>17</v>
      </c>
      <c r="K37" t="s">
        <v>17</v>
      </c>
      <c r="L37" t="s">
        <v>88</v>
      </c>
    </row>
    <row r="38" spans="1:12" ht="18" customHeight="1" x14ac:dyDescent="0.25">
      <c r="A38" t="s">
        <v>1279</v>
      </c>
      <c r="B38" s="1" t="s">
        <v>1280</v>
      </c>
      <c r="C38" t="s">
        <v>86</v>
      </c>
      <c r="D38" t="s">
        <v>1249</v>
      </c>
      <c r="E38" t="s">
        <v>1278</v>
      </c>
      <c r="F38" t="s">
        <v>17</v>
      </c>
      <c r="G38" t="s">
        <v>17</v>
      </c>
      <c r="H38" t="s">
        <v>17</v>
      </c>
      <c r="I38" t="s">
        <v>17</v>
      </c>
      <c r="J38" t="s">
        <v>17</v>
      </c>
      <c r="K38" t="s">
        <v>17</v>
      </c>
      <c r="L38" t="s">
        <v>88</v>
      </c>
    </row>
    <row r="39" spans="1:12" ht="18" customHeight="1" x14ac:dyDescent="0.25">
      <c r="A39" t="s">
        <v>1281</v>
      </c>
      <c r="B39" s="1" t="s">
        <v>1282</v>
      </c>
      <c r="C39" t="s">
        <v>86</v>
      </c>
      <c r="D39" t="s">
        <v>1249</v>
      </c>
      <c r="E39" t="s">
        <v>1278</v>
      </c>
      <c r="F39" t="s">
        <v>17</v>
      </c>
      <c r="G39" t="s">
        <v>17</v>
      </c>
      <c r="H39" t="s">
        <v>17</v>
      </c>
      <c r="I39" t="s">
        <v>17</v>
      </c>
      <c r="J39" t="s">
        <v>17</v>
      </c>
      <c r="K39" t="s">
        <v>17</v>
      </c>
      <c r="L39" t="s">
        <v>88</v>
      </c>
    </row>
    <row r="40" spans="1:12" ht="18" customHeight="1" x14ac:dyDescent="0.25">
      <c r="A40" t="s">
        <v>1283</v>
      </c>
      <c r="B40" s="1" t="s">
        <v>1284</v>
      </c>
      <c r="C40" t="s">
        <v>86</v>
      </c>
      <c r="D40" t="s">
        <v>1249</v>
      </c>
      <c r="E40" t="s">
        <v>1278</v>
      </c>
      <c r="F40" t="s">
        <v>17</v>
      </c>
      <c r="G40" t="s">
        <v>17</v>
      </c>
      <c r="H40" t="s">
        <v>17</v>
      </c>
      <c r="I40" t="s">
        <v>17</v>
      </c>
      <c r="J40" t="s">
        <v>17</v>
      </c>
      <c r="K40" t="s">
        <v>17</v>
      </c>
      <c r="L40" t="s">
        <v>88</v>
      </c>
    </row>
    <row r="41" spans="1:12" ht="18" customHeight="1" x14ac:dyDescent="0.25">
      <c r="A41" t="s">
        <v>1285</v>
      </c>
      <c r="B41" s="1" t="s">
        <v>1286</v>
      </c>
      <c r="C41" t="s">
        <v>86</v>
      </c>
      <c r="D41" t="s">
        <v>1249</v>
      </c>
      <c r="E41" t="s">
        <v>1278</v>
      </c>
      <c r="F41" t="s">
        <v>17</v>
      </c>
      <c r="G41" t="s">
        <v>17</v>
      </c>
      <c r="H41" t="s">
        <v>17</v>
      </c>
      <c r="I41" t="s">
        <v>17</v>
      </c>
      <c r="J41" t="s">
        <v>17</v>
      </c>
      <c r="K41" t="s">
        <v>17</v>
      </c>
      <c r="L41" t="s">
        <v>88</v>
      </c>
    </row>
    <row r="42" spans="1:12" ht="18" customHeight="1" x14ac:dyDescent="0.25">
      <c r="A42" t="s">
        <v>1287</v>
      </c>
      <c r="B42" s="1" t="s">
        <v>1288</v>
      </c>
      <c r="C42" t="s">
        <v>86</v>
      </c>
      <c r="D42" t="s">
        <v>1249</v>
      </c>
      <c r="E42" t="s">
        <v>1278</v>
      </c>
      <c r="F42" t="s">
        <v>17</v>
      </c>
      <c r="G42" t="s">
        <v>17</v>
      </c>
      <c r="H42" t="s">
        <v>17</v>
      </c>
      <c r="I42" t="s">
        <v>17</v>
      </c>
      <c r="J42" t="s">
        <v>17</v>
      </c>
      <c r="K42" t="s">
        <v>17</v>
      </c>
      <c r="L42" t="s">
        <v>88</v>
      </c>
    </row>
    <row r="43" spans="1:12" ht="18" customHeight="1" x14ac:dyDescent="0.25">
      <c r="A43" t="s">
        <v>1289</v>
      </c>
      <c r="B43" s="1" t="s">
        <v>1290</v>
      </c>
      <c r="C43" t="s">
        <v>86</v>
      </c>
      <c r="D43" t="s">
        <v>1249</v>
      </c>
      <c r="E43" t="s">
        <v>1278</v>
      </c>
      <c r="F43" t="s">
        <v>17</v>
      </c>
      <c r="G43" t="s">
        <v>17</v>
      </c>
      <c r="H43" t="s">
        <v>17</v>
      </c>
      <c r="I43" t="s">
        <v>17</v>
      </c>
      <c r="J43" t="s">
        <v>17</v>
      </c>
      <c r="K43" t="s">
        <v>17</v>
      </c>
      <c r="L43" t="s">
        <v>88</v>
      </c>
    </row>
    <row r="44" spans="1:12" ht="18" customHeight="1" x14ac:dyDescent="0.25">
      <c r="A44" t="s">
        <v>1291</v>
      </c>
      <c r="B44" s="17" t="s">
        <v>1292</v>
      </c>
      <c r="D44" t="s">
        <v>1249</v>
      </c>
      <c r="E44" t="s">
        <v>1278</v>
      </c>
      <c r="F44" t="s">
        <v>17</v>
      </c>
      <c r="G44" t="s">
        <v>17</v>
      </c>
      <c r="H44" t="s">
        <v>17</v>
      </c>
      <c r="I44" t="s">
        <v>17</v>
      </c>
      <c r="J44" t="s">
        <v>17</v>
      </c>
      <c r="K44" t="s">
        <v>17</v>
      </c>
      <c r="L44" t="s">
        <v>88</v>
      </c>
    </row>
    <row r="45" spans="1:12" ht="18" customHeight="1" x14ac:dyDescent="0.25">
      <c r="A45" t="s">
        <v>1293</v>
      </c>
      <c r="B45" t="s">
        <v>1294</v>
      </c>
      <c r="C45" t="s">
        <v>86</v>
      </c>
      <c r="D45" t="s">
        <v>1249</v>
      </c>
      <c r="E45" t="s">
        <v>1278</v>
      </c>
      <c r="F45" t="s">
        <v>17</v>
      </c>
      <c r="G45" t="s">
        <v>17</v>
      </c>
      <c r="H45" t="s">
        <v>17</v>
      </c>
      <c r="I45" t="s">
        <v>17</v>
      </c>
      <c r="J45" t="s">
        <v>17</v>
      </c>
      <c r="K45" t="s">
        <v>17</v>
      </c>
      <c r="L45" t="s">
        <v>88</v>
      </c>
    </row>
    <row r="46" spans="1:12" ht="18" customHeight="1" x14ac:dyDescent="0.25">
      <c r="A46" t="s">
        <v>1295</v>
      </c>
      <c r="B46" t="s">
        <v>1296</v>
      </c>
      <c r="D46" t="s">
        <v>1249</v>
      </c>
      <c r="E46" t="s">
        <v>1278</v>
      </c>
      <c r="F46" t="s">
        <v>17</v>
      </c>
      <c r="G46" t="s">
        <v>17</v>
      </c>
      <c r="H46" t="s">
        <v>17</v>
      </c>
      <c r="I46" t="s">
        <v>17</v>
      </c>
      <c r="J46" t="s">
        <v>17</v>
      </c>
      <c r="K46" t="s">
        <v>17</v>
      </c>
      <c r="L46" t="s">
        <v>88</v>
      </c>
    </row>
    <row r="47" spans="1:12" ht="18" customHeight="1" x14ac:dyDescent="0.25">
      <c r="A47" t="s">
        <v>1297</v>
      </c>
      <c r="B47" t="s">
        <v>1298</v>
      </c>
      <c r="C47" t="s">
        <v>86</v>
      </c>
      <c r="D47" t="s">
        <v>1249</v>
      </c>
      <c r="E47" t="s">
        <v>1278</v>
      </c>
      <c r="F47" t="s">
        <v>17</v>
      </c>
      <c r="G47" t="s">
        <v>17</v>
      </c>
      <c r="H47" t="s">
        <v>17</v>
      </c>
      <c r="I47" t="s">
        <v>17</v>
      </c>
      <c r="J47" t="s">
        <v>17</v>
      </c>
      <c r="K47" t="s">
        <v>17</v>
      </c>
      <c r="L47" t="s">
        <v>88</v>
      </c>
    </row>
    <row r="48" spans="1:12" ht="18" customHeight="1" x14ac:dyDescent="0.25">
      <c r="A48" t="s">
        <v>1299</v>
      </c>
      <c r="B48" t="s">
        <v>1300</v>
      </c>
      <c r="D48" t="s">
        <v>1249</v>
      </c>
      <c r="E48" t="s">
        <v>1278</v>
      </c>
      <c r="F48" t="s">
        <v>17</v>
      </c>
      <c r="G48" t="s">
        <v>17</v>
      </c>
      <c r="H48" t="s">
        <v>17</v>
      </c>
      <c r="I48" t="s">
        <v>17</v>
      </c>
      <c r="J48" t="s">
        <v>17</v>
      </c>
      <c r="K48" t="s">
        <v>17</v>
      </c>
      <c r="L48" t="s">
        <v>88</v>
      </c>
    </row>
    <row r="49" spans="1:12" ht="18" customHeight="1" x14ac:dyDescent="0.25">
      <c r="A49" t="s">
        <v>1301</v>
      </c>
      <c r="B49" t="s">
        <v>1302</v>
      </c>
      <c r="C49" t="s">
        <v>86</v>
      </c>
      <c r="D49" t="s">
        <v>1249</v>
      </c>
      <c r="E49" t="s">
        <v>1278</v>
      </c>
      <c r="F49" t="s">
        <v>17</v>
      </c>
      <c r="G49" t="s">
        <v>17</v>
      </c>
      <c r="H49" t="s">
        <v>17</v>
      </c>
      <c r="I49" t="s">
        <v>17</v>
      </c>
      <c r="J49" t="s">
        <v>17</v>
      </c>
      <c r="K49" t="s">
        <v>17</v>
      </c>
      <c r="L49" t="s">
        <v>88</v>
      </c>
    </row>
    <row r="50" spans="1:12" ht="18" customHeight="1" x14ac:dyDescent="0.25">
      <c r="A50" t="s">
        <v>1303</v>
      </c>
      <c r="B50" t="s">
        <v>1304</v>
      </c>
      <c r="C50" t="s">
        <v>86</v>
      </c>
      <c r="D50" t="s">
        <v>1249</v>
      </c>
      <c r="E50" t="s">
        <v>1278</v>
      </c>
      <c r="F50" t="s">
        <v>17</v>
      </c>
      <c r="G50" t="s">
        <v>17</v>
      </c>
      <c r="H50" t="s">
        <v>17</v>
      </c>
      <c r="I50" t="s">
        <v>17</v>
      </c>
      <c r="J50" t="s">
        <v>17</v>
      </c>
      <c r="K50" t="s">
        <v>17</v>
      </c>
      <c r="L50" t="s">
        <v>88</v>
      </c>
    </row>
    <row r="51" spans="1:12" ht="18" customHeight="1" x14ac:dyDescent="0.25">
      <c r="A51" t="s">
        <v>1305</v>
      </c>
      <c r="B51" t="s">
        <v>1306</v>
      </c>
      <c r="C51" t="s">
        <v>86</v>
      </c>
      <c r="D51" t="s">
        <v>1249</v>
      </c>
      <c r="E51" t="s">
        <v>1278</v>
      </c>
      <c r="F51" t="s">
        <v>17</v>
      </c>
      <c r="G51" t="s">
        <v>17</v>
      </c>
      <c r="H51" t="s">
        <v>17</v>
      </c>
      <c r="I51" t="s">
        <v>17</v>
      </c>
      <c r="J51" t="s">
        <v>17</v>
      </c>
      <c r="K51" t="s">
        <v>17</v>
      </c>
      <c r="L51" t="s">
        <v>88</v>
      </c>
    </row>
    <row r="52" spans="1:12" ht="18" customHeight="1" x14ac:dyDescent="0.25">
      <c r="A52" t="s">
        <v>1307</v>
      </c>
      <c r="B52" t="s">
        <v>1308</v>
      </c>
      <c r="C52" t="s">
        <v>86</v>
      </c>
      <c r="D52" t="s">
        <v>1249</v>
      </c>
      <c r="E52" t="s">
        <v>1278</v>
      </c>
      <c r="F52" t="s">
        <v>17</v>
      </c>
      <c r="G52" t="s">
        <v>17</v>
      </c>
      <c r="H52" t="s">
        <v>17</v>
      </c>
      <c r="I52" t="s">
        <v>17</v>
      </c>
      <c r="J52" t="s">
        <v>17</v>
      </c>
      <c r="K52" t="s">
        <v>17</v>
      </c>
      <c r="L52" t="s">
        <v>88</v>
      </c>
    </row>
    <row r="53" spans="1:12" ht="18" customHeight="1" x14ac:dyDescent="0.25">
      <c r="A53" t="s">
        <v>1309</v>
      </c>
      <c r="B53" s="1" t="s">
        <v>1310</v>
      </c>
      <c r="D53" t="s">
        <v>1249</v>
      </c>
      <c r="E53" t="s">
        <v>1278</v>
      </c>
      <c r="F53" t="s">
        <v>17</v>
      </c>
      <c r="G53" t="s">
        <v>17</v>
      </c>
      <c r="H53" t="s">
        <v>17</v>
      </c>
      <c r="I53" t="s">
        <v>17</v>
      </c>
      <c r="J53" t="s">
        <v>17</v>
      </c>
      <c r="K53" t="s">
        <v>17</v>
      </c>
      <c r="L53" t="s">
        <v>88</v>
      </c>
    </row>
    <row r="54" spans="1:12" ht="18" customHeight="1" x14ac:dyDescent="0.25">
      <c r="A54" t="s">
        <v>1311</v>
      </c>
      <c r="B54" s="1" t="s">
        <v>1312</v>
      </c>
      <c r="C54" t="s">
        <v>86</v>
      </c>
      <c r="D54" t="s">
        <v>1249</v>
      </c>
      <c r="E54" t="s">
        <v>1278</v>
      </c>
      <c r="F54" t="s">
        <v>17</v>
      </c>
      <c r="G54" t="s">
        <v>17</v>
      </c>
      <c r="H54" t="s">
        <v>17</v>
      </c>
      <c r="I54" t="s">
        <v>17</v>
      </c>
      <c r="J54" t="s">
        <v>17</v>
      </c>
      <c r="K54" t="s">
        <v>17</v>
      </c>
      <c r="L54" t="s">
        <v>88</v>
      </c>
    </row>
    <row r="55" spans="1:12" ht="18" customHeight="1" x14ac:dyDescent="0.25">
      <c r="A55" t="s">
        <v>1313</v>
      </c>
      <c r="B55" s="1" t="s">
        <v>1314</v>
      </c>
      <c r="D55" t="s">
        <v>1249</v>
      </c>
      <c r="E55" t="s">
        <v>1278</v>
      </c>
      <c r="F55" t="s">
        <v>17</v>
      </c>
      <c r="G55" t="s">
        <v>17</v>
      </c>
      <c r="H55" t="s">
        <v>17</v>
      </c>
      <c r="I55" t="s">
        <v>17</v>
      </c>
      <c r="J55" t="s">
        <v>17</v>
      </c>
      <c r="K55" t="s">
        <v>17</v>
      </c>
      <c r="L55" t="s">
        <v>88</v>
      </c>
    </row>
    <row r="56" spans="1:12" ht="18" customHeight="1" x14ac:dyDescent="0.25">
      <c r="A56" t="s">
        <v>1315</v>
      </c>
      <c r="B56" s="1" t="s">
        <v>1316</v>
      </c>
      <c r="D56" t="s">
        <v>1249</v>
      </c>
      <c r="E56" t="s">
        <v>1278</v>
      </c>
      <c r="F56" t="s">
        <v>17</v>
      </c>
      <c r="G56" t="s">
        <v>17</v>
      </c>
      <c r="H56" t="s">
        <v>17</v>
      </c>
      <c r="I56" t="s">
        <v>17</v>
      </c>
      <c r="J56" t="s">
        <v>17</v>
      </c>
      <c r="K56" t="s">
        <v>17</v>
      </c>
      <c r="L56" t="s">
        <v>88</v>
      </c>
    </row>
    <row r="57" spans="1:12" ht="18" customHeight="1" x14ac:dyDescent="0.25">
      <c r="A57" t="s">
        <v>1317</v>
      </c>
      <c r="B57" s="1" t="s">
        <v>1318</v>
      </c>
      <c r="C57" t="s">
        <v>86</v>
      </c>
      <c r="D57" t="s">
        <v>1249</v>
      </c>
      <c r="E57" t="s">
        <v>1278</v>
      </c>
      <c r="F57" t="s">
        <v>17</v>
      </c>
      <c r="G57" t="s">
        <v>17</v>
      </c>
      <c r="H57" t="s">
        <v>17</v>
      </c>
      <c r="I57" t="s">
        <v>17</v>
      </c>
      <c r="J57" t="s">
        <v>17</v>
      </c>
      <c r="K57" t="s">
        <v>17</v>
      </c>
      <c r="L57" t="s">
        <v>88</v>
      </c>
    </row>
    <row r="58" spans="1:12" x14ac:dyDescent="0.25">
      <c r="B58" s="1"/>
    </row>
    <row r="59" spans="1:12" x14ac:dyDescent="0.25">
      <c r="B59" s="1"/>
    </row>
    <row r="63" spans="1:12" ht="18" customHeight="1" x14ac:dyDescent="0.25">
      <c r="B63" s="1"/>
    </row>
    <row r="64" spans="1:12" ht="18" customHeight="1" x14ac:dyDescent="0.25">
      <c r="A64" t="s">
        <v>1319</v>
      </c>
      <c r="B64" t="s">
        <v>1320</v>
      </c>
      <c r="D64" t="s">
        <v>1249</v>
      </c>
      <c r="E64" t="s">
        <v>1321</v>
      </c>
      <c r="F64" t="s">
        <v>1322</v>
      </c>
      <c r="G64" t="s">
        <v>17</v>
      </c>
      <c r="H64" t="s">
        <v>17</v>
      </c>
      <c r="I64" t="s">
        <v>17</v>
      </c>
      <c r="J64" t="s">
        <v>17</v>
      </c>
      <c r="K64" t="s">
        <v>17</v>
      </c>
      <c r="L64" t="s">
        <v>88</v>
      </c>
    </row>
    <row r="65" spans="1:12" ht="18" customHeight="1" x14ac:dyDescent="0.25">
      <c r="A65" t="s">
        <v>1323</v>
      </c>
      <c r="B65" t="s">
        <v>1324</v>
      </c>
      <c r="C65" t="s">
        <v>86</v>
      </c>
      <c r="D65" t="s">
        <v>1249</v>
      </c>
      <c r="E65" t="s">
        <v>1321</v>
      </c>
      <c r="F65" t="s">
        <v>1322</v>
      </c>
      <c r="G65" t="s">
        <v>17</v>
      </c>
      <c r="H65" t="s">
        <v>17</v>
      </c>
      <c r="I65" t="s">
        <v>17</v>
      </c>
      <c r="J65" t="s">
        <v>17</v>
      </c>
      <c r="K65" t="s">
        <v>17</v>
      </c>
      <c r="L65" t="s">
        <v>88</v>
      </c>
    </row>
    <row r="66" spans="1:12" x14ac:dyDescent="0.25">
      <c r="B66" s="1"/>
    </row>
    <row r="67" spans="1:12" ht="18" customHeight="1" x14ac:dyDescent="0.25">
      <c r="A67" t="s">
        <v>1325</v>
      </c>
      <c r="B67" t="s">
        <v>1326</v>
      </c>
      <c r="C67" t="s">
        <v>1327</v>
      </c>
      <c r="D67" t="s">
        <v>1249</v>
      </c>
      <c r="E67" t="s">
        <v>1321</v>
      </c>
      <c r="F67" t="s">
        <v>1322</v>
      </c>
      <c r="G67" t="s">
        <v>17</v>
      </c>
      <c r="H67" t="s">
        <v>17</v>
      </c>
      <c r="I67" t="s">
        <v>17</v>
      </c>
      <c r="J67" t="s">
        <v>17</v>
      </c>
      <c r="K67" t="s">
        <v>17</v>
      </c>
      <c r="L67" t="s">
        <v>18</v>
      </c>
    </row>
    <row r="68" spans="1:12" x14ac:dyDescent="0.25">
      <c r="B68" s="15"/>
    </row>
    <row r="69" spans="1:12" ht="18" customHeight="1" x14ac:dyDescent="0.25">
      <c r="B69" s="1"/>
    </row>
    <row r="70" spans="1:12" ht="18" customHeight="1" x14ac:dyDescent="0.25">
      <c r="A70" t="s">
        <v>1328</v>
      </c>
      <c r="B70" t="s">
        <v>1329</v>
      </c>
      <c r="D70" t="s">
        <v>1249</v>
      </c>
      <c r="E70" t="s">
        <v>1321</v>
      </c>
      <c r="F70" t="s">
        <v>1322</v>
      </c>
      <c r="G70" t="s">
        <v>17</v>
      </c>
      <c r="H70" t="s">
        <v>17</v>
      </c>
      <c r="I70" t="s">
        <v>17</v>
      </c>
      <c r="J70" t="s">
        <v>17</v>
      </c>
      <c r="K70" t="s">
        <v>17</v>
      </c>
      <c r="L70" t="s">
        <v>88</v>
      </c>
    </row>
    <row r="71" spans="1:12" ht="18" customHeight="1" x14ac:dyDescent="0.25">
      <c r="A71" t="s">
        <v>1330</v>
      </c>
      <c r="B71" t="s">
        <v>1320</v>
      </c>
      <c r="D71" t="s">
        <v>1249</v>
      </c>
      <c r="E71" t="s">
        <v>1321</v>
      </c>
      <c r="F71" t="s">
        <v>1322</v>
      </c>
      <c r="G71" t="s">
        <v>17</v>
      </c>
      <c r="H71" t="s">
        <v>17</v>
      </c>
      <c r="I71" t="s">
        <v>17</v>
      </c>
      <c r="J71" t="s">
        <v>17</v>
      </c>
      <c r="K71" t="s">
        <v>17</v>
      </c>
      <c r="L71" t="s">
        <v>88</v>
      </c>
    </row>
    <row r="72" spans="1:12" ht="18" customHeight="1" x14ac:dyDescent="0.25">
      <c r="A72" t="s">
        <v>1331</v>
      </c>
      <c r="B72" t="s">
        <v>1324</v>
      </c>
      <c r="D72" t="s">
        <v>1249</v>
      </c>
      <c r="E72" t="s">
        <v>1321</v>
      </c>
      <c r="F72" t="s">
        <v>1322</v>
      </c>
      <c r="G72" t="s">
        <v>17</v>
      </c>
      <c r="H72" t="s">
        <v>17</v>
      </c>
      <c r="I72" t="s">
        <v>17</v>
      </c>
      <c r="J72" t="s">
        <v>17</v>
      </c>
      <c r="K72" t="s">
        <v>17</v>
      </c>
      <c r="L72" t="s">
        <v>88</v>
      </c>
    </row>
    <row r="73" spans="1:12" ht="18" customHeight="1" x14ac:dyDescent="0.25">
      <c r="B73" s="1"/>
    </row>
    <row r="74" spans="1:12" ht="18" customHeight="1" x14ac:dyDescent="0.25">
      <c r="A74" t="s">
        <v>1332</v>
      </c>
      <c r="B74" t="s">
        <v>1326</v>
      </c>
      <c r="D74" t="s">
        <v>1249</v>
      </c>
      <c r="E74" t="s">
        <v>1321</v>
      </c>
      <c r="F74" t="s">
        <v>1322</v>
      </c>
      <c r="G74" t="s">
        <v>17</v>
      </c>
      <c r="H74" t="s">
        <v>17</v>
      </c>
      <c r="I74" t="s">
        <v>17</v>
      </c>
      <c r="J74" t="s">
        <v>17</v>
      </c>
      <c r="K74" t="s">
        <v>17</v>
      </c>
      <c r="L74" t="s">
        <v>18</v>
      </c>
    </row>
    <row r="76" spans="1:12" ht="18" customHeight="1" x14ac:dyDescent="0.25">
      <c r="B76" s="1"/>
    </row>
    <row r="77" spans="1:12" ht="18" customHeight="1" x14ac:dyDescent="0.25">
      <c r="A77" t="s">
        <v>1333</v>
      </c>
      <c r="B77" t="s">
        <v>1320</v>
      </c>
      <c r="C77" t="s">
        <v>86</v>
      </c>
      <c r="D77" t="s">
        <v>1249</v>
      </c>
      <c r="E77" t="s">
        <v>1321</v>
      </c>
      <c r="F77" t="s">
        <v>1322</v>
      </c>
      <c r="G77" t="s">
        <v>17</v>
      </c>
      <c r="H77" t="s">
        <v>17</v>
      </c>
      <c r="I77" t="s">
        <v>17</v>
      </c>
      <c r="J77" t="s">
        <v>17</v>
      </c>
      <c r="K77" t="s">
        <v>17</v>
      </c>
      <c r="L77" t="s">
        <v>88</v>
      </c>
    </row>
    <row r="78" spans="1:12" ht="18" customHeight="1" x14ac:dyDescent="0.25">
      <c r="A78" t="s">
        <v>1334</v>
      </c>
      <c r="B78" t="s">
        <v>1324</v>
      </c>
      <c r="D78" t="s">
        <v>1249</v>
      </c>
      <c r="E78" t="s">
        <v>1321</v>
      </c>
      <c r="F78" t="s">
        <v>1322</v>
      </c>
      <c r="G78" t="s">
        <v>17</v>
      </c>
      <c r="H78" t="s">
        <v>17</v>
      </c>
      <c r="I78" t="s">
        <v>17</v>
      </c>
      <c r="J78" t="s">
        <v>17</v>
      </c>
      <c r="K78" t="s">
        <v>17</v>
      </c>
      <c r="L78" t="s">
        <v>88</v>
      </c>
    </row>
    <row r="79" spans="1:12" ht="18" customHeight="1" x14ac:dyDescent="0.25">
      <c r="B79" s="1"/>
    </row>
    <row r="80" spans="1:12" ht="18" customHeight="1" x14ac:dyDescent="0.25">
      <c r="A80" t="s">
        <v>1335</v>
      </c>
      <c r="B80" t="s">
        <v>1326</v>
      </c>
      <c r="D80" t="s">
        <v>1249</v>
      </c>
      <c r="E80" t="s">
        <v>1321</v>
      </c>
      <c r="F80" t="s">
        <v>1322</v>
      </c>
      <c r="G80" t="s">
        <v>17</v>
      </c>
      <c r="H80" t="s">
        <v>17</v>
      </c>
      <c r="I80" t="s">
        <v>17</v>
      </c>
      <c r="J80" t="s">
        <v>17</v>
      </c>
      <c r="K80" t="s">
        <v>17</v>
      </c>
      <c r="L80" t="s">
        <v>18</v>
      </c>
    </row>
    <row r="86" spans="1:12" ht="18" customHeight="1" x14ac:dyDescent="0.25"/>
    <row r="87" spans="1:12" ht="18" customHeight="1" x14ac:dyDescent="0.25">
      <c r="A87" t="s">
        <v>1336</v>
      </c>
      <c r="B87" s="1" t="s">
        <v>1337</v>
      </c>
      <c r="C87" t="s">
        <v>86</v>
      </c>
      <c r="D87" t="s">
        <v>1249</v>
      </c>
      <c r="E87" t="s">
        <v>1338</v>
      </c>
      <c r="F87" t="s">
        <v>17</v>
      </c>
      <c r="G87" t="s">
        <v>17</v>
      </c>
      <c r="H87" t="s">
        <v>17</v>
      </c>
      <c r="I87" t="s">
        <v>17</v>
      </c>
      <c r="J87" t="s">
        <v>17</v>
      </c>
      <c r="K87" t="s">
        <v>17</v>
      </c>
      <c r="L87" t="s">
        <v>88</v>
      </c>
    </row>
    <row r="88" spans="1:12" ht="18" customHeight="1" x14ac:dyDescent="0.25">
      <c r="A88" t="s">
        <v>1339</v>
      </c>
      <c r="B88" s="1" t="s">
        <v>1340</v>
      </c>
      <c r="C88" t="s">
        <v>86</v>
      </c>
      <c r="D88" t="s">
        <v>1249</v>
      </c>
      <c r="E88" t="s">
        <v>1338</v>
      </c>
      <c r="F88" t="s">
        <v>17</v>
      </c>
      <c r="G88" t="s">
        <v>17</v>
      </c>
      <c r="H88" t="s">
        <v>17</v>
      </c>
      <c r="I88" t="s">
        <v>17</v>
      </c>
      <c r="J88" t="s">
        <v>17</v>
      </c>
      <c r="K88" t="s">
        <v>152</v>
      </c>
      <c r="L88" t="s">
        <v>88</v>
      </c>
    </row>
    <row r="89" spans="1:12" ht="18" customHeight="1" x14ac:dyDescent="0.25">
      <c r="A89" t="s">
        <v>1341</v>
      </c>
      <c r="B89" s="1" t="s">
        <v>1342</v>
      </c>
      <c r="C89" t="s">
        <v>86</v>
      </c>
      <c r="D89" t="s">
        <v>1249</v>
      </c>
      <c r="E89" t="s">
        <v>1338</v>
      </c>
      <c r="F89" t="s">
        <v>17</v>
      </c>
      <c r="G89" t="s">
        <v>17</v>
      </c>
      <c r="H89" t="s">
        <v>17</v>
      </c>
      <c r="I89" t="s">
        <v>17</v>
      </c>
      <c r="J89" t="s">
        <v>17</v>
      </c>
      <c r="K89" t="s">
        <v>156</v>
      </c>
      <c r="L89" t="s">
        <v>88</v>
      </c>
    </row>
    <row r="90" spans="1:12" ht="18" customHeight="1" x14ac:dyDescent="0.25">
      <c r="A90" t="s">
        <v>1343</v>
      </c>
      <c r="B90" s="1" t="s">
        <v>1344</v>
      </c>
      <c r="C90" t="s">
        <v>86</v>
      </c>
      <c r="D90" t="s">
        <v>1249</v>
      </c>
      <c r="E90" t="s">
        <v>1338</v>
      </c>
      <c r="F90" t="s">
        <v>17</v>
      </c>
      <c r="G90" t="s">
        <v>17</v>
      </c>
      <c r="H90" t="s">
        <v>17</v>
      </c>
      <c r="I90" t="s">
        <v>17</v>
      </c>
      <c r="J90" t="s">
        <v>17</v>
      </c>
      <c r="K90" t="s">
        <v>17</v>
      </c>
      <c r="L90" t="s">
        <v>88</v>
      </c>
    </row>
    <row r="91" spans="1:12" ht="18" customHeight="1" x14ac:dyDescent="0.25">
      <c r="A91" t="s">
        <v>1345</v>
      </c>
      <c r="B91" s="1" t="s">
        <v>1346</v>
      </c>
      <c r="C91" t="s">
        <v>86</v>
      </c>
      <c r="D91" t="s">
        <v>1249</v>
      </c>
      <c r="E91" t="s">
        <v>1338</v>
      </c>
      <c r="F91" t="s">
        <v>17</v>
      </c>
      <c r="G91" t="s">
        <v>17</v>
      </c>
      <c r="H91" t="s">
        <v>17</v>
      </c>
      <c r="I91" t="s">
        <v>17</v>
      </c>
      <c r="J91" t="s">
        <v>17</v>
      </c>
      <c r="K91" t="s">
        <v>17</v>
      </c>
      <c r="L91" t="s">
        <v>88</v>
      </c>
    </row>
    <row r="92" spans="1:12" ht="18" customHeight="1" x14ac:dyDescent="0.25">
      <c r="A92" t="s">
        <v>1347</v>
      </c>
      <c r="B92" s="1" t="s">
        <v>1348</v>
      </c>
      <c r="C92" t="s">
        <v>86</v>
      </c>
      <c r="D92" t="s">
        <v>1249</v>
      </c>
      <c r="E92" t="s">
        <v>1338</v>
      </c>
      <c r="F92" t="s">
        <v>17</v>
      </c>
      <c r="G92" t="s">
        <v>17</v>
      </c>
      <c r="H92" t="s">
        <v>17</v>
      </c>
      <c r="I92" t="s">
        <v>17</v>
      </c>
      <c r="J92" t="s">
        <v>17</v>
      </c>
      <c r="K92" t="s">
        <v>17</v>
      </c>
      <c r="L92" t="s">
        <v>88</v>
      </c>
    </row>
    <row r="93" spans="1:12" ht="18" customHeight="1" x14ac:dyDescent="0.25">
      <c r="A93" t="s">
        <v>1349</v>
      </c>
      <c r="B93" s="1" t="s">
        <v>1350</v>
      </c>
      <c r="D93" t="s">
        <v>1249</v>
      </c>
      <c r="E93" t="s">
        <v>1338</v>
      </c>
      <c r="F93" t="s">
        <v>17</v>
      </c>
      <c r="G93" t="s">
        <v>17</v>
      </c>
      <c r="H93" t="s">
        <v>17</v>
      </c>
      <c r="I93" t="s">
        <v>17</v>
      </c>
      <c r="J93" t="s">
        <v>17</v>
      </c>
      <c r="K93" t="s">
        <v>17</v>
      </c>
      <c r="L93" t="s">
        <v>88</v>
      </c>
    </row>
    <row r="94" spans="1:12" ht="18" customHeight="1" x14ac:dyDescent="0.25">
      <c r="A94" t="s">
        <v>1351</v>
      </c>
      <c r="B94" s="17" t="s">
        <v>1352</v>
      </c>
      <c r="D94" t="s">
        <v>1249</v>
      </c>
      <c r="E94" t="s">
        <v>1338</v>
      </c>
      <c r="F94" t="s">
        <v>17</v>
      </c>
      <c r="G94" t="s">
        <v>17</v>
      </c>
      <c r="H94" t="s">
        <v>17</v>
      </c>
      <c r="I94" t="s">
        <v>17</v>
      </c>
      <c r="J94" t="s">
        <v>17</v>
      </c>
      <c r="K94" t="s">
        <v>17</v>
      </c>
      <c r="L94" t="s">
        <v>88</v>
      </c>
    </row>
    <row r="95" spans="1:12" ht="18" customHeight="1" x14ac:dyDescent="0.25">
      <c r="A95" t="s">
        <v>1353</v>
      </c>
      <c r="B95" t="s">
        <v>1354</v>
      </c>
      <c r="C95" t="s">
        <v>86</v>
      </c>
      <c r="D95" t="s">
        <v>1249</v>
      </c>
      <c r="E95" t="s">
        <v>1338</v>
      </c>
      <c r="F95" t="s">
        <v>17</v>
      </c>
      <c r="G95" t="s">
        <v>17</v>
      </c>
      <c r="H95" t="s">
        <v>17</v>
      </c>
      <c r="I95" t="s">
        <v>17</v>
      </c>
      <c r="J95" t="s">
        <v>17</v>
      </c>
      <c r="K95" t="s">
        <v>17</v>
      </c>
      <c r="L95" t="s">
        <v>88</v>
      </c>
    </row>
    <row r="96" spans="1:12" ht="18" customHeight="1" x14ac:dyDescent="0.25">
      <c r="A96" t="s">
        <v>1355</v>
      </c>
      <c r="B96" t="s">
        <v>1356</v>
      </c>
      <c r="C96" t="s">
        <v>86</v>
      </c>
      <c r="D96" t="s">
        <v>1249</v>
      </c>
      <c r="E96" t="s">
        <v>1338</v>
      </c>
      <c r="F96" t="s">
        <v>17</v>
      </c>
      <c r="G96" t="s">
        <v>17</v>
      </c>
      <c r="H96" t="s">
        <v>17</v>
      </c>
      <c r="I96" t="s">
        <v>17</v>
      </c>
      <c r="J96" t="s">
        <v>17</v>
      </c>
      <c r="K96" t="s">
        <v>17</v>
      </c>
      <c r="L96" t="s">
        <v>88</v>
      </c>
    </row>
    <row r="97" spans="1:12" ht="18" customHeight="1" x14ac:dyDescent="0.25">
      <c r="A97" t="s">
        <v>1357</v>
      </c>
      <c r="B97" t="s">
        <v>1358</v>
      </c>
      <c r="D97" t="s">
        <v>1249</v>
      </c>
      <c r="E97" t="s">
        <v>1338</v>
      </c>
      <c r="F97" t="s">
        <v>17</v>
      </c>
      <c r="G97" t="s">
        <v>17</v>
      </c>
      <c r="H97" t="s">
        <v>17</v>
      </c>
      <c r="I97" t="s">
        <v>17</v>
      </c>
      <c r="J97" t="s">
        <v>17</v>
      </c>
      <c r="K97" t="s">
        <v>17</v>
      </c>
      <c r="L97" t="s">
        <v>88</v>
      </c>
    </row>
    <row r="98" spans="1:12" ht="18" customHeight="1" x14ac:dyDescent="0.25">
      <c r="A98" t="s">
        <v>1359</v>
      </c>
      <c r="B98" t="s">
        <v>1360</v>
      </c>
      <c r="D98" t="s">
        <v>1249</v>
      </c>
      <c r="E98" t="s">
        <v>1338</v>
      </c>
      <c r="F98" t="s">
        <v>17</v>
      </c>
      <c r="G98" t="s">
        <v>17</v>
      </c>
      <c r="H98" t="s">
        <v>17</v>
      </c>
      <c r="I98" t="s">
        <v>17</v>
      </c>
      <c r="J98" t="s">
        <v>17</v>
      </c>
      <c r="K98" t="s">
        <v>17</v>
      </c>
      <c r="L98" t="s">
        <v>88</v>
      </c>
    </row>
    <row r="99" spans="1:12" ht="18" customHeight="1" x14ac:dyDescent="0.25"/>
    <row r="100" spans="1:12" ht="18" customHeight="1" x14ac:dyDescent="0.25">
      <c r="A100" t="s">
        <v>1361</v>
      </c>
      <c r="B100" t="s">
        <v>1362</v>
      </c>
      <c r="D100" t="s">
        <v>1249</v>
      </c>
      <c r="E100" t="s">
        <v>1338</v>
      </c>
      <c r="F100" t="s">
        <v>17</v>
      </c>
      <c r="G100" t="s">
        <v>17</v>
      </c>
      <c r="H100" t="s">
        <v>17</v>
      </c>
      <c r="I100" t="s">
        <v>17</v>
      </c>
      <c r="J100" t="s">
        <v>17</v>
      </c>
      <c r="K100" t="s">
        <v>17</v>
      </c>
      <c r="L100" t="s">
        <v>18</v>
      </c>
    </row>
    <row r="101" spans="1:12" ht="18" customHeight="1" x14ac:dyDescent="0.25">
      <c r="B101" s="1"/>
    </row>
  </sheetData>
  <sheetProtection algorithmName="SHA-512" hashValue="myzly7Uv0nPT5L8GWhwHXqDCk6aPhf89LF9Y6jThP1e5wDrcprY0VBEupYsZn8ObPwN0TZjDbUcVTwgHDp94uA==" saltValue="aDZ5a8KawCVK/xr3DGI3QA==" spinCount="100000" sheet="1" objects="1" scenarios="1"/>
  <autoFilter ref="A1:L101" xr:uid="{A68FAA04-6B86-4D33-84D2-4C7A7C3AD110}"/>
  <pageMargins left="0.7" right="0.7" top="0.75" bottom="0.75" header="0.3" footer="0.3"/>
  <pageSetup scale="65" orientation="landscape" horizontalDpi="1200" verticalDpi="1200" r:id="rId1"/>
  <rowBreaks count="2" manualBreakCount="2">
    <brk id="32" max="16383" man="1"/>
    <brk id="7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497F-9994-475D-88A8-F071E952B852}">
  <dimension ref="A1:L109"/>
  <sheetViews>
    <sheetView zoomScaleNormal="100" workbookViewId="0">
      <pane ySplit="1" topLeftCell="A2" activePane="bottomLeft" state="frozen"/>
      <selection pane="bottomLeft"/>
    </sheetView>
  </sheetViews>
  <sheetFormatPr defaultRowHeight="15" x14ac:dyDescent="0.25"/>
  <cols>
    <col min="1" max="1" width="12.7109375" customWidth="1"/>
    <col min="2" max="2" width="150.7109375" customWidth="1"/>
    <col min="3" max="3" width="25.7109375" customWidth="1"/>
    <col min="4" max="4" width="16" hidden="1" customWidth="1"/>
    <col min="5" max="5" width="23.5703125" hidden="1" customWidth="1"/>
    <col min="6" max="6" width="10.85546875" hidden="1" customWidth="1"/>
    <col min="7" max="7" width="15.85546875" hidden="1" customWidth="1"/>
    <col min="8" max="8" width="29.140625" hidden="1" customWidth="1"/>
    <col min="9" max="9" width="12.140625" hidden="1" customWidth="1"/>
    <col min="10" max="10" width="11.28515625" hidden="1" customWidth="1"/>
    <col min="11" max="11" width="9.5703125" hidden="1" customWidth="1"/>
    <col min="12" max="12" width="12.28515625" hidden="1" customWidth="1"/>
    <col min="13" max="14" width="0" hidden="1" customWidth="1"/>
  </cols>
  <sheetData>
    <row r="1" spans="1:12" ht="30" x14ac:dyDescent="0.25">
      <c r="A1" s="1" t="s">
        <v>0</v>
      </c>
      <c r="B1" t="s">
        <v>1</v>
      </c>
      <c r="C1" t="s">
        <v>2</v>
      </c>
      <c r="D1" t="s">
        <v>143</v>
      </c>
      <c r="E1" t="s">
        <v>4</v>
      </c>
      <c r="F1" t="s">
        <v>5</v>
      </c>
      <c r="G1" t="s">
        <v>6</v>
      </c>
      <c r="H1" t="s">
        <v>7</v>
      </c>
      <c r="I1" t="s">
        <v>8</v>
      </c>
      <c r="J1" t="s">
        <v>9</v>
      </c>
      <c r="K1" t="s">
        <v>10</v>
      </c>
      <c r="L1" t="s">
        <v>11</v>
      </c>
    </row>
    <row r="8" spans="1:12" ht="30" x14ac:dyDescent="0.25">
      <c r="A8" s="18" t="s">
        <v>1363</v>
      </c>
      <c r="B8" s="19" t="s">
        <v>1364</v>
      </c>
      <c r="C8" s="1" t="s">
        <v>1365</v>
      </c>
      <c r="D8" t="s">
        <v>1366</v>
      </c>
      <c r="E8" t="s">
        <v>1367</v>
      </c>
      <c r="F8" t="s">
        <v>17</v>
      </c>
      <c r="G8" t="s">
        <v>17</v>
      </c>
      <c r="H8" t="s">
        <v>17</v>
      </c>
      <c r="I8" t="s">
        <v>17</v>
      </c>
      <c r="J8" t="s">
        <v>17</v>
      </c>
      <c r="K8" t="s">
        <v>17</v>
      </c>
      <c r="L8" t="s">
        <v>47</v>
      </c>
    </row>
    <row r="9" spans="1:12" x14ac:dyDescent="0.25">
      <c r="A9" s="18"/>
      <c r="B9" s="19"/>
    </row>
    <row r="10" spans="1:12" x14ac:dyDescent="0.25">
      <c r="A10" s="18"/>
      <c r="B10" s="19"/>
    </row>
    <row r="11" spans="1:12" x14ac:dyDescent="0.25">
      <c r="A11" s="18"/>
      <c r="B11" s="19"/>
    </row>
    <row r="12" spans="1:12" x14ac:dyDescent="0.25">
      <c r="A12" s="18"/>
      <c r="B12" s="19"/>
    </row>
    <row r="13" spans="1:12" ht="38.25" x14ac:dyDescent="0.25">
      <c r="A13" s="18" t="s">
        <v>1368</v>
      </c>
      <c r="B13" s="19" t="s">
        <v>1369</v>
      </c>
      <c r="C13" t="s">
        <v>86</v>
      </c>
      <c r="D13" t="s">
        <v>1366</v>
      </c>
      <c r="E13" t="s">
        <v>1367</v>
      </c>
      <c r="F13" t="s">
        <v>17</v>
      </c>
      <c r="G13" t="s">
        <v>17</v>
      </c>
      <c r="H13" t="s">
        <v>17</v>
      </c>
      <c r="I13" t="s">
        <v>17</v>
      </c>
      <c r="J13" t="s">
        <v>17</v>
      </c>
      <c r="K13" t="s">
        <v>17</v>
      </c>
      <c r="L13" t="s">
        <v>88</v>
      </c>
    </row>
    <row r="14" spans="1:12" x14ac:dyDescent="0.25">
      <c r="A14" s="18"/>
      <c r="B14" s="19"/>
    </row>
    <row r="15" spans="1:12" ht="51" x14ac:dyDescent="0.25">
      <c r="A15" s="18" t="s">
        <v>1370</v>
      </c>
      <c r="B15" s="19" t="s">
        <v>1371</v>
      </c>
      <c r="D15" t="s">
        <v>1366</v>
      </c>
      <c r="E15" t="s">
        <v>1367</v>
      </c>
      <c r="F15" t="s">
        <v>17</v>
      </c>
      <c r="G15" t="s">
        <v>17</v>
      </c>
      <c r="H15" t="s">
        <v>17</v>
      </c>
      <c r="I15" t="s">
        <v>17</v>
      </c>
      <c r="J15" t="s">
        <v>17</v>
      </c>
      <c r="K15" t="s">
        <v>17</v>
      </c>
      <c r="L15" t="s">
        <v>992</v>
      </c>
    </row>
    <row r="29" spans="1:12" ht="18" customHeight="1" x14ac:dyDescent="0.25"/>
    <row r="30" spans="1:12" ht="18" customHeight="1" x14ac:dyDescent="0.25">
      <c r="A30" t="s">
        <v>1372</v>
      </c>
      <c r="B30" t="s">
        <v>1373</v>
      </c>
      <c r="C30" s="10"/>
      <c r="D30" t="s">
        <v>1366</v>
      </c>
      <c r="E30" t="s">
        <v>1374</v>
      </c>
      <c r="F30" t="s">
        <v>271</v>
      </c>
      <c r="G30" t="s">
        <v>1375</v>
      </c>
      <c r="H30" t="s">
        <v>1376</v>
      </c>
      <c r="I30" t="s">
        <v>17</v>
      </c>
      <c r="J30" t="s">
        <v>17</v>
      </c>
      <c r="K30" t="s">
        <v>17</v>
      </c>
      <c r="L30" t="s">
        <v>1377</v>
      </c>
    </row>
    <row r="32" spans="1:12" ht="18" customHeight="1" x14ac:dyDescent="0.25"/>
    <row r="33" spans="1:12" ht="18" customHeight="1" x14ac:dyDescent="0.25">
      <c r="A33" t="s">
        <v>1378</v>
      </c>
      <c r="B33" t="s">
        <v>1373</v>
      </c>
      <c r="C33" s="10"/>
      <c r="D33" t="s">
        <v>1366</v>
      </c>
      <c r="E33" t="s">
        <v>1374</v>
      </c>
      <c r="F33" t="s">
        <v>271</v>
      </c>
      <c r="G33" t="s">
        <v>1375</v>
      </c>
      <c r="H33" t="s">
        <v>149</v>
      </c>
      <c r="I33" t="s">
        <v>17</v>
      </c>
      <c r="J33" t="s">
        <v>17</v>
      </c>
      <c r="K33" t="s">
        <v>17</v>
      </c>
      <c r="L33" t="s">
        <v>1377</v>
      </c>
    </row>
    <row r="34" spans="1:12" x14ac:dyDescent="0.25">
      <c r="B34" s="1"/>
    </row>
    <row r="35" spans="1:12" ht="18" customHeight="1" x14ac:dyDescent="0.25"/>
    <row r="36" spans="1:12" ht="18" customHeight="1" x14ac:dyDescent="0.25">
      <c r="A36" t="s">
        <v>1379</v>
      </c>
      <c r="B36" t="s">
        <v>1380</v>
      </c>
      <c r="C36" s="20">
        <v>5553</v>
      </c>
      <c r="D36" t="s">
        <v>1366</v>
      </c>
      <c r="E36" t="s">
        <v>1381</v>
      </c>
      <c r="F36" t="s">
        <v>271</v>
      </c>
      <c r="G36" t="s">
        <v>1375</v>
      </c>
      <c r="H36" t="s">
        <v>1376</v>
      </c>
      <c r="I36" t="s">
        <v>17</v>
      </c>
      <c r="J36" t="s">
        <v>17</v>
      </c>
      <c r="K36" t="s">
        <v>17</v>
      </c>
      <c r="L36" t="s">
        <v>1377</v>
      </c>
    </row>
    <row r="37" spans="1:12" ht="18" customHeight="1" x14ac:dyDescent="0.25">
      <c r="A37" t="s">
        <v>1382</v>
      </c>
      <c r="B37" t="s">
        <v>1383</v>
      </c>
      <c r="C37" s="20">
        <v>5553</v>
      </c>
      <c r="D37" t="s">
        <v>1366</v>
      </c>
      <c r="E37" t="s">
        <v>1381</v>
      </c>
      <c r="F37" t="s">
        <v>271</v>
      </c>
      <c r="G37" t="s">
        <v>1375</v>
      </c>
      <c r="H37" t="s">
        <v>1376</v>
      </c>
      <c r="I37" t="s">
        <v>17</v>
      </c>
      <c r="J37" t="s">
        <v>17</v>
      </c>
      <c r="K37" t="s">
        <v>17</v>
      </c>
      <c r="L37" t="s">
        <v>1377</v>
      </c>
    </row>
    <row r="38" spans="1:12" ht="18" customHeight="1" x14ac:dyDescent="0.25">
      <c r="A38" t="s">
        <v>1384</v>
      </c>
      <c r="B38" s="1" t="s">
        <v>1385</v>
      </c>
      <c r="C38" s="20">
        <v>14466</v>
      </c>
      <c r="D38" t="s">
        <v>1366</v>
      </c>
      <c r="E38" t="s">
        <v>1381</v>
      </c>
      <c r="F38" t="s">
        <v>271</v>
      </c>
      <c r="G38" t="s">
        <v>1375</v>
      </c>
      <c r="H38" t="s">
        <v>1376</v>
      </c>
      <c r="I38" t="s">
        <v>17</v>
      </c>
      <c r="J38" t="s">
        <v>17</v>
      </c>
      <c r="K38" t="s">
        <v>17</v>
      </c>
      <c r="L38" t="s">
        <v>1377</v>
      </c>
    </row>
    <row r="39" spans="1:12" ht="18" customHeight="1" x14ac:dyDescent="0.25">
      <c r="A39" t="s">
        <v>1386</v>
      </c>
      <c r="B39" s="1" t="s">
        <v>1387</v>
      </c>
      <c r="C39" s="20">
        <v>14586</v>
      </c>
      <c r="D39" t="s">
        <v>1366</v>
      </c>
      <c r="E39" t="s">
        <v>1381</v>
      </c>
      <c r="F39" t="s">
        <v>271</v>
      </c>
      <c r="G39" t="s">
        <v>1375</v>
      </c>
      <c r="H39" t="s">
        <v>1376</v>
      </c>
      <c r="I39" t="s">
        <v>17</v>
      </c>
      <c r="J39" t="s">
        <v>17</v>
      </c>
      <c r="K39" t="s">
        <v>17</v>
      </c>
      <c r="L39" t="s">
        <v>1377</v>
      </c>
    </row>
    <row r="40" spans="1:12" ht="15.6" customHeight="1" x14ac:dyDescent="0.25">
      <c r="B40" s="1"/>
    </row>
    <row r="41" spans="1:12" ht="18" customHeight="1" x14ac:dyDescent="0.25"/>
    <row r="42" spans="1:12" ht="18" customHeight="1" x14ac:dyDescent="0.25">
      <c r="A42" t="s">
        <v>1388</v>
      </c>
      <c r="B42" t="s">
        <v>1380</v>
      </c>
      <c r="C42" s="20">
        <v>5553</v>
      </c>
      <c r="D42" t="s">
        <v>1366</v>
      </c>
      <c r="E42" t="s">
        <v>1381</v>
      </c>
      <c r="F42" t="s">
        <v>271</v>
      </c>
      <c r="G42" t="s">
        <v>1375</v>
      </c>
      <c r="H42" t="s">
        <v>149</v>
      </c>
      <c r="I42" t="s">
        <v>17</v>
      </c>
      <c r="J42" t="s">
        <v>17</v>
      </c>
      <c r="K42" t="s">
        <v>17</v>
      </c>
      <c r="L42" t="s">
        <v>1377</v>
      </c>
    </row>
    <row r="43" spans="1:12" ht="18" customHeight="1" x14ac:dyDescent="0.25">
      <c r="A43" t="s">
        <v>1389</v>
      </c>
      <c r="B43" t="s">
        <v>1383</v>
      </c>
      <c r="C43" s="20">
        <v>5553</v>
      </c>
      <c r="D43" t="s">
        <v>1366</v>
      </c>
      <c r="E43" t="s">
        <v>1381</v>
      </c>
      <c r="F43" t="s">
        <v>271</v>
      </c>
      <c r="G43" t="s">
        <v>1375</v>
      </c>
      <c r="H43" t="s">
        <v>149</v>
      </c>
      <c r="I43" t="s">
        <v>17</v>
      </c>
      <c r="J43" t="s">
        <v>17</v>
      </c>
      <c r="K43" t="s">
        <v>17</v>
      </c>
      <c r="L43" t="s">
        <v>1377</v>
      </c>
    </row>
    <row r="44" spans="1:12" ht="18" customHeight="1" x14ac:dyDescent="0.25">
      <c r="A44" t="s">
        <v>1390</v>
      </c>
      <c r="B44" s="1" t="s">
        <v>1385</v>
      </c>
      <c r="C44" s="20">
        <v>14466</v>
      </c>
      <c r="D44" t="s">
        <v>1366</v>
      </c>
      <c r="E44" t="s">
        <v>1381</v>
      </c>
      <c r="F44" t="s">
        <v>271</v>
      </c>
      <c r="G44" t="s">
        <v>1375</v>
      </c>
      <c r="H44" t="s">
        <v>149</v>
      </c>
      <c r="I44" t="s">
        <v>17</v>
      </c>
      <c r="J44" t="s">
        <v>17</v>
      </c>
      <c r="K44" t="s">
        <v>17</v>
      </c>
      <c r="L44" t="s">
        <v>1377</v>
      </c>
    </row>
    <row r="45" spans="1:12" ht="18" customHeight="1" x14ac:dyDescent="0.25">
      <c r="A45" t="s">
        <v>1391</v>
      </c>
      <c r="B45" s="1" t="s">
        <v>1387</v>
      </c>
      <c r="C45" s="20">
        <v>14586</v>
      </c>
      <c r="D45" t="s">
        <v>1366</v>
      </c>
      <c r="E45" t="s">
        <v>1381</v>
      </c>
      <c r="F45" t="s">
        <v>271</v>
      </c>
      <c r="G45" t="s">
        <v>1375</v>
      </c>
      <c r="H45" t="s">
        <v>149</v>
      </c>
      <c r="I45" t="s">
        <v>17</v>
      </c>
      <c r="J45" t="s">
        <v>17</v>
      </c>
      <c r="K45" t="s">
        <v>17</v>
      </c>
      <c r="L45" t="s">
        <v>1377</v>
      </c>
    </row>
    <row r="46" spans="1:12" x14ac:dyDescent="0.25">
      <c r="B46" s="1"/>
    </row>
    <row r="47" spans="1:12" ht="18" customHeight="1" x14ac:dyDescent="0.25"/>
    <row r="48" spans="1:12" ht="18" customHeight="1" x14ac:dyDescent="0.25">
      <c r="A48" t="s">
        <v>1392</v>
      </c>
      <c r="B48" t="s">
        <v>1393</v>
      </c>
      <c r="C48" s="20">
        <v>5202</v>
      </c>
      <c r="D48" t="s">
        <v>1366</v>
      </c>
      <c r="E48" t="s">
        <v>1394</v>
      </c>
      <c r="F48" t="s">
        <v>271</v>
      </c>
      <c r="G48" t="s">
        <v>1375</v>
      </c>
      <c r="H48" t="s">
        <v>1376</v>
      </c>
      <c r="I48" t="s">
        <v>17</v>
      </c>
      <c r="J48" t="s">
        <v>17</v>
      </c>
      <c r="K48" t="s">
        <v>17</v>
      </c>
      <c r="L48" t="s">
        <v>1377</v>
      </c>
    </row>
    <row r="49" spans="1:12" ht="18" customHeight="1" x14ac:dyDescent="0.25">
      <c r="A49" t="s">
        <v>1395</v>
      </c>
      <c r="B49" t="s">
        <v>1396</v>
      </c>
      <c r="C49" s="20">
        <v>11487</v>
      </c>
      <c r="D49" t="s">
        <v>1366</v>
      </c>
      <c r="E49" t="s">
        <v>1394</v>
      </c>
      <c r="F49" t="s">
        <v>271</v>
      </c>
      <c r="G49" t="s">
        <v>1375</v>
      </c>
      <c r="H49" t="s">
        <v>1376</v>
      </c>
      <c r="I49" t="s">
        <v>17</v>
      </c>
      <c r="J49" t="s">
        <v>17</v>
      </c>
      <c r="K49" t="s">
        <v>17</v>
      </c>
      <c r="L49" t="s">
        <v>1377</v>
      </c>
    </row>
    <row r="50" spans="1:12" ht="18" customHeight="1" x14ac:dyDescent="0.25">
      <c r="A50" t="s">
        <v>1397</v>
      </c>
      <c r="B50" s="1" t="s">
        <v>1398</v>
      </c>
      <c r="C50" s="20">
        <v>5511</v>
      </c>
      <c r="D50" t="s">
        <v>1366</v>
      </c>
      <c r="E50" t="s">
        <v>1394</v>
      </c>
      <c r="F50" t="s">
        <v>271</v>
      </c>
      <c r="G50" t="s">
        <v>1375</v>
      </c>
      <c r="H50" t="s">
        <v>1376</v>
      </c>
      <c r="I50" t="s">
        <v>17</v>
      </c>
      <c r="J50" t="s">
        <v>17</v>
      </c>
      <c r="K50" t="s">
        <v>17</v>
      </c>
      <c r="L50" t="s">
        <v>1377</v>
      </c>
    </row>
    <row r="51" spans="1:12" ht="18" customHeight="1" x14ac:dyDescent="0.25">
      <c r="A51" t="s">
        <v>1399</v>
      </c>
      <c r="B51" s="1" t="s">
        <v>1400</v>
      </c>
      <c r="C51" s="20">
        <v>5976</v>
      </c>
      <c r="D51" t="s">
        <v>1366</v>
      </c>
      <c r="E51" t="s">
        <v>1394</v>
      </c>
      <c r="F51" t="s">
        <v>271</v>
      </c>
      <c r="G51" t="s">
        <v>1375</v>
      </c>
      <c r="H51" t="s">
        <v>1376</v>
      </c>
      <c r="I51" t="s">
        <v>17</v>
      </c>
      <c r="J51" t="s">
        <v>17</v>
      </c>
      <c r="K51" t="s">
        <v>17</v>
      </c>
      <c r="L51" t="s">
        <v>1377</v>
      </c>
    </row>
    <row r="52" spans="1:12" x14ac:dyDescent="0.25">
      <c r="B52" s="1"/>
    </row>
    <row r="53" spans="1:12" ht="18" customHeight="1" x14ac:dyDescent="0.25"/>
    <row r="54" spans="1:12" ht="18" customHeight="1" x14ac:dyDescent="0.25">
      <c r="A54" t="s">
        <v>1401</v>
      </c>
      <c r="B54" t="s">
        <v>1393</v>
      </c>
      <c r="C54" s="20">
        <v>5202</v>
      </c>
      <c r="D54" t="s">
        <v>1366</v>
      </c>
      <c r="E54" t="s">
        <v>1394</v>
      </c>
      <c r="F54" t="s">
        <v>271</v>
      </c>
      <c r="G54" t="s">
        <v>1375</v>
      </c>
      <c r="H54" t="s">
        <v>149</v>
      </c>
      <c r="I54" t="s">
        <v>17</v>
      </c>
      <c r="J54" t="s">
        <v>17</v>
      </c>
      <c r="K54" t="s">
        <v>17</v>
      </c>
      <c r="L54" t="s">
        <v>1377</v>
      </c>
    </row>
    <row r="55" spans="1:12" ht="18" customHeight="1" x14ac:dyDescent="0.25">
      <c r="A55" t="s">
        <v>1402</v>
      </c>
      <c r="B55" t="s">
        <v>1396</v>
      </c>
      <c r="C55" s="20">
        <v>11487</v>
      </c>
      <c r="D55" t="s">
        <v>1366</v>
      </c>
      <c r="E55" t="s">
        <v>1394</v>
      </c>
      <c r="F55" t="s">
        <v>271</v>
      </c>
      <c r="G55" t="s">
        <v>1375</v>
      </c>
      <c r="H55" t="s">
        <v>149</v>
      </c>
      <c r="I55" t="s">
        <v>17</v>
      </c>
      <c r="J55" t="s">
        <v>17</v>
      </c>
      <c r="K55" t="s">
        <v>17</v>
      </c>
      <c r="L55" t="s">
        <v>1377</v>
      </c>
    </row>
    <row r="56" spans="1:12" ht="18" customHeight="1" x14ac:dyDescent="0.25">
      <c r="A56" t="s">
        <v>1403</v>
      </c>
      <c r="B56" s="1" t="s">
        <v>1398</v>
      </c>
      <c r="C56" s="20">
        <v>5511</v>
      </c>
      <c r="D56" t="s">
        <v>1366</v>
      </c>
      <c r="E56" t="s">
        <v>1394</v>
      </c>
      <c r="F56" t="s">
        <v>271</v>
      </c>
      <c r="G56" t="s">
        <v>1375</v>
      </c>
      <c r="H56" t="s">
        <v>149</v>
      </c>
      <c r="I56" t="s">
        <v>17</v>
      </c>
      <c r="J56" t="s">
        <v>17</v>
      </c>
      <c r="K56" t="s">
        <v>17</v>
      </c>
      <c r="L56" t="s">
        <v>1377</v>
      </c>
    </row>
    <row r="57" spans="1:12" ht="18" customHeight="1" x14ac:dyDescent="0.25">
      <c r="A57" t="s">
        <v>1404</v>
      </c>
      <c r="B57" s="1" t="s">
        <v>1400</v>
      </c>
      <c r="C57" s="20">
        <v>5976</v>
      </c>
      <c r="D57" t="s">
        <v>1366</v>
      </c>
      <c r="E57" t="s">
        <v>1394</v>
      </c>
      <c r="F57" t="s">
        <v>271</v>
      </c>
      <c r="G57" t="s">
        <v>1375</v>
      </c>
      <c r="H57" t="s">
        <v>149</v>
      </c>
      <c r="I57" t="s">
        <v>17</v>
      </c>
      <c r="J57" t="s">
        <v>17</v>
      </c>
      <c r="K57" t="s">
        <v>17</v>
      </c>
      <c r="L57" t="s">
        <v>1377</v>
      </c>
    </row>
    <row r="58" spans="1:12" x14ac:dyDescent="0.25">
      <c r="B58" s="1"/>
    </row>
    <row r="59" spans="1:12" x14ac:dyDescent="0.25">
      <c r="B59" s="1"/>
    </row>
    <row r="60" spans="1:12" ht="47.1" customHeight="1" x14ac:dyDescent="0.25">
      <c r="A60" t="s">
        <v>1405</v>
      </c>
      <c r="B60" s="1" t="s">
        <v>1406</v>
      </c>
      <c r="C60" s="10"/>
      <c r="D60" t="s">
        <v>1366</v>
      </c>
      <c r="E60" t="s">
        <v>1407</v>
      </c>
      <c r="F60" t="s">
        <v>271</v>
      </c>
      <c r="G60" t="s">
        <v>1375</v>
      </c>
      <c r="H60" t="s">
        <v>17</v>
      </c>
      <c r="I60" t="s">
        <v>17</v>
      </c>
      <c r="J60" t="s">
        <v>17</v>
      </c>
      <c r="K60" t="s">
        <v>17</v>
      </c>
      <c r="L60" t="s">
        <v>1377</v>
      </c>
    </row>
    <row r="61" spans="1:12" x14ac:dyDescent="0.25">
      <c r="B61" s="1"/>
    </row>
    <row r="62" spans="1:12" x14ac:dyDescent="0.25">
      <c r="B62" s="1"/>
    </row>
    <row r="63" spans="1:12" ht="18" customHeight="1" x14ac:dyDescent="0.25">
      <c r="A63" t="s">
        <v>1408</v>
      </c>
      <c r="B63" s="1" t="s">
        <v>1409</v>
      </c>
      <c r="C63" s="10"/>
      <c r="D63" t="s">
        <v>1366</v>
      </c>
      <c r="E63" t="s">
        <v>1407</v>
      </c>
      <c r="F63" t="s">
        <v>271</v>
      </c>
      <c r="G63" t="s">
        <v>1375</v>
      </c>
      <c r="H63" t="s">
        <v>17</v>
      </c>
      <c r="I63" t="s">
        <v>17</v>
      </c>
      <c r="J63" t="s">
        <v>17</v>
      </c>
      <c r="K63" t="s">
        <v>17</v>
      </c>
      <c r="L63" t="s">
        <v>1377</v>
      </c>
    </row>
    <row r="64" spans="1:12" x14ac:dyDescent="0.25">
      <c r="B64" s="1"/>
    </row>
    <row r="65" spans="1:12" ht="32.1" customHeight="1" x14ac:dyDescent="0.25">
      <c r="B65" s="1"/>
    </row>
    <row r="66" spans="1:12" ht="18" customHeight="1" x14ac:dyDescent="0.25">
      <c r="A66" t="s">
        <v>1410</v>
      </c>
      <c r="B66" s="1" t="s">
        <v>1411</v>
      </c>
      <c r="C66">
        <v>8</v>
      </c>
      <c r="D66" t="s">
        <v>1366</v>
      </c>
      <c r="E66" t="s">
        <v>1412</v>
      </c>
      <c r="F66" t="s">
        <v>271</v>
      </c>
      <c r="G66" t="s">
        <v>1375</v>
      </c>
      <c r="H66" t="s">
        <v>17</v>
      </c>
      <c r="I66" t="s">
        <v>17</v>
      </c>
      <c r="J66" t="s">
        <v>17</v>
      </c>
      <c r="K66" t="s">
        <v>17</v>
      </c>
      <c r="L66" t="s">
        <v>153</v>
      </c>
    </row>
    <row r="67" spans="1:12" ht="18" customHeight="1" x14ac:dyDescent="0.25">
      <c r="A67" t="s">
        <v>1413</v>
      </c>
      <c r="B67" t="s">
        <v>1414</v>
      </c>
      <c r="C67">
        <v>12</v>
      </c>
      <c r="D67" t="s">
        <v>1366</v>
      </c>
      <c r="E67" t="s">
        <v>1412</v>
      </c>
      <c r="F67" t="s">
        <v>271</v>
      </c>
      <c r="G67" t="s">
        <v>1375</v>
      </c>
      <c r="H67" t="s">
        <v>17</v>
      </c>
      <c r="I67" t="s">
        <v>17</v>
      </c>
      <c r="J67" t="s">
        <v>17</v>
      </c>
      <c r="K67" t="s">
        <v>17</v>
      </c>
      <c r="L67" t="s">
        <v>153</v>
      </c>
    </row>
    <row r="69" spans="1:12" ht="18" customHeight="1" x14ac:dyDescent="0.25"/>
    <row r="70" spans="1:12" ht="30" x14ac:dyDescent="0.25">
      <c r="A70" t="s">
        <v>1415</v>
      </c>
      <c r="B70" s="1" t="s">
        <v>1416</v>
      </c>
      <c r="C70" t="s">
        <v>1021</v>
      </c>
      <c r="D70" t="s">
        <v>1366</v>
      </c>
      <c r="E70" t="s">
        <v>1417</v>
      </c>
      <c r="F70" t="s">
        <v>17</v>
      </c>
      <c r="G70" t="s">
        <v>17</v>
      </c>
      <c r="H70" t="s">
        <v>17</v>
      </c>
      <c r="I70" t="s">
        <v>17</v>
      </c>
      <c r="J70" t="s">
        <v>17</v>
      </c>
      <c r="K70" t="s">
        <v>17</v>
      </c>
      <c r="L70" t="s">
        <v>43</v>
      </c>
    </row>
    <row r="71" spans="1:12" x14ac:dyDescent="0.25">
      <c r="B71" s="1"/>
    </row>
    <row r="72" spans="1:12" x14ac:dyDescent="0.25">
      <c r="B72" s="1"/>
    </row>
    <row r="73" spans="1:12" ht="30" x14ac:dyDescent="0.25">
      <c r="A73" t="s">
        <v>1418</v>
      </c>
      <c r="B73" s="1" t="s">
        <v>1419</v>
      </c>
      <c r="C73" t="s">
        <v>1021</v>
      </c>
      <c r="D73" t="s">
        <v>1366</v>
      </c>
      <c r="E73" t="s">
        <v>1417</v>
      </c>
      <c r="F73" t="s">
        <v>17</v>
      </c>
      <c r="G73" t="s">
        <v>17</v>
      </c>
      <c r="H73" t="s">
        <v>17</v>
      </c>
      <c r="I73" t="s">
        <v>17</v>
      </c>
      <c r="J73" t="s">
        <v>17</v>
      </c>
      <c r="K73" t="s">
        <v>17</v>
      </c>
      <c r="L73" t="s">
        <v>43</v>
      </c>
    </row>
    <row r="74" spans="1:12" x14ac:dyDescent="0.25">
      <c r="B74" s="1"/>
    </row>
    <row r="75" spans="1:12" ht="45" x14ac:dyDescent="0.25">
      <c r="A75" t="s">
        <v>1420</v>
      </c>
      <c r="B75" s="15" t="s">
        <v>1421</v>
      </c>
      <c r="C75" s="7">
        <f>SUM(C69:C74)</f>
        <v>0</v>
      </c>
      <c r="D75" t="s">
        <v>1366</v>
      </c>
      <c r="E75" t="s">
        <v>1417</v>
      </c>
      <c r="F75" t="s">
        <v>17</v>
      </c>
      <c r="G75" t="s">
        <v>17</v>
      </c>
      <c r="H75" t="s">
        <v>17</v>
      </c>
      <c r="I75" t="s">
        <v>17</v>
      </c>
      <c r="J75" t="s">
        <v>17</v>
      </c>
      <c r="K75" t="s">
        <v>17</v>
      </c>
      <c r="L75" t="s">
        <v>1252</v>
      </c>
    </row>
    <row r="76" spans="1:12" x14ac:dyDescent="0.25">
      <c r="B76" s="1"/>
    </row>
    <row r="77" spans="1:12" x14ac:dyDescent="0.25">
      <c r="B77" s="1"/>
    </row>
    <row r="81" spans="1:12" ht="18" customHeight="1" x14ac:dyDescent="0.25"/>
    <row r="82" spans="1:12" ht="18" customHeight="1" x14ac:dyDescent="0.25">
      <c r="A82" t="s">
        <v>1422</v>
      </c>
      <c r="B82" t="s">
        <v>1423</v>
      </c>
      <c r="C82" s="20">
        <v>1641</v>
      </c>
      <c r="D82" t="s">
        <v>1366</v>
      </c>
      <c r="E82" t="s">
        <v>1424</v>
      </c>
      <c r="F82" t="s">
        <v>271</v>
      </c>
      <c r="G82" t="s">
        <v>1375</v>
      </c>
      <c r="H82" t="s">
        <v>1425</v>
      </c>
      <c r="I82" t="s">
        <v>17</v>
      </c>
      <c r="J82" t="s">
        <v>17</v>
      </c>
      <c r="K82" t="s">
        <v>17</v>
      </c>
      <c r="L82" t="s">
        <v>1377</v>
      </c>
    </row>
    <row r="83" spans="1:12" ht="18" customHeight="1" x14ac:dyDescent="0.25">
      <c r="A83" t="s">
        <v>1426</v>
      </c>
      <c r="B83" t="s">
        <v>1427</v>
      </c>
      <c r="C83" s="20">
        <v>1341</v>
      </c>
      <c r="D83" t="s">
        <v>1366</v>
      </c>
      <c r="E83" t="s">
        <v>1424</v>
      </c>
      <c r="F83" t="s">
        <v>271</v>
      </c>
      <c r="G83" t="s">
        <v>1375</v>
      </c>
      <c r="H83" t="s">
        <v>1425</v>
      </c>
      <c r="I83" t="s">
        <v>17</v>
      </c>
      <c r="J83" t="s">
        <v>17</v>
      </c>
      <c r="K83" t="s">
        <v>17</v>
      </c>
      <c r="L83" t="s">
        <v>1377</v>
      </c>
    </row>
    <row r="84" spans="1:12" ht="18" customHeight="1" x14ac:dyDescent="0.25">
      <c r="A84" t="s">
        <v>1428</v>
      </c>
      <c r="B84" s="1" t="s">
        <v>1429</v>
      </c>
      <c r="C84" s="20">
        <v>2361</v>
      </c>
      <c r="D84" t="s">
        <v>1366</v>
      </c>
      <c r="E84" t="s">
        <v>1424</v>
      </c>
      <c r="F84" t="s">
        <v>271</v>
      </c>
      <c r="G84" t="s">
        <v>1375</v>
      </c>
      <c r="H84" t="s">
        <v>1425</v>
      </c>
      <c r="I84" t="s">
        <v>17</v>
      </c>
      <c r="J84" t="s">
        <v>17</v>
      </c>
      <c r="K84" t="s">
        <v>17</v>
      </c>
      <c r="L84" t="s">
        <v>1377</v>
      </c>
    </row>
    <row r="85" spans="1:12" x14ac:dyDescent="0.25">
      <c r="B85" s="1"/>
    </row>
    <row r="86" spans="1:12" ht="18.600000000000001" customHeight="1" x14ac:dyDescent="0.25"/>
    <row r="87" spans="1:12" ht="18" customHeight="1" x14ac:dyDescent="0.25">
      <c r="A87" t="s">
        <v>1430</v>
      </c>
      <c r="B87" t="s">
        <v>1423</v>
      </c>
      <c r="C87" s="20">
        <v>1641</v>
      </c>
      <c r="D87" t="s">
        <v>1366</v>
      </c>
      <c r="E87" t="s">
        <v>1424</v>
      </c>
      <c r="F87" t="s">
        <v>271</v>
      </c>
      <c r="G87" t="s">
        <v>1375</v>
      </c>
      <c r="H87" t="s">
        <v>1431</v>
      </c>
      <c r="I87" t="s">
        <v>17</v>
      </c>
      <c r="J87" t="s">
        <v>17</v>
      </c>
      <c r="K87" t="s">
        <v>17</v>
      </c>
      <c r="L87" t="s">
        <v>1377</v>
      </c>
    </row>
    <row r="88" spans="1:12" ht="18" customHeight="1" x14ac:dyDescent="0.25">
      <c r="A88" t="s">
        <v>1432</v>
      </c>
      <c r="B88" t="s">
        <v>1433</v>
      </c>
      <c r="C88" s="20">
        <v>4176</v>
      </c>
      <c r="D88" t="s">
        <v>1366</v>
      </c>
      <c r="E88" t="s">
        <v>1424</v>
      </c>
      <c r="F88" t="s">
        <v>271</v>
      </c>
      <c r="G88" t="s">
        <v>1375</v>
      </c>
      <c r="H88" t="s">
        <v>1431</v>
      </c>
      <c r="I88" t="s">
        <v>17</v>
      </c>
      <c r="J88" t="s">
        <v>17</v>
      </c>
      <c r="K88" t="s">
        <v>17</v>
      </c>
      <c r="L88" t="s">
        <v>1377</v>
      </c>
    </row>
    <row r="89" spans="1:12" ht="18" customHeight="1" x14ac:dyDescent="0.25">
      <c r="A89" t="s">
        <v>1434</v>
      </c>
      <c r="B89" t="s">
        <v>1435</v>
      </c>
      <c r="C89" s="20">
        <v>6930</v>
      </c>
      <c r="D89" t="s">
        <v>1366</v>
      </c>
      <c r="E89" t="s">
        <v>1424</v>
      </c>
      <c r="F89" t="s">
        <v>271</v>
      </c>
      <c r="G89" t="s">
        <v>1375</v>
      </c>
      <c r="H89" t="s">
        <v>1431</v>
      </c>
      <c r="I89" t="s">
        <v>17</v>
      </c>
      <c r="J89" t="s">
        <v>17</v>
      </c>
      <c r="K89" t="s">
        <v>17</v>
      </c>
      <c r="L89" t="s">
        <v>1377</v>
      </c>
    </row>
    <row r="90" spans="1:12" ht="18" customHeight="1" x14ac:dyDescent="0.25">
      <c r="A90" t="s">
        <v>1436</v>
      </c>
      <c r="B90" s="1" t="s">
        <v>1429</v>
      </c>
      <c r="C90" s="20">
        <v>2361</v>
      </c>
      <c r="D90" t="s">
        <v>1366</v>
      </c>
      <c r="E90" t="s">
        <v>1424</v>
      </c>
      <c r="F90" t="s">
        <v>271</v>
      </c>
      <c r="G90" t="s">
        <v>1375</v>
      </c>
      <c r="H90" t="s">
        <v>1431</v>
      </c>
      <c r="I90" t="s">
        <v>17</v>
      </c>
      <c r="J90" t="s">
        <v>17</v>
      </c>
      <c r="K90" t="s">
        <v>17</v>
      </c>
      <c r="L90" t="s">
        <v>1377</v>
      </c>
    </row>
    <row r="92" spans="1:12" ht="18" customHeight="1" x14ac:dyDescent="0.25"/>
    <row r="93" spans="1:12" ht="18" customHeight="1" x14ac:dyDescent="0.25">
      <c r="A93" t="s">
        <v>1437</v>
      </c>
      <c r="B93" t="s">
        <v>1423</v>
      </c>
      <c r="C93" s="20">
        <v>1641</v>
      </c>
      <c r="D93" t="s">
        <v>1366</v>
      </c>
      <c r="E93" t="s">
        <v>1424</v>
      </c>
      <c r="F93" t="s">
        <v>271</v>
      </c>
      <c r="G93" t="s">
        <v>1375</v>
      </c>
      <c r="H93" t="s">
        <v>1438</v>
      </c>
      <c r="I93" t="s">
        <v>17</v>
      </c>
      <c r="J93" t="s">
        <v>17</v>
      </c>
      <c r="K93" t="s">
        <v>17</v>
      </c>
      <c r="L93" t="s">
        <v>1377</v>
      </c>
    </row>
    <row r="94" spans="1:12" ht="18" customHeight="1" x14ac:dyDescent="0.25">
      <c r="A94" t="s">
        <v>1439</v>
      </c>
      <c r="B94" t="s">
        <v>1440</v>
      </c>
      <c r="C94" s="20">
        <v>7767</v>
      </c>
      <c r="D94" t="s">
        <v>1366</v>
      </c>
      <c r="E94" t="s">
        <v>1424</v>
      </c>
      <c r="F94" t="s">
        <v>271</v>
      </c>
      <c r="G94" t="s">
        <v>1375</v>
      </c>
      <c r="H94" t="s">
        <v>1438</v>
      </c>
      <c r="I94" t="s">
        <v>17</v>
      </c>
      <c r="J94" t="s">
        <v>17</v>
      </c>
      <c r="K94" t="s">
        <v>17</v>
      </c>
      <c r="L94" t="s">
        <v>1377</v>
      </c>
    </row>
    <row r="95" spans="1:12" ht="18" customHeight="1" x14ac:dyDescent="0.25">
      <c r="A95" t="s">
        <v>1441</v>
      </c>
      <c r="B95" t="s">
        <v>1433</v>
      </c>
      <c r="C95" s="20">
        <v>4176</v>
      </c>
      <c r="D95" t="s">
        <v>1366</v>
      </c>
      <c r="E95" t="s">
        <v>1424</v>
      </c>
      <c r="F95" t="s">
        <v>271</v>
      </c>
      <c r="G95" t="s">
        <v>1375</v>
      </c>
      <c r="H95" t="s">
        <v>1438</v>
      </c>
      <c r="I95" t="s">
        <v>17</v>
      </c>
      <c r="J95" t="s">
        <v>17</v>
      </c>
      <c r="K95" t="s">
        <v>17</v>
      </c>
      <c r="L95" t="s">
        <v>1377</v>
      </c>
    </row>
    <row r="96" spans="1:12" ht="18" customHeight="1" x14ac:dyDescent="0.25">
      <c r="A96" t="s">
        <v>1442</v>
      </c>
      <c r="B96" s="1" t="s">
        <v>1443</v>
      </c>
      <c r="C96" s="21"/>
      <c r="D96" t="s">
        <v>1366</v>
      </c>
      <c r="E96" t="s">
        <v>1424</v>
      </c>
      <c r="F96" t="s">
        <v>271</v>
      </c>
      <c r="G96" t="s">
        <v>1375</v>
      </c>
      <c r="H96" t="s">
        <v>1438</v>
      </c>
      <c r="I96" t="s">
        <v>17</v>
      </c>
      <c r="J96" t="s">
        <v>17</v>
      </c>
      <c r="K96" t="s">
        <v>17</v>
      </c>
      <c r="L96" t="s">
        <v>1377</v>
      </c>
    </row>
    <row r="97" spans="1:12" ht="18" customHeight="1" x14ac:dyDescent="0.25">
      <c r="A97" t="s">
        <v>1444</v>
      </c>
      <c r="B97" t="s">
        <v>1427</v>
      </c>
      <c r="C97" s="20">
        <v>2670</v>
      </c>
      <c r="D97" t="s">
        <v>1366</v>
      </c>
      <c r="E97" t="s">
        <v>1424</v>
      </c>
      <c r="F97" t="s">
        <v>271</v>
      </c>
      <c r="G97" t="s">
        <v>1375</v>
      </c>
      <c r="H97" t="s">
        <v>1438</v>
      </c>
      <c r="I97" t="s">
        <v>17</v>
      </c>
      <c r="J97" t="s">
        <v>17</v>
      </c>
      <c r="K97" t="s">
        <v>17</v>
      </c>
      <c r="L97" t="s">
        <v>1377</v>
      </c>
    </row>
    <row r="98" spans="1:12" ht="18" customHeight="1" x14ac:dyDescent="0.25">
      <c r="A98" t="s">
        <v>1445</v>
      </c>
      <c r="B98" t="s">
        <v>1429</v>
      </c>
      <c r="C98" s="20">
        <v>2361</v>
      </c>
      <c r="D98" t="s">
        <v>1366</v>
      </c>
      <c r="E98" t="s">
        <v>1424</v>
      </c>
      <c r="F98" t="s">
        <v>271</v>
      </c>
      <c r="G98" t="s">
        <v>1375</v>
      </c>
      <c r="H98" t="s">
        <v>1438</v>
      </c>
      <c r="I98" t="s">
        <v>17</v>
      </c>
      <c r="J98" t="s">
        <v>17</v>
      </c>
      <c r="K98" t="s">
        <v>17</v>
      </c>
      <c r="L98" t="s">
        <v>1377</v>
      </c>
    </row>
    <row r="104" spans="1:12" ht="18" customHeight="1" x14ac:dyDescent="0.25">
      <c r="A104" t="s">
        <v>1446</v>
      </c>
      <c r="B104" t="s">
        <v>1447</v>
      </c>
      <c r="C104" s="10"/>
      <c r="D104" t="s">
        <v>1366</v>
      </c>
      <c r="E104" t="s">
        <v>1448</v>
      </c>
      <c r="F104" t="s">
        <v>271</v>
      </c>
      <c r="G104" t="s">
        <v>1375</v>
      </c>
      <c r="H104" t="s">
        <v>17</v>
      </c>
      <c r="I104" t="s">
        <v>17</v>
      </c>
      <c r="J104" t="s">
        <v>17</v>
      </c>
      <c r="K104" t="s">
        <v>17</v>
      </c>
      <c r="L104" t="s">
        <v>1377</v>
      </c>
    </row>
    <row r="105" spans="1:12" ht="18" customHeight="1" x14ac:dyDescent="0.25">
      <c r="A105" t="s">
        <v>1449</v>
      </c>
      <c r="B105" t="s">
        <v>1450</v>
      </c>
      <c r="C105" s="10"/>
      <c r="D105" t="s">
        <v>1366</v>
      </c>
      <c r="E105" t="s">
        <v>1448</v>
      </c>
      <c r="F105" t="s">
        <v>271</v>
      </c>
      <c r="G105" t="s">
        <v>1375</v>
      </c>
      <c r="H105" t="s">
        <v>17</v>
      </c>
      <c r="I105" t="s">
        <v>17</v>
      </c>
      <c r="J105" t="s">
        <v>17</v>
      </c>
      <c r="K105" t="s">
        <v>17</v>
      </c>
      <c r="L105" t="s">
        <v>1377</v>
      </c>
    </row>
    <row r="106" spans="1:12" ht="18" customHeight="1" x14ac:dyDescent="0.25">
      <c r="A106" t="s">
        <v>1451</v>
      </c>
      <c r="B106" t="s">
        <v>1452</v>
      </c>
      <c r="C106" s="10"/>
      <c r="D106" t="s">
        <v>1366</v>
      </c>
      <c r="E106" t="s">
        <v>1448</v>
      </c>
      <c r="F106" t="s">
        <v>271</v>
      </c>
      <c r="G106" t="s">
        <v>1375</v>
      </c>
      <c r="H106" t="s">
        <v>17</v>
      </c>
      <c r="I106" t="s">
        <v>17</v>
      </c>
      <c r="J106" t="s">
        <v>17</v>
      </c>
      <c r="K106" t="s">
        <v>17</v>
      </c>
      <c r="L106" t="s">
        <v>1377</v>
      </c>
    </row>
    <row r="107" spans="1:12" ht="18" customHeight="1" x14ac:dyDescent="0.25">
      <c r="A107" t="s">
        <v>1453</v>
      </c>
      <c r="B107" t="s">
        <v>1454</v>
      </c>
      <c r="C107" s="10"/>
      <c r="D107" t="s">
        <v>1366</v>
      </c>
      <c r="E107" t="s">
        <v>1448</v>
      </c>
      <c r="F107" t="s">
        <v>271</v>
      </c>
      <c r="G107" t="s">
        <v>1375</v>
      </c>
      <c r="H107" t="s">
        <v>17</v>
      </c>
      <c r="I107" t="s">
        <v>17</v>
      </c>
      <c r="J107" t="s">
        <v>17</v>
      </c>
      <c r="K107" t="s">
        <v>17</v>
      </c>
      <c r="L107" t="s">
        <v>1377</v>
      </c>
    </row>
    <row r="108" spans="1:12" ht="18" customHeight="1" x14ac:dyDescent="0.25">
      <c r="A108" t="s">
        <v>1455</v>
      </c>
      <c r="B108" t="s">
        <v>1456</v>
      </c>
      <c r="C108" s="10"/>
      <c r="D108" t="s">
        <v>1366</v>
      </c>
      <c r="E108" t="s">
        <v>1448</v>
      </c>
      <c r="F108" t="s">
        <v>271</v>
      </c>
      <c r="G108" t="s">
        <v>1375</v>
      </c>
      <c r="H108" t="s">
        <v>17</v>
      </c>
      <c r="I108" t="s">
        <v>17</v>
      </c>
      <c r="J108" t="s">
        <v>17</v>
      </c>
      <c r="K108" t="s">
        <v>17</v>
      </c>
      <c r="L108" t="s">
        <v>1377</v>
      </c>
    </row>
    <row r="109" spans="1:12" ht="18" customHeight="1" x14ac:dyDescent="0.25">
      <c r="A109" t="s">
        <v>1457</v>
      </c>
      <c r="B109" t="s">
        <v>1458</v>
      </c>
      <c r="C109" s="10"/>
      <c r="D109" t="s">
        <v>1366</v>
      </c>
      <c r="E109" t="s">
        <v>1448</v>
      </c>
      <c r="F109" t="s">
        <v>271</v>
      </c>
      <c r="G109" t="s">
        <v>1375</v>
      </c>
      <c r="H109" t="s">
        <v>17</v>
      </c>
      <c r="I109" t="s">
        <v>17</v>
      </c>
      <c r="J109" t="s">
        <v>17</v>
      </c>
      <c r="K109" t="s">
        <v>17</v>
      </c>
      <c r="L109" t="s">
        <v>1377</v>
      </c>
    </row>
  </sheetData>
  <sheetProtection algorithmName="SHA-512" hashValue="2sLC+iEBN+GfrcwvcZ3sQ4ha+5MlUMpIdrwjwQ+48VsPksFYn4ZjbSeWvsHJQaa3YKn+7THhmG7RAm/kZ9tJ9Q==" saltValue="b63TjaggxpmferV+CgcT+Q==" spinCount="100000" sheet="1" objects="1" scenarios="1"/>
  <autoFilter ref="A1:L109" xr:uid="{8D65369C-A65E-41B5-9147-A3AF9938EF6C}"/>
  <pageMargins left="0.7" right="0.7" top="0.75" bottom="0.75" header="0.3" footer="0.3"/>
  <pageSetup scale="65" orientation="landscape" horizontalDpi="1200" verticalDpi="1200" r:id="rId1"/>
  <rowBreaks count="2" manualBreakCount="2">
    <brk id="40" max="16383" man="1"/>
    <brk id="7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FE75-BF1D-497D-896C-1B44DB7549E7}">
  <dimension ref="A1:M414"/>
  <sheetViews>
    <sheetView zoomScaleNormal="100" workbookViewId="0">
      <pane ySplit="1" topLeftCell="A2" activePane="bottomLeft" state="frozen"/>
      <selection pane="bottomLeft"/>
    </sheetView>
  </sheetViews>
  <sheetFormatPr defaultColWidth="8.7109375" defaultRowHeight="15" x14ac:dyDescent="0.25"/>
  <cols>
    <col min="1" max="1" width="12.7109375" customWidth="1"/>
    <col min="2" max="2" width="150.7109375" customWidth="1"/>
    <col min="3" max="3" width="25.7109375" customWidth="1"/>
    <col min="4" max="4" width="12.5703125" hidden="1" customWidth="1"/>
    <col min="5" max="5" width="36.140625" hidden="1" customWidth="1"/>
    <col min="6" max="6" width="23.140625" hidden="1" customWidth="1"/>
    <col min="7" max="7" width="15.85546875" hidden="1" customWidth="1"/>
    <col min="8" max="8" width="18.5703125" hidden="1" customWidth="1"/>
    <col min="9" max="9" width="12.85546875" hidden="1" customWidth="1"/>
    <col min="10" max="10" width="11.28515625" hidden="1" customWidth="1"/>
    <col min="11" max="11" width="9.5703125" hidden="1" customWidth="1"/>
    <col min="12" max="12" width="12.28515625" hidden="1" customWidth="1"/>
    <col min="13" max="13" width="0" hidden="1" customWidth="1"/>
  </cols>
  <sheetData>
    <row r="1" spans="1:12" ht="30" x14ac:dyDescent="0.25">
      <c r="A1" s="1" t="s">
        <v>0</v>
      </c>
      <c r="B1" t="s">
        <v>1</v>
      </c>
      <c r="C1" t="s">
        <v>2</v>
      </c>
      <c r="D1" t="s">
        <v>143</v>
      </c>
      <c r="E1" t="s">
        <v>4</v>
      </c>
      <c r="F1" t="s">
        <v>5</v>
      </c>
      <c r="G1" t="s">
        <v>6</v>
      </c>
      <c r="H1" t="s">
        <v>7</v>
      </c>
      <c r="I1" t="s">
        <v>8</v>
      </c>
      <c r="J1" t="s">
        <v>9</v>
      </c>
      <c r="K1" t="s">
        <v>10</v>
      </c>
      <c r="L1" t="s">
        <v>11</v>
      </c>
    </row>
    <row r="63" spans="1:13" x14ac:dyDescent="0.25">
      <c r="A63" s="22"/>
      <c r="B63" s="22"/>
      <c r="C63" s="22"/>
      <c r="D63" s="22"/>
      <c r="E63" s="22"/>
      <c r="F63" s="22"/>
      <c r="G63" s="22"/>
      <c r="H63" s="22"/>
      <c r="I63" s="22"/>
      <c r="J63" s="22"/>
      <c r="K63" s="22"/>
      <c r="L63" s="22"/>
      <c r="M63" s="22"/>
    </row>
    <row r="64" spans="1:13" x14ac:dyDescent="0.25">
      <c r="A64" s="22"/>
      <c r="B64" s="22"/>
      <c r="C64" s="22"/>
      <c r="D64" s="22"/>
      <c r="E64" s="22"/>
      <c r="F64" s="22"/>
      <c r="G64" s="22"/>
      <c r="H64" s="22"/>
      <c r="I64" s="22"/>
      <c r="J64" s="22"/>
      <c r="K64" s="22"/>
      <c r="L64" s="22"/>
      <c r="M64" s="22"/>
    </row>
    <row r="65" spans="1:13" ht="18" customHeight="1" x14ac:dyDescent="0.25">
      <c r="A65" s="22"/>
      <c r="B65" s="22"/>
      <c r="C65" s="22"/>
      <c r="D65" s="22"/>
      <c r="E65" s="22"/>
      <c r="F65" s="22"/>
      <c r="G65" s="22"/>
      <c r="H65" s="22"/>
      <c r="I65" s="22"/>
      <c r="J65" s="22"/>
      <c r="K65" s="22"/>
      <c r="L65" s="22"/>
      <c r="M65" s="22"/>
    </row>
    <row r="66" spans="1:13" x14ac:dyDescent="0.25">
      <c r="A66" s="22" t="s">
        <v>1459</v>
      </c>
      <c r="B66" s="22" t="s">
        <v>1460</v>
      </c>
      <c r="C66" s="22"/>
      <c r="D66" s="22" t="s">
        <v>1461</v>
      </c>
      <c r="E66" s="22" t="s">
        <v>1462</v>
      </c>
      <c r="F66" s="22" t="s">
        <v>17</v>
      </c>
      <c r="G66" s="22" t="s">
        <v>17</v>
      </c>
      <c r="H66" s="22" t="s">
        <v>17</v>
      </c>
      <c r="I66" s="22" t="s">
        <v>17</v>
      </c>
      <c r="J66" s="22" t="s">
        <v>17</v>
      </c>
      <c r="K66" s="22" t="s">
        <v>17</v>
      </c>
      <c r="L66" s="22" t="s">
        <v>88</v>
      </c>
      <c r="M66" s="22"/>
    </row>
    <row r="67" spans="1:13" x14ac:dyDescent="0.25">
      <c r="A67" s="22" t="s">
        <v>1463</v>
      </c>
      <c r="B67" s="22" t="s">
        <v>1464</v>
      </c>
      <c r="C67" s="22" t="s">
        <v>88</v>
      </c>
      <c r="D67" s="22" t="s">
        <v>1461</v>
      </c>
      <c r="E67" s="22" t="s">
        <v>1462</v>
      </c>
      <c r="F67" s="22" t="s">
        <v>17</v>
      </c>
      <c r="G67" s="22" t="s">
        <v>17</v>
      </c>
      <c r="H67" s="22" t="s">
        <v>17</v>
      </c>
      <c r="I67" s="22" t="s">
        <v>17</v>
      </c>
      <c r="J67" s="22" t="s">
        <v>17</v>
      </c>
      <c r="K67" s="22" t="s">
        <v>17</v>
      </c>
      <c r="L67" s="22" t="s">
        <v>88</v>
      </c>
      <c r="M67" s="22"/>
    </row>
    <row r="68" spans="1:13" x14ac:dyDescent="0.25">
      <c r="A68" s="22"/>
      <c r="B68" s="22"/>
      <c r="C68" s="22"/>
      <c r="D68" s="22"/>
      <c r="E68" s="22"/>
      <c r="F68" s="22"/>
      <c r="G68" s="22"/>
      <c r="H68" s="22"/>
      <c r="I68" s="22"/>
      <c r="J68" s="22"/>
      <c r="K68" s="22"/>
      <c r="L68" s="22"/>
      <c r="M68" s="22"/>
    </row>
    <row r="69" spans="1:13" x14ac:dyDescent="0.25">
      <c r="A69" s="22"/>
      <c r="B69" s="22"/>
      <c r="C69" s="22"/>
      <c r="D69" s="22"/>
      <c r="E69" s="22"/>
      <c r="F69" s="22"/>
      <c r="G69" s="22"/>
      <c r="H69" s="22"/>
      <c r="I69" s="22"/>
      <c r="J69" s="22"/>
      <c r="K69" s="22"/>
      <c r="L69" s="22"/>
      <c r="M69" s="22"/>
    </row>
    <row r="70" spans="1:13" x14ac:dyDescent="0.25">
      <c r="A70" s="22"/>
      <c r="B70" s="22"/>
      <c r="C70" s="22"/>
      <c r="D70" s="22"/>
      <c r="E70" s="22"/>
      <c r="F70" s="22"/>
      <c r="G70" s="22"/>
      <c r="H70" s="22"/>
      <c r="I70" s="22"/>
      <c r="J70" s="22"/>
      <c r="K70" s="22"/>
      <c r="L70" s="22"/>
      <c r="M70" s="22"/>
    </row>
    <row r="71" spans="1:13" x14ac:dyDescent="0.25">
      <c r="A71" s="22"/>
      <c r="B71" s="22"/>
      <c r="C71" s="22"/>
      <c r="D71" s="22"/>
      <c r="E71" s="22"/>
      <c r="F71" s="22"/>
      <c r="G71" s="22"/>
      <c r="H71" s="22"/>
      <c r="I71" s="22"/>
      <c r="J71" s="22"/>
      <c r="K71" s="22"/>
      <c r="L71" s="22"/>
      <c r="M71" s="22"/>
    </row>
    <row r="72" spans="1:13" x14ac:dyDescent="0.25">
      <c r="A72" s="22"/>
      <c r="B72" s="22"/>
      <c r="C72" s="22"/>
      <c r="D72" s="22"/>
      <c r="E72" s="22"/>
      <c r="F72" s="22"/>
      <c r="G72" s="22"/>
      <c r="H72" s="22"/>
      <c r="I72" s="22"/>
      <c r="J72" s="22"/>
      <c r="K72" s="22"/>
      <c r="L72" s="22"/>
      <c r="M72" s="22"/>
    </row>
    <row r="73" spans="1:13" x14ac:dyDescent="0.25">
      <c r="A73" s="22" t="s">
        <v>1465</v>
      </c>
      <c r="B73" s="22" t="s">
        <v>1466</v>
      </c>
      <c r="C73" s="22" t="s">
        <v>88</v>
      </c>
      <c r="D73" s="22" t="s">
        <v>1461</v>
      </c>
      <c r="E73" s="22" t="s">
        <v>1467</v>
      </c>
      <c r="F73" s="22" t="s">
        <v>17</v>
      </c>
      <c r="G73" s="22" t="s">
        <v>17</v>
      </c>
      <c r="H73" s="22" t="s">
        <v>17</v>
      </c>
      <c r="I73" s="22" t="s">
        <v>17</v>
      </c>
      <c r="J73" s="22" t="s">
        <v>17</v>
      </c>
      <c r="K73" s="22" t="s">
        <v>17</v>
      </c>
      <c r="L73" s="22" t="s">
        <v>88</v>
      </c>
      <c r="M73" s="22"/>
    </row>
    <row r="74" spans="1:13" x14ac:dyDescent="0.25">
      <c r="A74" s="22" t="s">
        <v>1468</v>
      </c>
      <c r="B74" s="22" t="s">
        <v>1469</v>
      </c>
      <c r="C74" s="22"/>
      <c r="D74" s="22" t="s">
        <v>1461</v>
      </c>
      <c r="E74" s="22" t="s">
        <v>1467</v>
      </c>
      <c r="F74" s="22" t="s">
        <v>17</v>
      </c>
      <c r="G74" s="22" t="s">
        <v>17</v>
      </c>
      <c r="H74" s="22" t="s">
        <v>17</v>
      </c>
      <c r="I74" s="22" t="s">
        <v>17</v>
      </c>
      <c r="J74" s="22" t="s">
        <v>17</v>
      </c>
      <c r="K74" s="22" t="s">
        <v>17</v>
      </c>
      <c r="L74" s="22" t="s">
        <v>88</v>
      </c>
      <c r="M74" s="22"/>
    </row>
    <row r="75" spans="1:13" x14ac:dyDescent="0.25">
      <c r="A75" s="22" t="s">
        <v>1470</v>
      </c>
      <c r="B75" s="22" t="s">
        <v>1471</v>
      </c>
      <c r="C75" s="22"/>
      <c r="D75" s="22" t="s">
        <v>1461</v>
      </c>
      <c r="E75" s="22" t="s">
        <v>1467</v>
      </c>
      <c r="F75" s="22" t="s">
        <v>17</v>
      </c>
      <c r="G75" s="22" t="s">
        <v>17</v>
      </c>
      <c r="H75" s="22" t="s">
        <v>17</v>
      </c>
      <c r="I75" s="22" t="s">
        <v>17</v>
      </c>
      <c r="J75" s="22" t="s">
        <v>17</v>
      </c>
      <c r="K75" s="22" t="s">
        <v>17</v>
      </c>
      <c r="L75" s="22" t="s">
        <v>88</v>
      </c>
      <c r="M75" s="22"/>
    </row>
    <row r="76" spans="1:13" x14ac:dyDescent="0.25">
      <c r="A76" s="22"/>
      <c r="B76" s="22"/>
      <c r="C76" s="22"/>
      <c r="D76" s="22"/>
      <c r="E76" s="22"/>
      <c r="F76" s="22"/>
      <c r="G76" s="22"/>
      <c r="H76" s="22"/>
      <c r="I76" s="22"/>
      <c r="J76" s="22"/>
      <c r="K76" s="22"/>
      <c r="L76" s="22"/>
      <c r="M76" s="22"/>
    </row>
    <row r="77" spans="1:13" x14ac:dyDescent="0.25">
      <c r="A77" s="22"/>
      <c r="B77" s="22"/>
      <c r="C77" s="22"/>
      <c r="D77" s="22"/>
      <c r="E77" s="22"/>
      <c r="F77" s="22"/>
      <c r="G77" s="22"/>
      <c r="H77" s="22"/>
      <c r="I77" s="22"/>
      <c r="J77" s="22"/>
      <c r="K77" s="22"/>
      <c r="L77" s="22"/>
      <c r="M77" s="22"/>
    </row>
    <row r="78" spans="1:13" x14ac:dyDescent="0.25">
      <c r="A78" s="22"/>
      <c r="B78" s="22"/>
      <c r="C78" s="22"/>
      <c r="D78" s="22"/>
      <c r="E78" s="22"/>
      <c r="F78" s="22"/>
      <c r="G78" s="22"/>
      <c r="H78" s="22"/>
      <c r="I78" s="22"/>
      <c r="J78" s="22"/>
      <c r="K78" s="22"/>
      <c r="L78" s="22"/>
      <c r="M78" s="22"/>
    </row>
    <row r="79" spans="1:13" ht="36.6" customHeight="1" x14ac:dyDescent="0.25">
      <c r="A79" s="22"/>
      <c r="B79" s="22"/>
      <c r="C79" s="22"/>
      <c r="D79" s="22"/>
      <c r="E79" s="22"/>
      <c r="F79" s="22"/>
      <c r="G79" s="22"/>
      <c r="H79" s="22"/>
      <c r="I79" s="22"/>
      <c r="J79" s="22"/>
      <c r="K79" s="22"/>
      <c r="L79" s="22"/>
      <c r="M79" s="22"/>
    </row>
    <row r="80" spans="1:13" x14ac:dyDescent="0.25">
      <c r="A80" s="22"/>
      <c r="B80" s="23" t="s">
        <v>1472</v>
      </c>
      <c r="C80" s="22"/>
      <c r="D80" s="22"/>
      <c r="E80" s="22"/>
      <c r="F80" s="22"/>
      <c r="G80" s="22"/>
      <c r="H80" s="22"/>
      <c r="I80" s="22"/>
      <c r="J80" s="22"/>
      <c r="K80" s="22"/>
      <c r="L80" s="22"/>
      <c r="M80" s="22"/>
    </row>
    <row r="81" spans="1:13" ht="18" customHeight="1" x14ac:dyDescent="0.25">
      <c r="A81" s="22" t="s">
        <v>1473</v>
      </c>
      <c r="B81" s="23" t="s">
        <v>1474</v>
      </c>
      <c r="C81" s="20">
        <v>13014549</v>
      </c>
      <c r="D81" s="22" t="s">
        <v>1461</v>
      </c>
      <c r="E81" s="22" t="s">
        <v>1475</v>
      </c>
      <c r="F81" s="22" t="s">
        <v>148</v>
      </c>
      <c r="G81" s="22" t="s">
        <v>1375</v>
      </c>
      <c r="H81" s="22" t="s">
        <v>149</v>
      </c>
      <c r="I81" s="22" t="s">
        <v>17</v>
      </c>
      <c r="J81" s="22" t="s">
        <v>17</v>
      </c>
      <c r="K81" s="22" t="s">
        <v>17</v>
      </c>
      <c r="L81" s="22" t="s">
        <v>1377</v>
      </c>
      <c r="M81" s="22"/>
    </row>
    <row r="82" spans="1:13" ht="30" x14ac:dyDescent="0.25">
      <c r="A82" s="22" t="s">
        <v>1476</v>
      </c>
      <c r="B82" s="23" t="s">
        <v>1477</v>
      </c>
      <c r="C82" s="20">
        <v>17555300</v>
      </c>
      <c r="D82" s="22" t="s">
        <v>1461</v>
      </c>
      <c r="E82" s="22" t="s">
        <v>1475</v>
      </c>
      <c r="F82" s="22" t="s">
        <v>148</v>
      </c>
      <c r="G82" s="22" t="s">
        <v>1375</v>
      </c>
      <c r="H82" s="22" t="s">
        <v>149</v>
      </c>
      <c r="I82" s="22" t="s">
        <v>17</v>
      </c>
      <c r="J82" s="22" t="s">
        <v>17</v>
      </c>
      <c r="K82" s="22" t="s">
        <v>17</v>
      </c>
      <c r="L82" s="22" t="s">
        <v>1377</v>
      </c>
      <c r="M82" s="22"/>
    </row>
    <row r="83" spans="1:13" ht="75" x14ac:dyDescent="0.25">
      <c r="A83" s="22" t="s">
        <v>1478</v>
      </c>
      <c r="B83" s="23" t="s">
        <v>1479</v>
      </c>
      <c r="C83" s="20">
        <v>9889442</v>
      </c>
      <c r="D83" s="22" t="s">
        <v>1461</v>
      </c>
      <c r="E83" s="22" t="s">
        <v>1475</v>
      </c>
      <c r="F83" s="22" t="s">
        <v>148</v>
      </c>
      <c r="G83" s="22" t="s">
        <v>1375</v>
      </c>
      <c r="H83" s="22" t="s">
        <v>149</v>
      </c>
      <c r="I83" s="22" t="s">
        <v>17</v>
      </c>
      <c r="J83" s="22" t="s">
        <v>17</v>
      </c>
      <c r="K83" s="22" t="s">
        <v>17</v>
      </c>
      <c r="L83" s="22" t="s">
        <v>1377</v>
      </c>
      <c r="M83" s="22"/>
    </row>
    <row r="84" spans="1:13" ht="45" x14ac:dyDescent="0.25">
      <c r="A84" s="22" t="s">
        <v>1480</v>
      </c>
      <c r="B84" s="23" t="s">
        <v>1481</v>
      </c>
      <c r="C84" s="20">
        <v>910239</v>
      </c>
      <c r="D84" s="22" t="s">
        <v>1461</v>
      </c>
      <c r="E84" s="22" t="s">
        <v>1475</v>
      </c>
      <c r="F84" s="22" t="s">
        <v>148</v>
      </c>
      <c r="G84" s="22" t="s">
        <v>1375</v>
      </c>
      <c r="H84" s="22" t="s">
        <v>149</v>
      </c>
      <c r="I84" s="22" t="s">
        <v>17</v>
      </c>
      <c r="J84" s="22" t="s">
        <v>17</v>
      </c>
      <c r="K84" s="22" t="s">
        <v>17</v>
      </c>
      <c r="L84" s="22" t="s">
        <v>1377</v>
      </c>
      <c r="M84" s="22"/>
    </row>
    <row r="85" spans="1:13" ht="18" customHeight="1" x14ac:dyDescent="0.25">
      <c r="A85" s="22" t="s">
        <v>1482</v>
      </c>
      <c r="B85" s="23" t="s">
        <v>1483</v>
      </c>
      <c r="C85" s="24">
        <v>41369530</v>
      </c>
      <c r="D85" s="22" t="s">
        <v>1461</v>
      </c>
      <c r="E85" s="22" t="s">
        <v>1475</v>
      </c>
      <c r="F85" s="22" t="s">
        <v>148</v>
      </c>
      <c r="G85" s="22" t="s">
        <v>1375</v>
      </c>
      <c r="H85" s="22" t="s">
        <v>149</v>
      </c>
      <c r="I85" s="22" t="s">
        <v>17</v>
      </c>
      <c r="J85" s="22" t="s">
        <v>17</v>
      </c>
      <c r="K85" s="22" t="s">
        <v>17</v>
      </c>
      <c r="L85" s="22" t="s">
        <v>1377</v>
      </c>
      <c r="M85" s="22"/>
    </row>
    <row r="86" spans="1:13" ht="18" customHeight="1" x14ac:dyDescent="0.25">
      <c r="A86" s="22"/>
      <c r="B86" s="23" t="s">
        <v>1484</v>
      </c>
      <c r="C86" s="22"/>
      <c r="D86" s="22"/>
      <c r="E86" s="22"/>
      <c r="F86" s="22"/>
      <c r="G86" s="22"/>
      <c r="H86" s="22"/>
      <c r="I86" s="22"/>
      <c r="J86" s="22"/>
      <c r="K86" s="22"/>
      <c r="L86" s="22"/>
      <c r="M86" s="22"/>
    </row>
    <row r="87" spans="1:13" ht="30" x14ac:dyDescent="0.25">
      <c r="A87" s="22" t="s">
        <v>1485</v>
      </c>
      <c r="B87" s="25" t="s">
        <v>1486</v>
      </c>
      <c r="C87" s="20">
        <v>12670651</v>
      </c>
      <c r="D87" s="22" t="s">
        <v>1461</v>
      </c>
      <c r="E87" s="22" t="s">
        <v>1475</v>
      </c>
      <c r="F87" s="22" t="s">
        <v>148</v>
      </c>
      <c r="G87" s="22" t="s">
        <v>1375</v>
      </c>
      <c r="H87" s="22" t="s">
        <v>149</v>
      </c>
      <c r="I87" s="22" t="s">
        <v>17</v>
      </c>
      <c r="J87" s="22" t="s">
        <v>17</v>
      </c>
      <c r="K87" s="22" t="s">
        <v>17</v>
      </c>
      <c r="L87" s="22" t="s">
        <v>1377</v>
      </c>
      <c r="M87" s="22"/>
    </row>
    <row r="88" spans="1:13" x14ac:dyDescent="0.25">
      <c r="A88" s="22" t="s">
        <v>1487</v>
      </c>
      <c r="B88" s="25" t="s">
        <v>1488</v>
      </c>
      <c r="C88" s="20">
        <v>455526</v>
      </c>
      <c r="D88" s="22" t="s">
        <v>1461</v>
      </c>
      <c r="E88" s="22" t="s">
        <v>1475</v>
      </c>
      <c r="F88" s="22" t="s">
        <v>148</v>
      </c>
      <c r="G88" s="22" t="s">
        <v>1375</v>
      </c>
      <c r="H88" s="22" t="s">
        <v>149</v>
      </c>
      <c r="I88" s="22" t="s">
        <v>17</v>
      </c>
      <c r="J88" s="22" t="s">
        <v>17</v>
      </c>
      <c r="K88" s="22" t="s">
        <v>17</v>
      </c>
      <c r="L88" s="22" t="s">
        <v>1377</v>
      </c>
      <c r="M88" s="22"/>
    </row>
    <row r="89" spans="1:13" ht="45" x14ac:dyDescent="0.25">
      <c r="A89" s="22" t="s">
        <v>1489</v>
      </c>
      <c r="B89" s="25" t="s">
        <v>1490</v>
      </c>
      <c r="C89" s="20">
        <v>0</v>
      </c>
      <c r="D89" s="22" t="s">
        <v>1461</v>
      </c>
      <c r="E89" s="22" t="s">
        <v>1475</v>
      </c>
      <c r="F89" s="22" t="s">
        <v>148</v>
      </c>
      <c r="G89" s="22" t="s">
        <v>1375</v>
      </c>
      <c r="H89" s="22" t="s">
        <v>149</v>
      </c>
      <c r="I89" s="22" t="s">
        <v>17</v>
      </c>
      <c r="J89" s="22" t="s">
        <v>17</v>
      </c>
      <c r="K89" s="22" t="s">
        <v>17</v>
      </c>
      <c r="L89" s="22" t="s">
        <v>1377</v>
      </c>
      <c r="M89" s="22"/>
    </row>
    <row r="90" spans="1:13" ht="18" customHeight="1" x14ac:dyDescent="0.25">
      <c r="A90" s="22" t="s">
        <v>1491</v>
      </c>
      <c r="B90" s="23" t="s">
        <v>1492</v>
      </c>
      <c r="C90" s="24">
        <v>13126177</v>
      </c>
      <c r="D90" s="22" t="s">
        <v>1461</v>
      </c>
      <c r="E90" s="22" t="s">
        <v>1475</v>
      </c>
      <c r="F90" s="22" t="s">
        <v>148</v>
      </c>
      <c r="G90" s="22" t="s">
        <v>1375</v>
      </c>
      <c r="H90" s="22" t="s">
        <v>149</v>
      </c>
      <c r="I90" s="22" t="s">
        <v>17</v>
      </c>
      <c r="J90" s="22" t="s">
        <v>17</v>
      </c>
      <c r="K90" s="22" t="s">
        <v>17</v>
      </c>
      <c r="L90" s="22" t="s">
        <v>1377</v>
      </c>
      <c r="M90" s="22"/>
    </row>
    <row r="91" spans="1:13" ht="18" customHeight="1" x14ac:dyDescent="0.25">
      <c r="A91" s="22" t="s">
        <v>1493</v>
      </c>
      <c r="B91" s="23" t="s">
        <v>1494</v>
      </c>
      <c r="C91" s="20">
        <v>3151947</v>
      </c>
      <c r="D91" s="22" t="s">
        <v>1461</v>
      </c>
      <c r="E91" s="22" t="s">
        <v>1475</v>
      </c>
      <c r="F91" s="22" t="s">
        <v>148</v>
      </c>
      <c r="G91" s="22" t="s">
        <v>1375</v>
      </c>
      <c r="H91" s="22" t="s">
        <v>149</v>
      </c>
      <c r="I91" s="22" t="s">
        <v>17</v>
      </c>
      <c r="J91" s="22" t="s">
        <v>17</v>
      </c>
      <c r="K91" s="22" t="s">
        <v>17</v>
      </c>
      <c r="L91" s="22" t="s">
        <v>1377</v>
      </c>
      <c r="M91" s="22"/>
    </row>
    <row r="92" spans="1:13" ht="75" x14ac:dyDescent="0.25">
      <c r="A92" s="22" t="s">
        <v>1495</v>
      </c>
      <c r="B92" s="23" t="s">
        <v>1496</v>
      </c>
      <c r="C92" s="20">
        <v>4058291</v>
      </c>
      <c r="D92" s="22" t="s">
        <v>1461</v>
      </c>
      <c r="E92" s="22" t="s">
        <v>1475</v>
      </c>
      <c r="F92" s="22" t="s">
        <v>148</v>
      </c>
      <c r="G92" s="22" t="s">
        <v>1375</v>
      </c>
      <c r="H92" s="22" t="s">
        <v>149</v>
      </c>
      <c r="I92" s="22" t="s">
        <v>17</v>
      </c>
      <c r="J92" s="22" t="s">
        <v>17</v>
      </c>
      <c r="K92" s="22" t="s">
        <v>17</v>
      </c>
      <c r="L92" s="22" t="s">
        <v>1377</v>
      </c>
      <c r="M92" s="22"/>
    </row>
    <row r="93" spans="1:13" ht="18" customHeight="1" x14ac:dyDescent="0.25">
      <c r="A93" s="22" t="s">
        <v>1497</v>
      </c>
      <c r="B93" s="23" t="s">
        <v>1498</v>
      </c>
      <c r="C93" s="20">
        <v>1319568</v>
      </c>
      <c r="D93" s="22" t="s">
        <v>1461</v>
      </c>
      <c r="E93" s="22" t="s">
        <v>1475</v>
      </c>
      <c r="F93" s="22" t="s">
        <v>148</v>
      </c>
      <c r="G93" s="22" t="s">
        <v>1375</v>
      </c>
      <c r="H93" s="22" t="s">
        <v>149</v>
      </c>
      <c r="I93" s="22" t="s">
        <v>17</v>
      </c>
      <c r="J93" s="22" t="s">
        <v>17</v>
      </c>
      <c r="K93" s="22" t="s">
        <v>17</v>
      </c>
      <c r="L93" s="22" t="s">
        <v>1377</v>
      </c>
      <c r="M93" s="22"/>
    </row>
    <row r="94" spans="1:13" x14ac:dyDescent="0.25">
      <c r="A94" s="22"/>
      <c r="B94" s="25"/>
      <c r="C94" s="22"/>
      <c r="D94" s="22"/>
      <c r="E94" s="22"/>
      <c r="F94" s="22"/>
      <c r="G94" s="22"/>
      <c r="H94" s="22"/>
      <c r="I94" s="22"/>
      <c r="J94" s="22"/>
      <c r="K94" s="22"/>
      <c r="L94" s="22"/>
      <c r="M94" s="22"/>
    </row>
    <row r="95" spans="1:13" ht="38.450000000000003" customHeight="1" x14ac:dyDescent="0.25">
      <c r="A95" s="22"/>
      <c r="B95" s="22"/>
      <c r="C95" s="22"/>
      <c r="D95" s="22"/>
      <c r="E95" s="22"/>
      <c r="F95" s="22"/>
      <c r="G95" s="22"/>
      <c r="H95" s="22"/>
      <c r="I95" s="22"/>
      <c r="J95" s="22"/>
      <c r="K95" s="22"/>
      <c r="L95" s="22"/>
      <c r="M95" s="22"/>
    </row>
    <row r="96" spans="1:13" x14ac:dyDescent="0.25">
      <c r="A96" s="22"/>
      <c r="B96" s="23" t="s">
        <v>1472</v>
      </c>
      <c r="C96" s="22"/>
      <c r="D96" s="22"/>
      <c r="E96" s="22"/>
      <c r="F96" s="22"/>
      <c r="G96" s="22"/>
      <c r="H96" s="22"/>
      <c r="I96" s="22"/>
      <c r="J96" s="22"/>
      <c r="K96" s="22"/>
      <c r="L96" s="22"/>
      <c r="M96" s="22"/>
    </row>
    <row r="97" spans="1:13" ht="18" customHeight="1" x14ac:dyDescent="0.25">
      <c r="A97" s="22" t="s">
        <v>1499</v>
      </c>
      <c r="B97" s="23" t="s">
        <v>1474</v>
      </c>
      <c r="C97" s="20">
        <v>31880</v>
      </c>
      <c r="D97" s="22" t="s">
        <v>1461</v>
      </c>
      <c r="E97" s="22" t="s">
        <v>1500</v>
      </c>
      <c r="F97" s="22" t="s">
        <v>148</v>
      </c>
      <c r="G97" s="22" t="s">
        <v>1375</v>
      </c>
      <c r="H97" s="22" t="s">
        <v>149</v>
      </c>
      <c r="I97" s="22" t="s">
        <v>17</v>
      </c>
      <c r="J97" s="22" t="s">
        <v>17</v>
      </c>
      <c r="K97" s="22" t="s">
        <v>17</v>
      </c>
      <c r="L97" s="22" t="s">
        <v>1377</v>
      </c>
      <c r="M97" s="22"/>
    </row>
    <row r="98" spans="1:13" ht="30" x14ac:dyDescent="0.25">
      <c r="A98" s="22" t="s">
        <v>1501</v>
      </c>
      <c r="B98" s="23" t="s">
        <v>1477</v>
      </c>
      <c r="C98" s="20">
        <v>15520276</v>
      </c>
      <c r="D98" s="22" t="s">
        <v>1461</v>
      </c>
      <c r="E98" s="22" t="s">
        <v>1500</v>
      </c>
      <c r="F98" s="22" t="s">
        <v>148</v>
      </c>
      <c r="G98" s="22" t="s">
        <v>1375</v>
      </c>
      <c r="H98" s="22" t="s">
        <v>149</v>
      </c>
      <c r="I98" s="22" t="s">
        <v>17</v>
      </c>
      <c r="J98" s="22" t="s">
        <v>17</v>
      </c>
      <c r="K98" s="22" t="s">
        <v>17</v>
      </c>
      <c r="L98" s="22" t="s">
        <v>1377</v>
      </c>
      <c r="M98" s="22"/>
    </row>
    <row r="99" spans="1:13" ht="75" x14ac:dyDescent="0.25">
      <c r="A99" s="22" t="s">
        <v>1502</v>
      </c>
      <c r="B99" s="23" t="s">
        <v>1479</v>
      </c>
      <c r="C99" s="20">
        <v>12872475</v>
      </c>
      <c r="D99" s="22" t="s">
        <v>1461</v>
      </c>
      <c r="E99" s="22" t="s">
        <v>1500</v>
      </c>
      <c r="F99" s="22" t="s">
        <v>148</v>
      </c>
      <c r="G99" s="22" t="s">
        <v>1375</v>
      </c>
      <c r="H99" s="22" t="s">
        <v>149</v>
      </c>
      <c r="I99" s="22" t="s">
        <v>17</v>
      </c>
      <c r="J99" s="22" t="s">
        <v>17</v>
      </c>
      <c r="K99" s="22" t="s">
        <v>17</v>
      </c>
      <c r="L99" s="22" t="s">
        <v>1377</v>
      </c>
      <c r="M99" s="22"/>
    </row>
    <row r="100" spans="1:13" ht="45" x14ac:dyDescent="0.25">
      <c r="A100" s="22" t="s">
        <v>1503</v>
      </c>
      <c r="B100" s="23" t="s">
        <v>1481</v>
      </c>
      <c r="C100" s="20">
        <v>1473760</v>
      </c>
      <c r="D100" s="22" t="s">
        <v>1461</v>
      </c>
      <c r="E100" s="22" t="s">
        <v>1500</v>
      </c>
      <c r="F100" s="22" t="s">
        <v>148</v>
      </c>
      <c r="G100" s="22" t="s">
        <v>1375</v>
      </c>
      <c r="H100" s="22" t="s">
        <v>149</v>
      </c>
      <c r="I100" s="22" t="s">
        <v>17</v>
      </c>
      <c r="J100" s="22" t="s">
        <v>17</v>
      </c>
      <c r="K100" s="22" t="s">
        <v>17</v>
      </c>
      <c r="L100" s="22" t="s">
        <v>1377</v>
      </c>
      <c r="M100" s="22"/>
    </row>
    <row r="101" spans="1:13" x14ac:dyDescent="0.25">
      <c r="A101" s="22" t="s">
        <v>1504</v>
      </c>
      <c r="B101" s="23" t="s">
        <v>1483</v>
      </c>
      <c r="C101" s="24">
        <v>29898391</v>
      </c>
      <c r="D101" s="22" t="s">
        <v>1461</v>
      </c>
      <c r="E101" s="22" t="s">
        <v>1500</v>
      </c>
      <c r="F101" s="22" t="s">
        <v>148</v>
      </c>
      <c r="G101" s="22" t="s">
        <v>1375</v>
      </c>
      <c r="H101" s="22" t="s">
        <v>149</v>
      </c>
      <c r="I101" s="22" t="s">
        <v>17</v>
      </c>
      <c r="J101" s="22" t="s">
        <v>17</v>
      </c>
      <c r="K101" s="22" t="s">
        <v>17</v>
      </c>
      <c r="L101" s="22" t="s">
        <v>1377</v>
      </c>
      <c r="M101" s="22"/>
    </row>
    <row r="102" spans="1:13" ht="18" customHeight="1" x14ac:dyDescent="0.25">
      <c r="A102" s="22"/>
      <c r="B102" s="23" t="s">
        <v>1484</v>
      </c>
      <c r="C102" s="22"/>
      <c r="D102" s="22"/>
      <c r="E102" s="22"/>
      <c r="F102" s="22"/>
      <c r="G102" s="22"/>
      <c r="H102" s="22"/>
      <c r="I102" s="22"/>
      <c r="J102" s="22"/>
      <c r="K102" s="22"/>
      <c r="L102" s="22"/>
      <c r="M102" s="22"/>
    </row>
    <row r="103" spans="1:13" ht="30" x14ac:dyDescent="0.25">
      <c r="A103" s="22" t="s">
        <v>1505</v>
      </c>
      <c r="B103" s="25" t="s">
        <v>1486</v>
      </c>
      <c r="C103" s="20">
        <v>7610192</v>
      </c>
      <c r="D103" s="22" t="s">
        <v>1461</v>
      </c>
      <c r="E103" s="22" t="s">
        <v>1500</v>
      </c>
      <c r="F103" s="22" t="s">
        <v>148</v>
      </c>
      <c r="G103" s="22" t="s">
        <v>1375</v>
      </c>
      <c r="H103" s="22" t="s">
        <v>149</v>
      </c>
      <c r="I103" s="22" t="s">
        <v>17</v>
      </c>
      <c r="J103" s="22" t="s">
        <v>17</v>
      </c>
      <c r="K103" s="22" t="s">
        <v>17</v>
      </c>
      <c r="L103" s="22" t="s">
        <v>1377</v>
      </c>
      <c r="M103" s="22"/>
    </row>
    <row r="104" spans="1:13" x14ac:dyDescent="0.25">
      <c r="A104" s="22"/>
      <c r="B104" s="25" t="s">
        <v>1488</v>
      </c>
      <c r="C104" s="22"/>
      <c r="D104" s="22"/>
      <c r="E104" s="22"/>
      <c r="F104" s="22"/>
      <c r="G104" s="22"/>
      <c r="H104" s="22"/>
      <c r="I104" s="22"/>
      <c r="J104" s="22"/>
      <c r="K104" s="22"/>
      <c r="L104" s="22"/>
      <c r="M104" s="22"/>
    </row>
    <row r="105" spans="1:13" ht="45" x14ac:dyDescent="0.25">
      <c r="A105" s="22" t="s">
        <v>1506</v>
      </c>
      <c r="B105" s="25" t="s">
        <v>1490</v>
      </c>
      <c r="C105" s="20">
        <v>2848223</v>
      </c>
      <c r="D105" s="22" t="s">
        <v>1461</v>
      </c>
      <c r="E105" s="22" t="s">
        <v>1500</v>
      </c>
      <c r="F105" s="22" t="s">
        <v>148</v>
      </c>
      <c r="G105" s="22" t="s">
        <v>1375</v>
      </c>
      <c r="H105" s="22" t="s">
        <v>149</v>
      </c>
      <c r="I105" s="22" t="s">
        <v>17</v>
      </c>
      <c r="J105" s="22" t="s">
        <v>17</v>
      </c>
      <c r="K105" s="22" t="s">
        <v>17</v>
      </c>
      <c r="L105" s="22" t="s">
        <v>1377</v>
      </c>
      <c r="M105" s="22"/>
    </row>
    <row r="106" spans="1:13" ht="18" customHeight="1" x14ac:dyDescent="0.25">
      <c r="A106" s="22" t="s">
        <v>1507</v>
      </c>
      <c r="B106" s="23" t="s">
        <v>1492</v>
      </c>
      <c r="C106" s="24">
        <v>10458415</v>
      </c>
      <c r="D106" s="22" t="s">
        <v>1461</v>
      </c>
      <c r="E106" s="22" t="s">
        <v>1500</v>
      </c>
      <c r="F106" s="22" t="s">
        <v>148</v>
      </c>
      <c r="G106" s="22" t="s">
        <v>1375</v>
      </c>
      <c r="H106" s="22" t="s">
        <v>149</v>
      </c>
      <c r="I106" s="22" t="s">
        <v>17</v>
      </c>
      <c r="J106" s="22" t="s">
        <v>17</v>
      </c>
      <c r="K106" s="22" t="s">
        <v>17</v>
      </c>
      <c r="L106" s="22" t="s">
        <v>1377</v>
      </c>
      <c r="M106" s="22"/>
    </row>
    <row r="107" spans="1:13" ht="18" customHeight="1" x14ac:dyDescent="0.25">
      <c r="A107" s="22" t="s">
        <v>1508</v>
      </c>
      <c r="B107" s="23" t="s">
        <v>1494</v>
      </c>
      <c r="C107" s="20">
        <v>6542349</v>
      </c>
      <c r="D107" s="22" t="s">
        <v>1461</v>
      </c>
      <c r="E107" s="22" t="s">
        <v>1500</v>
      </c>
      <c r="F107" s="22" t="s">
        <v>148</v>
      </c>
      <c r="G107" s="22" t="s">
        <v>1375</v>
      </c>
      <c r="H107" s="22" t="s">
        <v>149</v>
      </c>
      <c r="I107" s="22" t="s">
        <v>17</v>
      </c>
      <c r="J107" s="22" t="s">
        <v>17</v>
      </c>
      <c r="K107" s="22" t="s">
        <v>17</v>
      </c>
      <c r="L107" s="22" t="s">
        <v>1377</v>
      </c>
      <c r="M107" s="22"/>
    </row>
    <row r="108" spans="1:13" ht="75" x14ac:dyDescent="0.25">
      <c r="A108" s="22" t="s">
        <v>1509</v>
      </c>
      <c r="B108" s="23" t="s">
        <v>1496</v>
      </c>
      <c r="C108" s="20">
        <v>4414150</v>
      </c>
      <c r="D108" s="22" t="s">
        <v>1461</v>
      </c>
      <c r="E108" s="22" t="s">
        <v>1500</v>
      </c>
      <c r="F108" s="22" t="s">
        <v>148</v>
      </c>
      <c r="G108" s="22" t="s">
        <v>1375</v>
      </c>
      <c r="H108" s="22" t="s">
        <v>149</v>
      </c>
      <c r="I108" s="22" t="s">
        <v>17</v>
      </c>
      <c r="J108" s="22" t="s">
        <v>17</v>
      </c>
      <c r="K108" s="22" t="s">
        <v>17</v>
      </c>
      <c r="L108" s="22" t="s">
        <v>1377</v>
      </c>
      <c r="M108" s="22"/>
    </row>
    <row r="109" spans="1:13" ht="18" customHeight="1" x14ac:dyDescent="0.25">
      <c r="A109" s="22" t="s">
        <v>1510</v>
      </c>
      <c r="B109" s="23" t="s">
        <v>1498</v>
      </c>
      <c r="C109" s="20">
        <v>2091019</v>
      </c>
      <c r="D109" s="22" t="s">
        <v>1461</v>
      </c>
      <c r="E109" s="22" t="s">
        <v>1500</v>
      </c>
      <c r="F109" s="22" t="s">
        <v>148</v>
      </c>
      <c r="G109" s="22" t="s">
        <v>1375</v>
      </c>
      <c r="H109" s="22" t="s">
        <v>149</v>
      </c>
      <c r="I109" s="22" t="s">
        <v>17</v>
      </c>
      <c r="J109" s="22" t="s">
        <v>17</v>
      </c>
      <c r="K109" s="22" t="s">
        <v>17</v>
      </c>
      <c r="L109" s="22" t="s">
        <v>1377</v>
      </c>
      <c r="M109" s="22"/>
    </row>
    <row r="110" spans="1:13" x14ac:dyDescent="0.25">
      <c r="A110" s="22"/>
      <c r="B110" s="25"/>
      <c r="C110" s="22"/>
      <c r="D110" s="22"/>
      <c r="E110" s="22"/>
      <c r="F110" s="22"/>
      <c r="G110" s="22"/>
      <c r="H110" s="22"/>
      <c r="I110" s="22"/>
      <c r="J110" s="22"/>
      <c r="K110" s="22"/>
      <c r="L110" s="22"/>
      <c r="M110" s="22"/>
    </row>
    <row r="111" spans="1:13" x14ac:dyDescent="0.25">
      <c r="A111" s="22"/>
      <c r="B111" s="22"/>
      <c r="C111" s="22"/>
      <c r="D111" s="22"/>
      <c r="E111" s="22"/>
      <c r="F111" s="22"/>
      <c r="G111" s="22"/>
      <c r="H111" s="22"/>
      <c r="I111" s="22"/>
      <c r="J111" s="22"/>
      <c r="K111" s="22"/>
      <c r="L111" s="22"/>
      <c r="M111" s="22"/>
    </row>
    <row r="112" spans="1:13" x14ac:dyDescent="0.25">
      <c r="A112" s="22"/>
      <c r="B112" s="22"/>
      <c r="C112" s="22"/>
      <c r="D112" s="22"/>
      <c r="E112" s="22"/>
      <c r="F112" s="22"/>
      <c r="G112" s="22"/>
      <c r="H112" s="22"/>
      <c r="I112" s="22"/>
      <c r="J112" s="22"/>
      <c r="K112" s="22"/>
      <c r="L112" s="22"/>
      <c r="M112" s="22"/>
    </row>
    <row r="113" spans="1:13" x14ac:dyDescent="0.25">
      <c r="A113" s="22"/>
      <c r="B113" s="22"/>
      <c r="C113" s="22"/>
      <c r="D113" s="22"/>
      <c r="E113" s="22"/>
      <c r="F113" s="22"/>
      <c r="G113" s="22"/>
      <c r="H113" s="22"/>
      <c r="I113" s="22"/>
      <c r="J113" s="22"/>
      <c r="K113" s="22"/>
      <c r="L113" s="22"/>
      <c r="M113" s="22"/>
    </row>
    <row r="114" spans="1:13" x14ac:dyDescent="0.25">
      <c r="A114" s="22"/>
      <c r="B114" s="22"/>
      <c r="C114" s="22"/>
      <c r="D114" s="22"/>
      <c r="E114" s="22"/>
      <c r="F114" s="22"/>
      <c r="G114" s="22"/>
      <c r="H114" s="22"/>
      <c r="I114" s="22"/>
      <c r="J114" s="22"/>
      <c r="K114" s="22"/>
      <c r="L114" s="22"/>
      <c r="M114" s="22"/>
    </row>
    <row r="115" spans="1:13" x14ac:dyDescent="0.25">
      <c r="A115" s="22"/>
      <c r="B115" s="22"/>
      <c r="C115" s="22"/>
      <c r="D115" s="22"/>
      <c r="E115" s="22"/>
      <c r="F115" s="22"/>
      <c r="G115" s="22"/>
      <c r="H115" s="22"/>
      <c r="I115" s="22"/>
      <c r="J115" s="22"/>
      <c r="K115" s="22"/>
      <c r="L115" s="22"/>
      <c r="M115" s="22"/>
    </row>
    <row r="116" spans="1:13" x14ac:dyDescent="0.25">
      <c r="A116" s="22"/>
      <c r="B116" s="22"/>
      <c r="C116" s="22"/>
      <c r="D116" s="22"/>
      <c r="E116" s="22"/>
      <c r="F116" s="22"/>
      <c r="G116" s="22"/>
      <c r="H116" s="22"/>
      <c r="I116" s="22"/>
      <c r="J116" s="22"/>
      <c r="K116" s="22"/>
      <c r="L116" s="22"/>
      <c r="M116" s="22"/>
    </row>
    <row r="117" spans="1:13" x14ac:dyDescent="0.25">
      <c r="A117" s="22"/>
      <c r="B117" s="22"/>
      <c r="C117" s="22"/>
      <c r="D117" s="22"/>
      <c r="E117" s="22"/>
      <c r="F117" s="22"/>
      <c r="G117" s="22"/>
      <c r="H117" s="22"/>
      <c r="I117" s="22"/>
      <c r="J117" s="22"/>
      <c r="K117" s="22"/>
      <c r="L117" s="22"/>
      <c r="M117" s="22"/>
    </row>
    <row r="118" spans="1:13" x14ac:dyDescent="0.25">
      <c r="A118" s="22"/>
      <c r="B118" s="22"/>
      <c r="C118" s="22"/>
      <c r="D118" s="22"/>
      <c r="E118" s="22"/>
      <c r="F118" s="22"/>
      <c r="G118" s="22"/>
      <c r="H118" s="22"/>
      <c r="I118" s="22"/>
      <c r="J118" s="22"/>
      <c r="K118" s="22"/>
      <c r="L118" s="22"/>
      <c r="M118" s="22"/>
    </row>
    <row r="119" spans="1:13" x14ac:dyDescent="0.25">
      <c r="A119" s="22"/>
      <c r="B119" s="22"/>
      <c r="C119" s="22"/>
      <c r="D119" s="22"/>
      <c r="E119" s="22"/>
      <c r="F119" s="22"/>
      <c r="G119" s="22"/>
      <c r="H119" s="22"/>
      <c r="I119" s="22"/>
      <c r="J119" s="22"/>
      <c r="K119" s="22"/>
      <c r="L119" s="22"/>
      <c r="M119" s="22"/>
    </row>
    <row r="120" spans="1:13" x14ac:dyDescent="0.25">
      <c r="A120" s="22"/>
      <c r="B120" s="22"/>
      <c r="C120" s="22"/>
      <c r="D120" s="22"/>
      <c r="E120" s="22"/>
      <c r="F120" s="22"/>
      <c r="G120" s="22"/>
      <c r="H120" s="22"/>
      <c r="I120" s="22"/>
      <c r="J120" s="22"/>
      <c r="K120" s="22"/>
      <c r="L120" s="22"/>
      <c r="M120" s="22"/>
    </row>
    <row r="121" spans="1:13" x14ac:dyDescent="0.25">
      <c r="A121" s="22"/>
      <c r="B121" s="22"/>
      <c r="C121" s="22"/>
      <c r="D121" s="22"/>
      <c r="E121" s="22"/>
      <c r="F121" s="22"/>
      <c r="G121" s="22"/>
      <c r="H121" s="22"/>
      <c r="I121" s="22"/>
      <c r="J121" s="22"/>
      <c r="K121" s="22"/>
      <c r="L121" s="22"/>
      <c r="M121" s="22"/>
    </row>
    <row r="122" spans="1:13" x14ac:dyDescent="0.25">
      <c r="A122" s="22"/>
      <c r="B122" s="22"/>
      <c r="C122" s="22"/>
      <c r="D122" s="22"/>
      <c r="E122" s="22"/>
      <c r="F122" s="22"/>
      <c r="G122" s="22"/>
      <c r="H122" s="22"/>
      <c r="I122" s="22"/>
      <c r="J122" s="22"/>
      <c r="K122" s="22"/>
      <c r="L122" s="22"/>
      <c r="M122" s="22"/>
    </row>
    <row r="123" spans="1:13" x14ac:dyDescent="0.25">
      <c r="A123" s="22"/>
      <c r="B123" s="22"/>
      <c r="C123" s="22"/>
      <c r="D123" s="22"/>
      <c r="E123" s="22"/>
      <c r="F123" s="22"/>
      <c r="G123" s="22"/>
      <c r="H123" s="22"/>
      <c r="I123" s="22"/>
      <c r="J123" s="22"/>
      <c r="K123" s="22"/>
      <c r="L123" s="22"/>
      <c r="M123" s="22"/>
    </row>
    <row r="124" spans="1:13" x14ac:dyDescent="0.25">
      <c r="A124" s="22"/>
      <c r="B124" s="22"/>
      <c r="C124" s="22"/>
      <c r="D124" s="22"/>
      <c r="E124" s="22"/>
      <c r="F124" s="22"/>
      <c r="G124" s="22"/>
      <c r="H124" s="22"/>
      <c r="I124" s="22"/>
      <c r="J124" s="22"/>
      <c r="K124" s="22"/>
      <c r="L124" s="22"/>
      <c r="M124" s="22"/>
    </row>
    <row r="125" spans="1:13" ht="18" customHeight="1" x14ac:dyDescent="0.25">
      <c r="A125" s="22"/>
      <c r="B125" s="22"/>
      <c r="C125" s="22"/>
      <c r="D125" s="22"/>
      <c r="E125" s="22"/>
      <c r="F125" s="22"/>
      <c r="G125" s="22"/>
      <c r="H125" s="22"/>
      <c r="I125" s="22"/>
      <c r="J125" s="22"/>
      <c r="K125" s="22"/>
      <c r="L125" s="22"/>
      <c r="M125" s="22"/>
    </row>
    <row r="126" spans="1:13" ht="45" x14ac:dyDescent="0.25">
      <c r="A126" s="22" t="s">
        <v>1511</v>
      </c>
      <c r="B126" s="23" t="s">
        <v>1512</v>
      </c>
      <c r="C126" s="22">
        <v>2254</v>
      </c>
      <c r="D126" s="22" t="s">
        <v>1461</v>
      </c>
      <c r="E126" s="22" t="s">
        <v>1513</v>
      </c>
      <c r="F126" s="22" t="s">
        <v>148</v>
      </c>
      <c r="G126" s="22" t="s">
        <v>1375</v>
      </c>
      <c r="H126" s="22" t="s">
        <v>150</v>
      </c>
      <c r="I126" s="22" t="s">
        <v>17</v>
      </c>
      <c r="J126" s="22" t="s">
        <v>151</v>
      </c>
      <c r="K126" s="22" t="s">
        <v>17</v>
      </c>
      <c r="L126" s="22" t="s">
        <v>153</v>
      </c>
      <c r="M126" s="22"/>
    </row>
    <row r="127" spans="1:13" ht="30" x14ac:dyDescent="0.25">
      <c r="A127" s="22" t="s">
        <v>1514</v>
      </c>
      <c r="B127" s="23" t="s">
        <v>1515</v>
      </c>
      <c r="C127" s="22">
        <v>2137</v>
      </c>
      <c r="D127" s="22" t="s">
        <v>1461</v>
      </c>
      <c r="E127" s="22" t="s">
        <v>1513</v>
      </c>
      <c r="F127" s="22" t="s">
        <v>148</v>
      </c>
      <c r="G127" s="22" t="s">
        <v>1375</v>
      </c>
      <c r="H127" s="22" t="s">
        <v>150</v>
      </c>
      <c r="I127" s="22" t="s">
        <v>17</v>
      </c>
      <c r="J127" s="22" t="s">
        <v>151</v>
      </c>
      <c r="K127" s="22" t="s">
        <v>17</v>
      </c>
      <c r="L127" s="22" t="s">
        <v>153</v>
      </c>
      <c r="M127" s="22"/>
    </row>
    <row r="128" spans="1:13" ht="30" x14ac:dyDescent="0.25">
      <c r="A128" s="22" t="s">
        <v>1516</v>
      </c>
      <c r="B128" s="23" t="s">
        <v>1517</v>
      </c>
      <c r="C128" s="22">
        <v>1348</v>
      </c>
      <c r="D128" s="22" t="s">
        <v>1461</v>
      </c>
      <c r="E128" s="22" t="s">
        <v>1513</v>
      </c>
      <c r="F128" s="22" t="s">
        <v>148</v>
      </c>
      <c r="G128" s="22" t="s">
        <v>1375</v>
      </c>
      <c r="H128" s="22" t="s">
        <v>150</v>
      </c>
      <c r="I128" s="22" t="s">
        <v>17</v>
      </c>
      <c r="J128" s="22" t="s">
        <v>151</v>
      </c>
      <c r="K128" s="22" t="s">
        <v>17</v>
      </c>
      <c r="L128" s="22" t="s">
        <v>153</v>
      </c>
      <c r="M128" s="22"/>
    </row>
    <row r="129" spans="1:13" ht="30" x14ac:dyDescent="0.25">
      <c r="A129" s="22" t="s">
        <v>1518</v>
      </c>
      <c r="B129" s="23" t="s">
        <v>1519</v>
      </c>
      <c r="C129" s="22">
        <v>1326</v>
      </c>
      <c r="D129" s="22" t="s">
        <v>1461</v>
      </c>
      <c r="E129" s="22" t="s">
        <v>1513</v>
      </c>
      <c r="F129" s="22" t="s">
        <v>148</v>
      </c>
      <c r="G129" s="22" t="s">
        <v>1375</v>
      </c>
      <c r="H129" s="22" t="s">
        <v>150</v>
      </c>
      <c r="I129" s="22" t="s">
        <v>17</v>
      </c>
      <c r="J129" s="22" t="s">
        <v>151</v>
      </c>
      <c r="K129" s="22" t="s">
        <v>17</v>
      </c>
      <c r="L129" s="22" t="s">
        <v>153</v>
      </c>
      <c r="M129" s="22"/>
    </row>
    <row r="130" spans="1:13" ht="45" x14ac:dyDescent="0.25">
      <c r="A130" s="22" t="s">
        <v>1520</v>
      </c>
      <c r="B130" s="23" t="s">
        <v>1521</v>
      </c>
      <c r="C130" s="22">
        <v>1310</v>
      </c>
      <c r="D130" s="22" t="s">
        <v>1461</v>
      </c>
      <c r="E130" s="22" t="s">
        <v>1513</v>
      </c>
      <c r="F130" s="22" t="s">
        <v>148</v>
      </c>
      <c r="G130" s="22" t="s">
        <v>1375</v>
      </c>
      <c r="H130" s="22" t="s">
        <v>150</v>
      </c>
      <c r="I130" s="22" t="s">
        <v>17</v>
      </c>
      <c r="J130" s="22" t="s">
        <v>151</v>
      </c>
      <c r="K130" s="22" t="s">
        <v>17</v>
      </c>
      <c r="L130" s="22" t="s">
        <v>153</v>
      </c>
      <c r="M130" s="22"/>
    </row>
    <row r="131" spans="1:13" ht="30" x14ac:dyDescent="0.25">
      <c r="A131" s="22" t="s">
        <v>1522</v>
      </c>
      <c r="B131" s="23" t="s">
        <v>1523</v>
      </c>
      <c r="C131" s="22">
        <v>644</v>
      </c>
      <c r="D131" s="22" t="s">
        <v>1461</v>
      </c>
      <c r="E131" s="22" t="s">
        <v>1513</v>
      </c>
      <c r="F131" s="22" t="s">
        <v>148</v>
      </c>
      <c r="G131" s="22" t="s">
        <v>1375</v>
      </c>
      <c r="H131" s="22" t="s">
        <v>150</v>
      </c>
      <c r="I131" s="22" t="s">
        <v>17</v>
      </c>
      <c r="J131" s="22" t="s">
        <v>151</v>
      </c>
      <c r="K131" s="22" t="s">
        <v>17</v>
      </c>
      <c r="L131" s="22" t="s">
        <v>153</v>
      </c>
      <c r="M131" s="22"/>
    </row>
    <row r="132" spans="1:13" ht="45" x14ac:dyDescent="0.25">
      <c r="A132" s="22" t="s">
        <v>1524</v>
      </c>
      <c r="B132" s="23" t="s">
        <v>1525</v>
      </c>
      <c r="C132" s="22">
        <v>267</v>
      </c>
      <c r="D132" s="22" t="s">
        <v>1461</v>
      </c>
      <c r="E132" s="22" t="s">
        <v>1513</v>
      </c>
      <c r="F132" s="22" t="s">
        <v>148</v>
      </c>
      <c r="G132" s="22" t="s">
        <v>1375</v>
      </c>
      <c r="H132" s="22" t="s">
        <v>150</v>
      </c>
      <c r="I132" s="22" t="s">
        <v>17</v>
      </c>
      <c r="J132" s="22" t="s">
        <v>151</v>
      </c>
      <c r="K132" s="22" t="s">
        <v>17</v>
      </c>
      <c r="L132" s="22" t="s">
        <v>153</v>
      </c>
      <c r="M132" s="22"/>
    </row>
    <row r="133" spans="1:13" ht="15.6" customHeight="1" x14ac:dyDescent="0.25">
      <c r="A133" s="22" t="s">
        <v>1526</v>
      </c>
      <c r="B133" s="25" t="s">
        <v>1527</v>
      </c>
      <c r="C133" s="22">
        <v>298</v>
      </c>
      <c r="D133" s="22" t="s">
        <v>1461</v>
      </c>
      <c r="E133" s="22" t="s">
        <v>1513</v>
      </c>
      <c r="F133" s="22" t="s">
        <v>148</v>
      </c>
      <c r="G133" s="22" t="s">
        <v>1375</v>
      </c>
      <c r="H133" s="22" t="s">
        <v>150</v>
      </c>
      <c r="I133" s="22" t="s">
        <v>17</v>
      </c>
      <c r="J133" s="22" t="s">
        <v>151</v>
      </c>
      <c r="K133" s="22" t="s">
        <v>17</v>
      </c>
      <c r="L133" s="22" t="s">
        <v>153</v>
      </c>
      <c r="M133" s="22"/>
    </row>
    <row r="134" spans="1:13" ht="15.6" customHeight="1" x14ac:dyDescent="0.25">
      <c r="A134" s="22"/>
      <c r="B134" s="25"/>
      <c r="C134" s="22"/>
      <c r="D134" s="22"/>
      <c r="E134" s="22"/>
      <c r="F134" s="22"/>
      <c r="G134" s="22"/>
      <c r="H134" s="22"/>
      <c r="I134" s="22"/>
      <c r="J134" s="22"/>
      <c r="K134" s="22"/>
      <c r="L134" s="22"/>
      <c r="M134" s="22"/>
    </row>
    <row r="135" spans="1:13" ht="105" x14ac:dyDescent="0.25">
      <c r="A135" s="22" t="s">
        <v>1528</v>
      </c>
      <c r="B135" s="23" t="s">
        <v>1529</v>
      </c>
      <c r="C135" s="26">
        <v>0.74</v>
      </c>
      <c r="D135" s="22" t="s">
        <v>1461</v>
      </c>
      <c r="E135" s="22" t="s">
        <v>1513</v>
      </c>
      <c r="F135" s="22" t="s">
        <v>148</v>
      </c>
      <c r="G135" s="22" t="s">
        <v>1375</v>
      </c>
      <c r="H135" s="22" t="s">
        <v>150</v>
      </c>
      <c r="I135" s="22" t="s">
        <v>17</v>
      </c>
      <c r="J135" s="22" t="s">
        <v>151</v>
      </c>
      <c r="K135" s="22" t="s">
        <v>17</v>
      </c>
      <c r="L135" s="22" t="s">
        <v>1252</v>
      </c>
      <c r="M135" s="22"/>
    </row>
    <row r="136" spans="1:13" x14ac:dyDescent="0.25">
      <c r="A136" s="22"/>
      <c r="B136" s="25"/>
      <c r="C136" s="22"/>
      <c r="D136" s="22"/>
      <c r="E136" s="22"/>
      <c r="F136" s="22"/>
      <c r="G136" s="22"/>
      <c r="H136" s="22"/>
      <c r="I136" s="22"/>
      <c r="J136" s="22"/>
      <c r="K136" s="22"/>
      <c r="L136" s="22"/>
      <c r="M136" s="22"/>
    </row>
    <row r="137" spans="1:13" ht="75" x14ac:dyDescent="0.25">
      <c r="A137" s="22" t="s">
        <v>1530</v>
      </c>
      <c r="B137" s="23" t="s">
        <v>1531</v>
      </c>
      <c r="C137" s="27">
        <v>13595</v>
      </c>
      <c r="D137" s="22" t="s">
        <v>1461</v>
      </c>
      <c r="E137" s="22" t="s">
        <v>1513</v>
      </c>
      <c r="F137" s="22" t="s">
        <v>148</v>
      </c>
      <c r="G137" s="22" t="s">
        <v>1375</v>
      </c>
      <c r="H137" s="22" t="s">
        <v>150</v>
      </c>
      <c r="I137" s="22" t="s">
        <v>17</v>
      </c>
      <c r="J137" s="22" t="s">
        <v>151</v>
      </c>
      <c r="K137" s="22" t="s">
        <v>17</v>
      </c>
      <c r="L137" s="22" t="s">
        <v>1377</v>
      </c>
      <c r="M137" s="22"/>
    </row>
    <row r="138" spans="1:13" ht="30" x14ac:dyDescent="0.25">
      <c r="A138" s="22" t="s">
        <v>1532</v>
      </c>
      <c r="B138" s="23" t="s">
        <v>1533</v>
      </c>
      <c r="C138" s="27">
        <v>12335</v>
      </c>
      <c r="D138" s="22" t="s">
        <v>1461</v>
      </c>
      <c r="E138" s="22" t="s">
        <v>1513</v>
      </c>
      <c r="F138" s="22" t="s">
        <v>148</v>
      </c>
      <c r="G138" s="22" t="s">
        <v>1375</v>
      </c>
      <c r="H138" s="22" t="s">
        <v>150</v>
      </c>
      <c r="I138" s="22" t="s">
        <v>17</v>
      </c>
      <c r="J138" s="22" t="s">
        <v>151</v>
      </c>
      <c r="K138" s="22" t="s">
        <v>17</v>
      </c>
      <c r="L138" s="22" t="s">
        <v>1377</v>
      </c>
      <c r="M138" s="22"/>
    </row>
    <row r="139" spans="1:13" ht="60" x14ac:dyDescent="0.25">
      <c r="A139" s="22" t="s">
        <v>1534</v>
      </c>
      <c r="B139" s="23" t="s">
        <v>1535</v>
      </c>
      <c r="C139" s="27">
        <v>2899</v>
      </c>
      <c r="D139" s="22" t="s">
        <v>1461</v>
      </c>
      <c r="E139" s="22" t="s">
        <v>1513</v>
      </c>
      <c r="F139" s="22" t="s">
        <v>148</v>
      </c>
      <c r="G139" s="22" t="s">
        <v>1375</v>
      </c>
      <c r="H139" s="22" t="s">
        <v>150</v>
      </c>
      <c r="I139" s="22" t="s">
        <v>17</v>
      </c>
      <c r="J139" s="22" t="s">
        <v>151</v>
      </c>
      <c r="K139" s="22" t="s">
        <v>17</v>
      </c>
      <c r="L139" s="22" t="s">
        <v>1377</v>
      </c>
      <c r="M139" s="22"/>
    </row>
    <row r="140" spans="1:13" ht="60" x14ac:dyDescent="0.25">
      <c r="A140" s="22" t="s">
        <v>1536</v>
      </c>
      <c r="B140" s="23" t="s">
        <v>1537</v>
      </c>
      <c r="C140" s="27">
        <v>2656</v>
      </c>
      <c r="D140" s="22" t="s">
        <v>1461</v>
      </c>
      <c r="E140" s="22" t="s">
        <v>1513</v>
      </c>
      <c r="F140" s="22" t="s">
        <v>148</v>
      </c>
      <c r="G140" s="22" t="s">
        <v>1375</v>
      </c>
      <c r="H140" s="22" t="s">
        <v>150</v>
      </c>
      <c r="I140" s="22" t="s">
        <v>17</v>
      </c>
      <c r="J140" s="22" t="s">
        <v>151</v>
      </c>
      <c r="K140" s="22" t="s">
        <v>17</v>
      </c>
      <c r="L140" s="22" t="s">
        <v>1377</v>
      </c>
      <c r="M140" s="22"/>
    </row>
    <row r="141" spans="1:13" x14ac:dyDescent="0.25">
      <c r="A141" s="22"/>
      <c r="B141" s="25"/>
      <c r="C141" s="22"/>
      <c r="D141" s="22"/>
      <c r="E141" s="22"/>
      <c r="F141" s="22"/>
      <c r="G141" s="22"/>
      <c r="H141" s="22"/>
      <c r="I141" s="22"/>
      <c r="J141" s="22"/>
      <c r="K141" s="22"/>
      <c r="L141" s="22"/>
      <c r="M141" s="22"/>
    </row>
    <row r="142" spans="1:13" x14ac:dyDescent="0.25">
      <c r="A142" s="22"/>
      <c r="B142" s="25"/>
      <c r="C142" s="22"/>
      <c r="D142" s="22"/>
      <c r="E142" s="22"/>
      <c r="F142" s="22"/>
      <c r="G142" s="22"/>
      <c r="H142" s="22"/>
      <c r="I142" s="22"/>
      <c r="J142" s="22"/>
      <c r="K142" s="22"/>
      <c r="L142" s="22"/>
      <c r="M142" s="22"/>
    </row>
    <row r="143" spans="1:13" x14ac:dyDescent="0.25">
      <c r="A143" s="22"/>
      <c r="B143" s="22"/>
      <c r="C143" s="22"/>
      <c r="D143" s="22"/>
      <c r="E143" s="22"/>
      <c r="F143" s="22"/>
      <c r="G143" s="22"/>
      <c r="H143" s="22"/>
      <c r="I143" s="22"/>
      <c r="J143" s="22"/>
      <c r="K143" s="22"/>
      <c r="L143" s="22"/>
      <c r="M143" s="22"/>
    </row>
    <row r="144" spans="1:13" ht="45" x14ac:dyDescent="0.25">
      <c r="A144" s="22" t="s">
        <v>1538</v>
      </c>
      <c r="B144" s="23" t="s">
        <v>1512</v>
      </c>
      <c r="C144" s="22">
        <v>7370</v>
      </c>
      <c r="D144" s="22" t="s">
        <v>1461</v>
      </c>
      <c r="E144" s="22" t="s">
        <v>1513</v>
      </c>
      <c r="F144" s="22" t="s">
        <v>148</v>
      </c>
      <c r="G144" s="22" t="s">
        <v>1375</v>
      </c>
      <c r="H144" s="22" t="s">
        <v>149</v>
      </c>
      <c r="I144" s="22" t="s">
        <v>17</v>
      </c>
      <c r="J144" s="22" t="s">
        <v>151</v>
      </c>
      <c r="K144" s="22" t="s">
        <v>17</v>
      </c>
      <c r="L144" s="22" t="s">
        <v>153</v>
      </c>
      <c r="M144" s="22"/>
    </row>
    <row r="145" spans="1:13" ht="30" x14ac:dyDescent="0.25">
      <c r="A145" s="22" t="s">
        <v>1539</v>
      </c>
      <c r="B145" s="23" t="s">
        <v>1515</v>
      </c>
      <c r="C145" s="22">
        <v>6298</v>
      </c>
      <c r="D145" s="22" t="s">
        <v>1461</v>
      </c>
      <c r="E145" s="22" t="s">
        <v>1513</v>
      </c>
      <c r="F145" s="22" t="s">
        <v>148</v>
      </c>
      <c r="G145" s="22" t="s">
        <v>1375</v>
      </c>
      <c r="H145" s="22" t="s">
        <v>149</v>
      </c>
      <c r="I145" s="22" t="s">
        <v>17</v>
      </c>
      <c r="J145" s="22" t="s">
        <v>151</v>
      </c>
      <c r="K145" s="22" t="s">
        <v>17</v>
      </c>
      <c r="L145" s="22" t="s">
        <v>153</v>
      </c>
      <c r="M145" s="22"/>
    </row>
    <row r="146" spans="1:13" ht="30" x14ac:dyDescent="0.25">
      <c r="A146" s="22" t="s">
        <v>1540</v>
      </c>
      <c r="B146" s="23" t="s">
        <v>1517</v>
      </c>
      <c r="C146" s="22">
        <v>4105</v>
      </c>
      <c r="D146" s="22" t="s">
        <v>1461</v>
      </c>
      <c r="E146" s="22" t="s">
        <v>1513</v>
      </c>
      <c r="F146" s="22" t="s">
        <v>148</v>
      </c>
      <c r="G146" s="22" t="s">
        <v>1375</v>
      </c>
      <c r="H146" s="22" t="s">
        <v>149</v>
      </c>
      <c r="I146" s="22" t="s">
        <v>17</v>
      </c>
      <c r="J146" s="22" t="s">
        <v>151</v>
      </c>
      <c r="K146" s="22" t="s">
        <v>17</v>
      </c>
      <c r="L146" s="22" t="s">
        <v>153</v>
      </c>
      <c r="M146" s="22"/>
    </row>
    <row r="147" spans="1:13" ht="30" x14ac:dyDescent="0.25">
      <c r="A147" s="22" t="s">
        <v>1541</v>
      </c>
      <c r="B147" s="23" t="s">
        <v>1519</v>
      </c>
      <c r="C147" s="22">
        <v>4032</v>
      </c>
      <c r="D147" s="22" t="s">
        <v>1461</v>
      </c>
      <c r="E147" s="22" t="s">
        <v>1513</v>
      </c>
      <c r="F147" s="22" t="s">
        <v>148</v>
      </c>
      <c r="G147" s="22" t="s">
        <v>1375</v>
      </c>
      <c r="H147" s="22" t="s">
        <v>149</v>
      </c>
      <c r="I147" s="22" t="s">
        <v>17</v>
      </c>
      <c r="J147" s="22" t="s">
        <v>151</v>
      </c>
      <c r="K147" s="22" t="s">
        <v>17</v>
      </c>
      <c r="L147" s="22" t="s">
        <v>153</v>
      </c>
      <c r="M147" s="22"/>
    </row>
    <row r="148" spans="1:13" ht="45" x14ac:dyDescent="0.25">
      <c r="A148" s="22" t="s">
        <v>1542</v>
      </c>
      <c r="B148" s="23" t="s">
        <v>1521</v>
      </c>
      <c r="C148" s="22">
        <v>3852</v>
      </c>
      <c r="D148" s="22" t="s">
        <v>1461</v>
      </c>
      <c r="E148" s="22" t="s">
        <v>1513</v>
      </c>
      <c r="F148" s="22" t="s">
        <v>148</v>
      </c>
      <c r="G148" s="22" t="s">
        <v>1375</v>
      </c>
      <c r="H148" s="22" t="s">
        <v>149</v>
      </c>
      <c r="I148" s="22" t="s">
        <v>17</v>
      </c>
      <c r="J148" s="22" t="s">
        <v>151</v>
      </c>
      <c r="K148" s="22" t="s">
        <v>17</v>
      </c>
      <c r="L148" s="22" t="s">
        <v>153</v>
      </c>
      <c r="M148" s="22"/>
    </row>
    <row r="149" spans="1:13" ht="30" x14ac:dyDescent="0.25">
      <c r="A149" s="22" t="s">
        <v>1543</v>
      </c>
      <c r="B149" s="23" t="s">
        <v>1523</v>
      </c>
      <c r="C149" s="22">
        <v>2074</v>
      </c>
      <c r="D149" s="22" t="s">
        <v>1461</v>
      </c>
      <c r="E149" s="22" t="s">
        <v>1513</v>
      </c>
      <c r="F149" s="22" t="s">
        <v>148</v>
      </c>
      <c r="G149" s="22" t="s">
        <v>1375</v>
      </c>
      <c r="H149" s="22" t="s">
        <v>149</v>
      </c>
      <c r="I149" s="22" t="s">
        <v>17</v>
      </c>
      <c r="J149" s="22" t="s">
        <v>151</v>
      </c>
      <c r="K149" s="22" t="s">
        <v>17</v>
      </c>
      <c r="L149" s="22" t="s">
        <v>153</v>
      </c>
      <c r="M149" s="22"/>
    </row>
    <row r="150" spans="1:13" ht="45" x14ac:dyDescent="0.25">
      <c r="A150" s="22" t="s">
        <v>1544</v>
      </c>
      <c r="B150" s="23" t="s">
        <v>1525</v>
      </c>
      <c r="C150" s="22">
        <v>768</v>
      </c>
      <c r="D150" s="22" t="s">
        <v>1461</v>
      </c>
      <c r="E150" s="22" t="s">
        <v>1513</v>
      </c>
      <c r="F150" s="22" t="s">
        <v>148</v>
      </c>
      <c r="G150" s="22" t="s">
        <v>1375</v>
      </c>
      <c r="H150" s="22" t="s">
        <v>149</v>
      </c>
      <c r="I150" s="22" t="s">
        <v>17</v>
      </c>
      <c r="J150" s="22" t="s">
        <v>151</v>
      </c>
      <c r="K150" s="22" t="s">
        <v>17</v>
      </c>
      <c r="L150" s="22" t="s">
        <v>153</v>
      </c>
      <c r="M150" s="22"/>
    </row>
    <row r="151" spans="1:13" ht="15.6" customHeight="1" x14ac:dyDescent="0.25">
      <c r="A151" s="22" t="s">
        <v>1545</v>
      </c>
      <c r="B151" s="25" t="s">
        <v>1527</v>
      </c>
      <c r="C151" s="22">
        <v>862</v>
      </c>
      <c r="D151" s="22" t="s">
        <v>1461</v>
      </c>
      <c r="E151" s="22" t="s">
        <v>1513</v>
      </c>
      <c r="F151" s="22" t="s">
        <v>148</v>
      </c>
      <c r="G151" s="22" t="s">
        <v>1375</v>
      </c>
      <c r="H151" s="22" t="s">
        <v>149</v>
      </c>
      <c r="I151" s="22" t="s">
        <v>17</v>
      </c>
      <c r="J151" s="22" t="s">
        <v>151</v>
      </c>
      <c r="K151" s="22" t="s">
        <v>17</v>
      </c>
      <c r="L151" s="22" t="s">
        <v>153</v>
      </c>
      <c r="M151" s="22"/>
    </row>
    <row r="152" spans="1:13" ht="15.6" customHeight="1" x14ac:dyDescent="0.25">
      <c r="A152" s="22"/>
      <c r="B152" s="25"/>
      <c r="C152" s="22"/>
      <c r="D152" s="22"/>
      <c r="E152" s="22"/>
      <c r="F152" s="22"/>
      <c r="G152" s="22"/>
      <c r="H152" s="22"/>
      <c r="I152" s="22"/>
      <c r="J152" s="22"/>
      <c r="K152" s="22"/>
      <c r="L152" s="22"/>
      <c r="M152" s="22"/>
    </row>
    <row r="153" spans="1:13" ht="105" x14ac:dyDescent="0.25">
      <c r="A153" s="22" t="s">
        <v>1546</v>
      </c>
      <c r="B153" s="23" t="s">
        <v>1529</v>
      </c>
      <c r="C153" s="26">
        <v>0.71</v>
      </c>
      <c r="D153" s="22" t="s">
        <v>1461</v>
      </c>
      <c r="E153" s="22" t="s">
        <v>1513</v>
      </c>
      <c r="F153" s="22" t="s">
        <v>148</v>
      </c>
      <c r="G153" s="22" t="s">
        <v>1375</v>
      </c>
      <c r="H153" s="22" t="s">
        <v>149</v>
      </c>
      <c r="I153" s="22" t="s">
        <v>17</v>
      </c>
      <c r="J153" s="22" t="s">
        <v>151</v>
      </c>
      <c r="K153" s="22" t="s">
        <v>17</v>
      </c>
      <c r="L153" s="22" t="s">
        <v>1252</v>
      </c>
      <c r="M153" s="22"/>
    </row>
    <row r="154" spans="1:13" x14ac:dyDescent="0.25">
      <c r="A154" s="22"/>
      <c r="B154" s="25"/>
      <c r="C154" s="22"/>
      <c r="D154" s="22"/>
      <c r="E154" s="22"/>
      <c r="F154" s="22"/>
      <c r="G154" s="22"/>
      <c r="H154" s="22"/>
      <c r="I154" s="22"/>
      <c r="J154" s="22"/>
      <c r="K154" s="22"/>
      <c r="L154" s="22"/>
      <c r="M154" s="22"/>
    </row>
    <row r="155" spans="1:13" ht="75" x14ac:dyDescent="0.25">
      <c r="A155" s="22" t="s">
        <v>1547</v>
      </c>
      <c r="B155" s="23" t="s">
        <v>1531</v>
      </c>
      <c r="C155" s="27">
        <v>13033</v>
      </c>
      <c r="D155" s="22" t="s">
        <v>1461</v>
      </c>
      <c r="E155" s="22" t="s">
        <v>1513</v>
      </c>
      <c r="F155" s="22" t="s">
        <v>148</v>
      </c>
      <c r="G155" s="22" t="s">
        <v>1375</v>
      </c>
      <c r="H155" s="22" t="s">
        <v>149</v>
      </c>
      <c r="I155" s="22" t="s">
        <v>17</v>
      </c>
      <c r="J155" s="22" t="s">
        <v>151</v>
      </c>
      <c r="K155" s="22" t="s">
        <v>17</v>
      </c>
      <c r="L155" s="22" t="s">
        <v>1377</v>
      </c>
      <c r="M155" s="22"/>
    </row>
    <row r="156" spans="1:13" ht="30" x14ac:dyDescent="0.25">
      <c r="A156" s="22" t="s">
        <v>1548</v>
      </c>
      <c r="B156" s="23" t="s">
        <v>1533</v>
      </c>
      <c r="C156" s="27">
        <v>11764</v>
      </c>
      <c r="D156" s="22" t="s">
        <v>1461</v>
      </c>
      <c r="E156" s="22" t="s">
        <v>1513</v>
      </c>
      <c r="F156" s="22" t="s">
        <v>148</v>
      </c>
      <c r="G156" s="22" t="s">
        <v>1375</v>
      </c>
      <c r="H156" s="22" t="s">
        <v>149</v>
      </c>
      <c r="I156" s="22" t="s">
        <v>17</v>
      </c>
      <c r="J156" s="22" t="s">
        <v>151</v>
      </c>
      <c r="K156" s="22" t="s">
        <v>17</v>
      </c>
      <c r="L156" s="22" t="s">
        <v>1377</v>
      </c>
      <c r="M156" s="22"/>
    </row>
    <row r="157" spans="1:13" ht="60" x14ac:dyDescent="0.25">
      <c r="A157" s="22" t="s">
        <v>1549</v>
      </c>
      <c r="B157" s="23" t="s">
        <v>1535</v>
      </c>
      <c r="C157" s="27">
        <v>3487</v>
      </c>
      <c r="D157" s="22" t="s">
        <v>1461</v>
      </c>
      <c r="E157" s="22" t="s">
        <v>1513</v>
      </c>
      <c r="F157" s="22" t="s">
        <v>148</v>
      </c>
      <c r="G157" s="22" t="s">
        <v>1375</v>
      </c>
      <c r="H157" s="22" t="s">
        <v>149</v>
      </c>
      <c r="I157" s="22" t="s">
        <v>17</v>
      </c>
      <c r="J157" s="22" t="s">
        <v>151</v>
      </c>
      <c r="K157" s="22" t="s">
        <v>17</v>
      </c>
      <c r="L157" s="22" t="s">
        <v>1377</v>
      </c>
      <c r="M157" s="22"/>
    </row>
    <row r="158" spans="1:13" ht="60" x14ac:dyDescent="0.25">
      <c r="A158" s="22" t="s">
        <v>1550</v>
      </c>
      <c r="B158" s="23" t="s">
        <v>1537</v>
      </c>
      <c r="C158" s="27">
        <v>3270</v>
      </c>
      <c r="D158" s="22" t="s">
        <v>1461</v>
      </c>
      <c r="E158" s="22" t="s">
        <v>1513</v>
      </c>
      <c r="F158" s="22" t="s">
        <v>148</v>
      </c>
      <c r="G158" s="22" t="s">
        <v>1375</v>
      </c>
      <c r="H158" s="22" t="s">
        <v>149</v>
      </c>
      <c r="I158" s="22" t="s">
        <v>17</v>
      </c>
      <c r="J158" s="22" t="s">
        <v>151</v>
      </c>
      <c r="K158" s="22" t="s">
        <v>17</v>
      </c>
      <c r="L158" s="22" t="s">
        <v>1377</v>
      </c>
      <c r="M158" s="22"/>
    </row>
    <row r="159" spans="1:13" x14ac:dyDescent="0.25">
      <c r="A159" s="22"/>
      <c r="B159" s="25"/>
      <c r="C159" s="22"/>
      <c r="D159" s="22"/>
      <c r="E159" s="22"/>
      <c r="F159" s="22"/>
      <c r="G159" s="22"/>
      <c r="H159" s="22"/>
      <c r="I159" s="22"/>
      <c r="J159" s="22"/>
      <c r="K159" s="22"/>
      <c r="L159" s="22"/>
      <c r="M159" s="22"/>
    </row>
    <row r="160" spans="1:13" x14ac:dyDescent="0.25">
      <c r="A160" s="22"/>
      <c r="B160" s="25"/>
      <c r="C160" s="22"/>
      <c r="D160" s="22"/>
      <c r="E160" s="22"/>
      <c r="F160" s="22"/>
      <c r="G160" s="22"/>
      <c r="H160" s="22"/>
      <c r="I160" s="22"/>
      <c r="J160" s="22"/>
      <c r="K160" s="22"/>
      <c r="L160" s="22"/>
      <c r="M160" s="22"/>
    </row>
    <row r="161" spans="1:13" x14ac:dyDescent="0.25">
      <c r="A161" s="22"/>
      <c r="B161" s="22"/>
      <c r="C161" s="22"/>
      <c r="D161" s="22"/>
      <c r="E161" s="22"/>
      <c r="F161" s="22"/>
      <c r="G161" s="22"/>
      <c r="H161" s="22"/>
      <c r="I161" s="22"/>
      <c r="J161" s="22"/>
      <c r="K161" s="22"/>
      <c r="L161" s="22"/>
      <c r="M161" s="22"/>
    </row>
    <row r="162" spans="1:13" ht="45" x14ac:dyDescent="0.25">
      <c r="A162" s="22" t="s">
        <v>1551</v>
      </c>
      <c r="B162" s="23" t="s">
        <v>1512</v>
      </c>
      <c r="C162" s="22">
        <v>449</v>
      </c>
      <c r="D162" s="22" t="s">
        <v>1461</v>
      </c>
      <c r="E162" s="22" t="s">
        <v>1513</v>
      </c>
      <c r="F162" s="22" t="s">
        <v>148</v>
      </c>
      <c r="G162" s="22" t="s">
        <v>1375</v>
      </c>
      <c r="H162" s="22" t="s">
        <v>149</v>
      </c>
      <c r="I162" s="22" t="s">
        <v>17</v>
      </c>
      <c r="J162" s="22" t="s">
        <v>208</v>
      </c>
      <c r="K162" s="22" t="s">
        <v>17</v>
      </c>
      <c r="L162" s="22" t="s">
        <v>153</v>
      </c>
      <c r="M162" s="22"/>
    </row>
    <row r="163" spans="1:13" ht="30" x14ac:dyDescent="0.25">
      <c r="A163" s="22" t="s">
        <v>1552</v>
      </c>
      <c r="B163" s="23" t="s">
        <v>1515</v>
      </c>
      <c r="C163" s="22">
        <v>289</v>
      </c>
      <c r="D163" s="22" t="s">
        <v>1461</v>
      </c>
      <c r="E163" s="22" t="s">
        <v>1513</v>
      </c>
      <c r="F163" s="22" t="s">
        <v>148</v>
      </c>
      <c r="G163" s="22" t="s">
        <v>1375</v>
      </c>
      <c r="H163" s="22" t="s">
        <v>149</v>
      </c>
      <c r="I163" s="22" t="s">
        <v>17</v>
      </c>
      <c r="J163" s="22" t="s">
        <v>208</v>
      </c>
      <c r="K163" s="22" t="s">
        <v>17</v>
      </c>
      <c r="L163" s="22" t="s">
        <v>153</v>
      </c>
      <c r="M163" s="22"/>
    </row>
    <row r="164" spans="1:13" ht="30" x14ac:dyDescent="0.25">
      <c r="A164" s="22" t="s">
        <v>1553</v>
      </c>
      <c r="B164" s="23" t="s">
        <v>1517</v>
      </c>
      <c r="C164" s="22">
        <v>213</v>
      </c>
      <c r="D164" s="22" t="s">
        <v>1461</v>
      </c>
      <c r="E164" s="22" t="s">
        <v>1513</v>
      </c>
      <c r="F164" s="22" t="s">
        <v>148</v>
      </c>
      <c r="G164" s="22" t="s">
        <v>1375</v>
      </c>
      <c r="H164" s="22" t="s">
        <v>149</v>
      </c>
      <c r="I164" s="22" t="s">
        <v>17</v>
      </c>
      <c r="J164" s="22" t="s">
        <v>208</v>
      </c>
      <c r="K164" s="22" t="s">
        <v>17</v>
      </c>
      <c r="L164" s="22" t="s">
        <v>153</v>
      </c>
      <c r="M164" s="22"/>
    </row>
    <row r="165" spans="1:13" ht="30" x14ac:dyDescent="0.25">
      <c r="A165" s="22" t="s">
        <v>1554</v>
      </c>
      <c r="B165" s="23" t="s">
        <v>1519</v>
      </c>
      <c r="C165" s="22">
        <v>175</v>
      </c>
      <c r="D165" s="22" t="s">
        <v>1461</v>
      </c>
      <c r="E165" s="22" t="s">
        <v>1513</v>
      </c>
      <c r="F165" s="22" t="s">
        <v>148</v>
      </c>
      <c r="G165" s="22" t="s">
        <v>1375</v>
      </c>
      <c r="H165" s="22" t="s">
        <v>149</v>
      </c>
      <c r="I165" s="22" t="s">
        <v>17</v>
      </c>
      <c r="J165" s="22" t="s">
        <v>208</v>
      </c>
      <c r="K165" s="22" t="s">
        <v>17</v>
      </c>
      <c r="L165" s="22" t="s">
        <v>153</v>
      </c>
      <c r="M165" s="22"/>
    </row>
    <row r="166" spans="1:13" ht="45" x14ac:dyDescent="0.25">
      <c r="A166" s="22" t="s">
        <v>1555</v>
      </c>
      <c r="B166" s="23" t="s">
        <v>1521</v>
      </c>
      <c r="C166" s="22">
        <v>143</v>
      </c>
      <c r="D166" s="22" t="s">
        <v>1461</v>
      </c>
      <c r="E166" s="22" t="s">
        <v>1513</v>
      </c>
      <c r="F166" s="22" t="s">
        <v>148</v>
      </c>
      <c r="G166" s="22" t="s">
        <v>1375</v>
      </c>
      <c r="H166" s="22" t="s">
        <v>149</v>
      </c>
      <c r="I166" s="22" t="s">
        <v>17</v>
      </c>
      <c r="J166" s="22" t="s">
        <v>208</v>
      </c>
      <c r="K166" s="22" t="s">
        <v>17</v>
      </c>
      <c r="L166" s="22" t="s">
        <v>153</v>
      </c>
      <c r="M166" s="22"/>
    </row>
    <row r="167" spans="1:13" ht="30" x14ac:dyDescent="0.25">
      <c r="A167" s="22" t="s">
        <v>1556</v>
      </c>
      <c r="B167" s="23" t="s">
        <v>1523</v>
      </c>
      <c r="C167" s="22">
        <v>114</v>
      </c>
      <c r="D167" s="22" t="s">
        <v>1461</v>
      </c>
      <c r="E167" s="22" t="s">
        <v>1513</v>
      </c>
      <c r="F167" s="22" t="s">
        <v>148</v>
      </c>
      <c r="G167" s="22" t="s">
        <v>1375</v>
      </c>
      <c r="H167" s="22" t="s">
        <v>149</v>
      </c>
      <c r="I167" s="22" t="s">
        <v>17</v>
      </c>
      <c r="J167" s="22" t="s">
        <v>208</v>
      </c>
      <c r="K167" s="22" t="s">
        <v>17</v>
      </c>
      <c r="L167" s="22" t="s">
        <v>153</v>
      </c>
      <c r="M167" s="22"/>
    </row>
    <row r="168" spans="1:13" ht="45" x14ac:dyDescent="0.25">
      <c r="A168" s="22" t="s">
        <v>1557</v>
      </c>
      <c r="B168" s="23" t="s">
        <v>1525</v>
      </c>
      <c r="C168" s="22">
        <v>9</v>
      </c>
      <c r="D168" s="22" t="s">
        <v>1461</v>
      </c>
      <c r="E168" s="22" t="s">
        <v>1513</v>
      </c>
      <c r="F168" s="22" t="s">
        <v>148</v>
      </c>
      <c r="G168" s="22" t="s">
        <v>1375</v>
      </c>
      <c r="H168" s="22" t="s">
        <v>149</v>
      </c>
      <c r="I168" s="22" t="s">
        <v>17</v>
      </c>
      <c r="J168" s="22" t="s">
        <v>208</v>
      </c>
      <c r="K168" s="22" t="s">
        <v>17</v>
      </c>
      <c r="L168" s="22" t="s">
        <v>153</v>
      </c>
      <c r="M168" s="22"/>
    </row>
    <row r="169" spans="1:13" ht="60" x14ac:dyDescent="0.25">
      <c r="A169" s="22" t="s">
        <v>1558</v>
      </c>
      <c r="B169" s="25" t="s">
        <v>1527</v>
      </c>
      <c r="C169" s="22">
        <v>13</v>
      </c>
      <c r="D169" s="22" t="s">
        <v>1461</v>
      </c>
      <c r="E169" s="22" t="s">
        <v>1513</v>
      </c>
      <c r="F169" s="22" t="s">
        <v>148</v>
      </c>
      <c r="G169" s="22" t="s">
        <v>1375</v>
      </c>
      <c r="H169" s="22" t="s">
        <v>149</v>
      </c>
      <c r="I169" s="22" t="s">
        <v>17</v>
      </c>
      <c r="J169" s="22" t="s">
        <v>208</v>
      </c>
      <c r="K169" s="22" t="s">
        <v>17</v>
      </c>
      <c r="L169" s="22" t="s">
        <v>153</v>
      </c>
      <c r="M169" s="22"/>
    </row>
    <row r="170" spans="1:13" ht="15.6" customHeight="1" x14ac:dyDescent="0.25">
      <c r="A170" s="22"/>
      <c r="B170" s="25"/>
      <c r="C170" s="22"/>
      <c r="D170" s="22"/>
      <c r="E170" s="22"/>
      <c r="F170" s="22"/>
      <c r="G170" s="22"/>
      <c r="H170" s="22"/>
      <c r="I170" s="22"/>
      <c r="J170" s="22"/>
      <c r="K170" s="22"/>
      <c r="L170" s="22"/>
      <c r="M170" s="22"/>
    </row>
    <row r="171" spans="1:13" ht="105" x14ac:dyDescent="0.25">
      <c r="A171" s="22" t="s">
        <v>1559</v>
      </c>
      <c r="B171" s="23" t="s">
        <v>1529</v>
      </c>
      <c r="C171" s="26">
        <v>0.49</v>
      </c>
      <c r="D171" s="22" t="s">
        <v>1461</v>
      </c>
      <c r="E171" s="22" t="s">
        <v>1513</v>
      </c>
      <c r="F171" s="22" t="s">
        <v>148</v>
      </c>
      <c r="G171" s="22" t="s">
        <v>1375</v>
      </c>
      <c r="H171" s="22" t="s">
        <v>149</v>
      </c>
      <c r="I171" s="22" t="s">
        <v>17</v>
      </c>
      <c r="J171" s="22" t="s">
        <v>208</v>
      </c>
      <c r="K171" s="22" t="s">
        <v>17</v>
      </c>
      <c r="L171" s="22" t="s">
        <v>1252</v>
      </c>
      <c r="M171" s="22"/>
    </row>
    <row r="172" spans="1:13" x14ac:dyDescent="0.25">
      <c r="A172" s="22"/>
      <c r="B172" s="25"/>
      <c r="C172" s="22"/>
      <c r="D172" s="22"/>
      <c r="E172" s="22"/>
      <c r="F172" s="22"/>
      <c r="G172" s="22"/>
      <c r="H172" s="22"/>
      <c r="I172" s="22"/>
      <c r="J172" s="22"/>
      <c r="K172" s="22"/>
      <c r="L172" s="22"/>
      <c r="M172" s="22"/>
    </row>
    <row r="173" spans="1:13" ht="75" x14ac:dyDescent="0.25">
      <c r="A173" s="22" t="s">
        <v>1560</v>
      </c>
      <c r="B173" s="23" t="s">
        <v>1531</v>
      </c>
      <c r="C173" s="27">
        <v>7169</v>
      </c>
      <c r="D173" s="22" t="s">
        <v>1461</v>
      </c>
      <c r="E173" s="22" t="s">
        <v>1513</v>
      </c>
      <c r="F173" s="22" t="s">
        <v>148</v>
      </c>
      <c r="G173" s="22" t="s">
        <v>1375</v>
      </c>
      <c r="H173" s="22" t="s">
        <v>149</v>
      </c>
      <c r="I173" s="22" t="s">
        <v>17</v>
      </c>
      <c r="J173" s="22" t="s">
        <v>208</v>
      </c>
      <c r="K173" s="22" t="s">
        <v>17</v>
      </c>
      <c r="L173" s="22" t="s">
        <v>1377</v>
      </c>
      <c r="M173" s="22"/>
    </row>
    <row r="174" spans="1:13" ht="30" x14ac:dyDescent="0.25">
      <c r="A174" s="22" t="s">
        <v>1561</v>
      </c>
      <c r="B174" s="23" t="s">
        <v>1533</v>
      </c>
      <c r="C174" s="27">
        <v>6751</v>
      </c>
      <c r="D174" s="22" t="s">
        <v>1461</v>
      </c>
      <c r="E174" s="22" t="s">
        <v>1513</v>
      </c>
      <c r="F174" s="22" t="s">
        <v>148</v>
      </c>
      <c r="G174" s="22" t="s">
        <v>1375</v>
      </c>
      <c r="H174" s="22" t="s">
        <v>149</v>
      </c>
      <c r="I174" s="22" t="s">
        <v>17</v>
      </c>
      <c r="J174" s="22" t="s">
        <v>208</v>
      </c>
      <c r="K174" s="22" t="s">
        <v>17</v>
      </c>
      <c r="L174" s="22" t="s">
        <v>1377</v>
      </c>
      <c r="M174" s="22"/>
    </row>
    <row r="175" spans="1:13" ht="60" x14ac:dyDescent="0.25">
      <c r="A175" s="22" t="s">
        <v>1562</v>
      </c>
      <c r="B175" s="23" t="s">
        <v>1535</v>
      </c>
      <c r="C175" s="27">
        <v>2536</v>
      </c>
      <c r="D175" s="22" t="s">
        <v>1461</v>
      </c>
      <c r="E175" s="22" t="s">
        <v>1513</v>
      </c>
      <c r="F175" s="22" t="s">
        <v>148</v>
      </c>
      <c r="G175" s="22" t="s">
        <v>1375</v>
      </c>
      <c r="H175" s="22" t="s">
        <v>149</v>
      </c>
      <c r="I175" s="22" t="s">
        <v>17</v>
      </c>
      <c r="J175" s="22" t="s">
        <v>208</v>
      </c>
      <c r="K175" s="22" t="s">
        <v>17</v>
      </c>
      <c r="L175" s="22" t="s">
        <v>1377</v>
      </c>
      <c r="M175" s="22"/>
    </row>
    <row r="176" spans="1:13" ht="60" x14ac:dyDescent="0.25">
      <c r="A176" s="22" t="s">
        <v>1563</v>
      </c>
      <c r="B176" s="23" t="s">
        <v>1537</v>
      </c>
      <c r="C176" s="27">
        <v>2475</v>
      </c>
      <c r="D176" s="22" t="s">
        <v>1461</v>
      </c>
      <c r="E176" s="22" t="s">
        <v>1513</v>
      </c>
      <c r="F176" s="22" t="s">
        <v>148</v>
      </c>
      <c r="G176" s="22" t="s">
        <v>1375</v>
      </c>
      <c r="H176" s="22" t="s">
        <v>149</v>
      </c>
      <c r="I176" s="22" t="s">
        <v>17</v>
      </c>
      <c r="J176" s="22" t="s">
        <v>208</v>
      </c>
      <c r="K176" s="22" t="s">
        <v>17</v>
      </c>
      <c r="L176" s="22" t="s">
        <v>1377</v>
      </c>
      <c r="M176" s="22"/>
    </row>
    <row r="177" spans="1:13" x14ac:dyDescent="0.25">
      <c r="A177" s="22"/>
      <c r="B177" s="22"/>
      <c r="C177" s="22"/>
      <c r="D177" s="22"/>
      <c r="E177" s="22"/>
      <c r="F177" s="22"/>
      <c r="G177" s="22"/>
      <c r="H177" s="22"/>
      <c r="I177" s="22"/>
      <c r="J177" s="22"/>
      <c r="K177" s="22"/>
      <c r="L177" s="22"/>
      <c r="M177" s="22"/>
    </row>
    <row r="178" spans="1:13" x14ac:dyDescent="0.25">
      <c r="A178" s="22"/>
      <c r="B178" s="22"/>
      <c r="C178" s="22"/>
      <c r="D178" s="22"/>
      <c r="E178" s="22"/>
      <c r="F178" s="22"/>
      <c r="G178" s="22"/>
      <c r="H178" s="22"/>
      <c r="I178" s="22"/>
      <c r="J178" s="22"/>
      <c r="K178" s="22"/>
      <c r="L178" s="22"/>
      <c r="M178" s="22"/>
    </row>
    <row r="179" spans="1:13" x14ac:dyDescent="0.25">
      <c r="A179" s="22"/>
      <c r="B179" s="22"/>
      <c r="C179" s="22"/>
      <c r="D179" s="22"/>
      <c r="E179" s="22"/>
      <c r="F179" s="22"/>
      <c r="G179" s="22"/>
      <c r="H179" s="22"/>
      <c r="I179" s="22"/>
      <c r="J179" s="22"/>
      <c r="K179" s="22"/>
      <c r="L179" s="22"/>
      <c r="M179" s="22"/>
    </row>
    <row r="180" spans="1:13" x14ac:dyDescent="0.25">
      <c r="A180" s="22"/>
      <c r="B180" s="22"/>
      <c r="C180" s="22"/>
      <c r="D180" s="22"/>
      <c r="E180" s="22"/>
      <c r="F180" s="22"/>
      <c r="G180" s="22"/>
      <c r="H180" s="22"/>
      <c r="I180" s="22"/>
      <c r="J180" s="22"/>
      <c r="K180" s="22"/>
      <c r="L180" s="22"/>
      <c r="M180" s="22"/>
    </row>
    <row r="181" spans="1:13" x14ac:dyDescent="0.25">
      <c r="A181" s="22"/>
      <c r="B181" s="22"/>
      <c r="C181" s="22"/>
      <c r="D181" s="22"/>
      <c r="E181" s="22"/>
      <c r="F181" s="22"/>
      <c r="G181" s="22"/>
      <c r="H181" s="22"/>
      <c r="I181" s="22"/>
      <c r="J181" s="22"/>
      <c r="K181" s="22"/>
      <c r="L181" s="22"/>
      <c r="M181" s="22"/>
    </row>
    <row r="182" spans="1:13" x14ac:dyDescent="0.25">
      <c r="A182" s="22"/>
      <c r="B182" s="25"/>
      <c r="C182" s="22"/>
      <c r="D182" s="22"/>
      <c r="E182" s="22"/>
      <c r="F182" s="22"/>
      <c r="G182" s="22"/>
      <c r="H182" s="22"/>
      <c r="I182" s="22"/>
      <c r="J182" s="22"/>
      <c r="K182" s="22"/>
      <c r="L182" s="22"/>
      <c r="M182" s="22"/>
    </row>
    <row r="183" spans="1:13" x14ac:dyDescent="0.25">
      <c r="A183" s="22"/>
      <c r="B183" s="25"/>
      <c r="C183" s="22"/>
      <c r="D183" s="22"/>
      <c r="E183" s="22"/>
      <c r="F183" s="22"/>
      <c r="G183" s="22"/>
      <c r="H183" s="22"/>
      <c r="I183" s="22"/>
      <c r="J183" s="22"/>
      <c r="K183" s="22"/>
      <c r="L183" s="22"/>
      <c r="M183" s="22"/>
    </row>
    <row r="184" spans="1:13" x14ac:dyDescent="0.25">
      <c r="A184" s="22"/>
      <c r="B184" s="22"/>
      <c r="C184" s="22"/>
      <c r="D184" s="22"/>
      <c r="E184" s="22"/>
      <c r="F184" s="22"/>
      <c r="G184" s="22"/>
      <c r="H184" s="22"/>
      <c r="I184" s="22"/>
      <c r="J184" s="22"/>
      <c r="K184" s="22"/>
      <c r="L184" s="22"/>
      <c r="M184" s="22"/>
    </row>
    <row r="185" spans="1:13" x14ac:dyDescent="0.25">
      <c r="A185" s="22"/>
      <c r="B185" s="22"/>
      <c r="C185" s="22"/>
      <c r="D185" s="22"/>
      <c r="E185" s="22"/>
      <c r="F185" s="22"/>
      <c r="G185" s="22"/>
      <c r="H185" s="22"/>
      <c r="I185" s="22"/>
      <c r="J185" s="22"/>
      <c r="K185" s="22"/>
      <c r="L185" s="22"/>
      <c r="M185" s="22"/>
    </row>
    <row r="186" spans="1:13" x14ac:dyDescent="0.25">
      <c r="A186" s="22"/>
      <c r="B186" s="22"/>
      <c r="C186" s="22"/>
      <c r="D186" s="22"/>
      <c r="E186" s="22"/>
      <c r="F186" s="22"/>
      <c r="G186" s="22"/>
      <c r="H186" s="22"/>
      <c r="I186" s="22"/>
      <c r="J186" s="22"/>
      <c r="K186" s="22"/>
      <c r="L186" s="22"/>
      <c r="M186" s="22"/>
    </row>
    <row r="187" spans="1:13" x14ac:dyDescent="0.25">
      <c r="A187" s="22"/>
      <c r="B187" s="22"/>
      <c r="C187" s="22"/>
      <c r="D187" s="22"/>
      <c r="E187" s="22"/>
      <c r="F187" s="22"/>
      <c r="G187" s="22"/>
      <c r="H187" s="22"/>
      <c r="I187" s="22"/>
      <c r="J187" s="22"/>
      <c r="K187" s="22"/>
      <c r="L187" s="22"/>
      <c r="M187" s="22"/>
    </row>
    <row r="188" spans="1:13" x14ac:dyDescent="0.25">
      <c r="A188" s="22"/>
      <c r="B188" s="22"/>
      <c r="C188" s="22"/>
      <c r="D188" s="22"/>
      <c r="E188" s="22"/>
      <c r="F188" s="22"/>
      <c r="G188" s="22"/>
      <c r="H188" s="22"/>
      <c r="I188" s="22"/>
      <c r="J188" s="22"/>
      <c r="K188" s="22"/>
      <c r="L188" s="22"/>
      <c r="M188" s="22"/>
    </row>
    <row r="189" spans="1:13" x14ac:dyDescent="0.25">
      <c r="A189" s="22"/>
      <c r="B189" s="22"/>
      <c r="C189" s="22"/>
      <c r="D189" s="22"/>
      <c r="E189" s="22"/>
      <c r="F189" s="22"/>
      <c r="G189" s="22"/>
      <c r="H189" s="22"/>
      <c r="I189" s="22"/>
      <c r="J189" s="22"/>
      <c r="K189" s="22"/>
      <c r="L189" s="22"/>
      <c r="M189" s="22"/>
    </row>
    <row r="190" spans="1:13" x14ac:dyDescent="0.25">
      <c r="A190" s="22"/>
      <c r="B190" s="22"/>
      <c r="C190" s="22"/>
      <c r="D190" s="22"/>
      <c r="E190" s="22"/>
      <c r="F190" s="22"/>
      <c r="G190" s="22"/>
      <c r="H190" s="22"/>
      <c r="I190" s="22"/>
      <c r="J190" s="22"/>
      <c r="K190" s="22"/>
      <c r="L190" s="22"/>
      <c r="M190" s="22"/>
    </row>
    <row r="191" spans="1:13" x14ac:dyDescent="0.25">
      <c r="A191" s="22"/>
      <c r="B191" s="25"/>
      <c r="C191" s="22"/>
      <c r="D191" s="22"/>
      <c r="E191" s="22"/>
      <c r="F191" s="22"/>
      <c r="G191" s="22"/>
      <c r="H191" s="22"/>
      <c r="I191" s="22"/>
      <c r="J191" s="22"/>
      <c r="K191" s="22"/>
      <c r="L191" s="22"/>
      <c r="M191" s="22"/>
    </row>
    <row r="192" spans="1:13" x14ac:dyDescent="0.25">
      <c r="A192" s="22"/>
      <c r="B192" s="22"/>
      <c r="C192" s="22"/>
      <c r="D192" s="22"/>
      <c r="E192" s="22"/>
      <c r="F192" s="22"/>
      <c r="G192" s="22"/>
      <c r="H192" s="22"/>
      <c r="I192" s="22"/>
      <c r="J192" s="22"/>
      <c r="K192" s="22"/>
      <c r="L192" s="22"/>
      <c r="M192" s="22"/>
    </row>
    <row r="193" spans="1:13" ht="90" x14ac:dyDescent="0.25">
      <c r="A193" s="22" t="s">
        <v>1564</v>
      </c>
      <c r="B193" s="23" t="s">
        <v>1565</v>
      </c>
      <c r="C193" s="22">
        <v>674</v>
      </c>
      <c r="D193" s="22" t="s">
        <v>1461</v>
      </c>
      <c r="E193" s="22" t="s">
        <v>1566</v>
      </c>
      <c r="F193" s="22" t="s">
        <v>148</v>
      </c>
      <c r="G193" s="22" t="s">
        <v>1375</v>
      </c>
      <c r="H193" s="22" t="s">
        <v>150</v>
      </c>
      <c r="I193" s="22" t="s">
        <v>17</v>
      </c>
      <c r="J193" s="22" t="s">
        <v>151</v>
      </c>
      <c r="K193" s="22" t="s">
        <v>17</v>
      </c>
      <c r="L193" s="22" t="s">
        <v>153</v>
      </c>
      <c r="M193" s="22"/>
    </row>
    <row r="194" spans="1:13" x14ac:dyDescent="0.25">
      <c r="A194" s="22"/>
      <c r="B194" s="25"/>
      <c r="C194" s="22"/>
      <c r="D194" s="22"/>
      <c r="E194" s="22"/>
      <c r="F194" s="22"/>
      <c r="G194" s="22"/>
      <c r="H194" s="22"/>
      <c r="I194" s="22"/>
      <c r="J194" s="22"/>
      <c r="K194" s="22"/>
      <c r="L194" s="22"/>
      <c r="M194" s="22"/>
    </row>
    <row r="195" spans="1:13" ht="45" x14ac:dyDescent="0.25">
      <c r="A195" s="22" t="s">
        <v>1567</v>
      </c>
      <c r="B195" s="23" t="s">
        <v>1568</v>
      </c>
      <c r="C195" s="22">
        <v>4517</v>
      </c>
      <c r="D195" s="22" t="s">
        <v>1461</v>
      </c>
      <c r="E195" s="22" t="s">
        <v>1566</v>
      </c>
      <c r="F195" s="22" t="s">
        <v>148</v>
      </c>
      <c r="G195" s="22" t="s">
        <v>1375</v>
      </c>
      <c r="H195" s="22" t="s">
        <v>150</v>
      </c>
      <c r="I195" s="22" t="s">
        <v>17</v>
      </c>
      <c r="J195" s="22" t="s">
        <v>151</v>
      </c>
      <c r="K195" s="22" t="s">
        <v>17</v>
      </c>
      <c r="L195" s="22" t="s">
        <v>1377</v>
      </c>
      <c r="M195" s="22"/>
    </row>
    <row r="196" spans="1:13" x14ac:dyDescent="0.25">
      <c r="A196" s="22"/>
      <c r="B196" s="25"/>
      <c r="C196" s="22"/>
      <c r="D196" s="22"/>
      <c r="E196" s="22"/>
      <c r="F196" s="22"/>
      <c r="G196" s="22"/>
      <c r="H196" s="22"/>
      <c r="I196" s="22"/>
      <c r="J196" s="22"/>
      <c r="K196" s="22"/>
      <c r="L196" s="22"/>
      <c r="M196" s="22"/>
    </row>
    <row r="197" spans="1:13" ht="45" x14ac:dyDescent="0.25">
      <c r="A197" s="22" t="s">
        <v>1569</v>
      </c>
      <c r="B197" s="23" t="s">
        <v>1570</v>
      </c>
      <c r="C197" s="22">
        <v>45</v>
      </c>
      <c r="D197" s="22" t="s">
        <v>1461</v>
      </c>
      <c r="E197" s="22" t="s">
        <v>1566</v>
      </c>
      <c r="F197" s="22" t="s">
        <v>148</v>
      </c>
      <c r="G197" s="22" t="s">
        <v>1375</v>
      </c>
      <c r="H197" s="22" t="s">
        <v>150</v>
      </c>
      <c r="I197" s="22" t="s">
        <v>17</v>
      </c>
      <c r="J197" s="22" t="s">
        <v>151</v>
      </c>
      <c r="K197" s="22" t="s">
        <v>17</v>
      </c>
      <c r="L197" s="22" t="s">
        <v>153</v>
      </c>
      <c r="M197" s="22"/>
    </row>
    <row r="198" spans="1:13" x14ac:dyDescent="0.25">
      <c r="A198" s="22"/>
      <c r="B198" s="25"/>
      <c r="C198" s="22"/>
      <c r="D198" s="22"/>
      <c r="E198" s="22"/>
      <c r="F198" s="22"/>
      <c r="G198" s="22"/>
      <c r="H198" s="22"/>
      <c r="I198" s="22"/>
      <c r="J198" s="22"/>
      <c r="K198" s="22"/>
      <c r="L198" s="22"/>
      <c r="M198" s="22"/>
    </row>
    <row r="199" spans="1:13" ht="45" x14ac:dyDescent="0.25">
      <c r="A199" s="22" t="s">
        <v>1571</v>
      </c>
      <c r="B199" s="23" t="s">
        <v>1572</v>
      </c>
      <c r="C199" s="22">
        <v>11695</v>
      </c>
      <c r="D199" s="22" t="s">
        <v>1461</v>
      </c>
      <c r="E199" s="22" t="s">
        <v>1566</v>
      </c>
      <c r="F199" s="22" t="s">
        <v>148</v>
      </c>
      <c r="G199" s="22" t="s">
        <v>1375</v>
      </c>
      <c r="H199" s="22" t="s">
        <v>150</v>
      </c>
      <c r="I199" s="22" t="s">
        <v>17</v>
      </c>
      <c r="J199" s="22" t="s">
        <v>151</v>
      </c>
      <c r="K199" s="22" t="s">
        <v>17</v>
      </c>
      <c r="L199" s="22" t="s">
        <v>1377</v>
      </c>
      <c r="M199" s="22"/>
    </row>
    <row r="200" spans="1:13" x14ac:dyDescent="0.25">
      <c r="A200" s="22"/>
      <c r="B200" s="25"/>
      <c r="C200" s="22"/>
      <c r="D200" s="22"/>
      <c r="E200" s="22"/>
      <c r="F200" s="22"/>
      <c r="G200" s="22"/>
      <c r="H200" s="22"/>
      <c r="I200" s="22"/>
      <c r="J200" s="22"/>
      <c r="K200" s="22"/>
      <c r="L200" s="22"/>
      <c r="M200" s="22"/>
    </row>
    <row r="201" spans="1:13" ht="18" customHeight="1" x14ac:dyDescent="0.25">
      <c r="A201" s="22"/>
      <c r="B201" s="22"/>
      <c r="C201" s="22"/>
      <c r="D201" s="22"/>
      <c r="E201" s="22"/>
      <c r="F201" s="22"/>
      <c r="G201" s="22"/>
      <c r="H201" s="22"/>
      <c r="I201" s="22"/>
      <c r="J201" s="22"/>
      <c r="K201" s="22"/>
      <c r="L201" s="22"/>
      <c r="M201" s="22"/>
    </row>
    <row r="202" spans="1:13" ht="90" x14ac:dyDescent="0.25">
      <c r="A202" s="22" t="s">
        <v>1573</v>
      </c>
      <c r="B202" s="23" t="s">
        <v>1565</v>
      </c>
      <c r="C202" s="22">
        <v>2222</v>
      </c>
      <c r="D202" s="22" t="s">
        <v>1461</v>
      </c>
      <c r="E202" s="22" t="s">
        <v>1566</v>
      </c>
      <c r="F202" s="22" t="s">
        <v>148</v>
      </c>
      <c r="G202" s="22" t="s">
        <v>1375</v>
      </c>
      <c r="H202" s="22" t="s">
        <v>149</v>
      </c>
      <c r="I202" s="22" t="s">
        <v>17</v>
      </c>
      <c r="J202" s="22" t="s">
        <v>151</v>
      </c>
      <c r="K202" s="22" t="s">
        <v>17</v>
      </c>
      <c r="L202" s="22" t="s">
        <v>153</v>
      </c>
      <c r="M202" s="22"/>
    </row>
    <row r="203" spans="1:13" x14ac:dyDescent="0.25">
      <c r="A203" s="22"/>
      <c r="B203" s="25"/>
      <c r="C203" s="22"/>
      <c r="D203" s="22"/>
      <c r="E203" s="22"/>
      <c r="F203" s="22"/>
      <c r="G203" s="22"/>
      <c r="H203" s="22"/>
      <c r="I203" s="22"/>
      <c r="J203" s="22"/>
      <c r="K203" s="22"/>
      <c r="L203" s="22"/>
      <c r="M203" s="22"/>
    </row>
    <row r="204" spans="1:13" ht="45" x14ac:dyDescent="0.25">
      <c r="A204" s="22" t="s">
        <v>1574</v>
      </c>
      <c r="B204" s="23" t="s">
        <v>1568</v>
      </c>
      <c r="C204" s="22">
        <v>4887</v>
      </c>
      <c r="D204" s="22" t="s">
        <v>1461</v>
      </c>
      <c r="E204" s="22" t="s">
        <v>1566</v>
      </c>
      <c r="F204" s="22" t="s">
        <v>148</v>
      </c>
      <c r="G204" s="22" t="s">
        <v>1375</v>
      </c>
      <c r="H204" s="22" t="s">
        <v>149</v>
      </c>
      <c r="I204" s="22" t="s">
        <v>17</v>
      </c>
      <c r="J204" s="22" t="s">
        <v>151</v>
      </c>
      <c r="K204" s="22" t="s">
        <v>17</v>
      </c>
      <c r="L204" s="22" t="s">
        <v>1377</v>
      </c>
      <c r="M204" s="22"/>
    </row>
    <row r="205" spans="1:13" x14ac:dyDescent="0.25">
      <c r="A205" s="22"/>
      <c r="B205" s="25"/>
      <c r="C205" s="22"/>
      <c r="D205" s="22"/>
      <c r="E205" s="22"/>
      <c r="F205" s="22"/>
      <c r="G205" s="22"/>
      <c r="H205" s="22"/>
      <c r="I205" s="22"/>
      <c r="J205" s="22"/>
      <c r="K205" s="22"/>
      <c r="L205" s="22"/>
      <c r="M205" s="22"/>
    </row>
    <row r="206" spans="1:13" ht="45" x14ac:dyDescent="0.25">
      <c r="A206" s="22" t="s">
        <v>1575</v>
      </c>
      <c r="B206" s="23" t="s">
        <v>1570</v>
      </c>
      <c r="C206" s="22">
        <v>194</v>
      </c>
      <c r="D206" s="22" t="s">
        <v>1461</v>
      </c>
      <c r="E206" s="22" t="s">
        <v>1566</v>
      </c>
      <c r="F206" s="22" t="s">
        <v>148</v>
      </c>
      <c r="G206" s="22" t="s">
        <v>1375</v>
      </c>
      <c r="H206" s="22" t="s">
        <v>149</v>
      </c>
      <c r="I206" s="22" t="s">
        <v>17</v>
      </c>
      <c r="J206" s="22" t="s">
        <v>151</v>
      </c>
      <c r="K206" s="22" t="s">
        <v>17</v>
      </c>
      <c r="L206" s="22" t="s">
        <v>153</v>
      </c>
      <c r="M206" s="22"/>
    </row>
    <row r="207" spans="1:13" x14ac:dyDescent="0.25">
      <c r="A207" s="22"/>
      <c r="B207" s="25"/>
      <c r="C207" s="22">
        <v>10684</v>
      </c>
      <c r="D207" s="22"/>
      <c r="E207" s="22"/>
      <c r="F207" s="22"/>
      <c r="G207" s="22"/>
      <c r="H207" s="22"/>
      <c r="I207" s="22"/>
      <c r="J207" s="22"/>
      <c r="K207" s="22"/>
      <c r="L207" s="22"/>
      <c r="M207" s="22"/>
    </row>
    <row r="208" spans="1:13" ht="45" x14ac:dyDescent="0.25">
      <c r="A208" s="22" t="s">
        <v>1576</v>
      </c>
      <c r="B208" s="23" t="s">
        <v>1572</v>
      </c>
      <c r="C208" s="22">
        <v>10684</v>
      </c>
      <c r="D208" s="22" t="s">
        <v>1461</v>
      </c>
      <c r="E208" s="22" t="s">
        <v>1566</v>
      </c>
      <c r="F208" s="22" t="s">
        <v>148</v>
      </c>
      <c r="G208" s="22" t="s">
        <v>1375</v>
      </c>
      <c r="H208" s="22" t="s">
        <v>149</v>
      </c>
      <c r="I208" s="22" t="s">
        <v>17</v>
      </c>
      <c r="J208" s="22" t="s">
        <v>151</v>
      </c>
      <c r="K208" s="22" t="s">
        <v>17</v>
      </c>
      <c r="L208" s="22" t="s">
        <v>1377</v>
      </c>
      <c r="M208" s="22"/>
    </row>
    <row r="209" spans="1:13" x14ac:dyDescent="0.25">
      <c r="A209" s="22"/>
      <c r="B209" s="25"/>
      <c r="C209" s="22"/>
      <c r="D209" s="22"/>
      <c r="E209" s="22"/>
      <c r="F209" s="22"/>
      <c r="G209" s="22"/>
      <c r="H209" s="22"/>
      <c r="I209" s="22"/>
      <c r="J209" s="22"/>
      <c r="K209" s="22"/>
      <c r="L209" s="22"/>
      <c r="M209" s="22"/>
    </row>
    <row r="210" spans="1:13" ht="18" customHeight="1" x14ac:dyDescent="0.25">
      <c r="A210" s="22"/>
      <c r="B210" s="22"/>
      <c r="C210" s="22"/>
      <c r="D210" s="22"/>
      <c r="E210" s="22"/>
      <c r="F210" s="22"/>
      <c r="G210" s="22"/>
      <c r="H210" s="22"/>
      <c r="I210" s="22"/>
      <c r="J210" s="22"/>
      <c r="K210" s="22"/>
      <c r="L210" s="22"/>
      <c r="M210" s="22"/>
    </row>
    <row r="211" spans="1:13" ht="90" x14ac:dyDescent="0.25">
      <c r="A211" s="22" t="s">
        <v>1577</v>
      </c>
      <c r="B211" s="23" t="s">
        <v>1565</v>
      </c>
      <c r="C211" s="22">
        <v>65</v>
      </c>
      <c r="D211" s="22" t="s">
        <v>1461</v>
      </c>
      <c r="E211" s="22" t="s">
        <v>1566</v>
      </c>
      <c r="F211" s="22" t="s">
        <v>148</v>
      </c>
      <c r="G211" s="22" t="s">
        <v>1375</v>
      </c>
      <c r="H211" s="22" t="s">
        <v>149</v>
      </c>
      <c r="I211" s="22" t="s">
        <v>17</v>
      </c>
      <c r="J211" s="22" t="s">
        <v>151</v>
      </c>
      <c r="K211" s="22" t="s">
        <v>17</v>
      </c>
      <c r="L211" s="22" t="s">
        <v>153</v>
      </c>
      <c r="M211" s="22"/>
    </row>
    <row r="212" spans="1:13" x14ac:dyDescent="0.25">
      <c r="A212" s="22"/>
      <c r="B212" s="25"/>
      <c r="C212" s="22"/>
      <c r="D212" s="22"/>
      <c r="E212" s="22"/>
      <c r="F212" s="22"/>
      <c r="G212" s="22"/>
      <c r="H212" s="22"/>
      <c r="I212" s="22"/>
      <c r="J212" s="22"/>
      <c r="K212" s="22"/>
      <c r="L212" s="22"/>
      <c r="M212" s="22"/>
    </row>
    <row r="213" spans="1:13" ht="45" x14ac:dyDescent="0.25">
      <c r="A213" s="22" t="s">
        <v>1578</v>
      </c>
      <c r="B213" s="23" t="s">
        <v>1568</v>
      </c>
      <c r="C213" s="22">
        <v>2848</v>
      </c>
      <c r="D213" s="22" t="s">
        <v>1461</v>
      </c>
      <c r="E213" s="22" t="s">
        <v>1566</v>
      </c>
      <c r="F213" s="22" t="s">
        <v>148</v>
      </c>
      <c r="G213" s="22" t="s">
        <v>1375</v>
      </c>
      <c r="H213" s="22" t="s">
        <v>149</v>
      </c>
      <c r="I213" s="22" t="s">
        <v>17</v>
      </c>
      <c r="J213" s="22" t="s">
        <v>151</v>
      </c>
      <c r="K213" s="22" t="s">
        <v>17</v>
      </c>
      <c r="L213" s="22" t="s">
        <v>1377</v>
      </c>
      <c r="M213" s="22"/>
    </row>
    <row r="214" spans="1:13" x14ac:dyDescent="0.25">
      <c r="A214" s="22"/>
      <c r="B214" s="25"/>
      <c r="C214" s="22"/>
      <c r="D214" s="22"/>
      <c r="E214" s="22"/>
      <c r="F214" s="22"/>
      <c r="G214" s="22"/>
      <c r="H214" s="22"/>
      <c r="I214" s="22"/>
      <c r="J214" s="22"/>
      <c r="K214" s="22"/>
      <c r="L214" s="22"/>
      <c r="M214" s="22"/>
    </row>
    <row r="215" spans="1:13" ht="45" x14ac:dyDescent="0.25">
      <c r="A215" s="22" t="s">
        <v>1579</v>
      </c>
      <c r="B215" s="23" t="s">
        <v>1570</v>
      </c>
      <c r="C215" s="22">
        <v>2</v>
      </c>
      <c r="D215" s="22" t="s">
        <v>1461</v>
      </c>
      <c r="E215" s="22" t="s">
        <v>1566</v>
      </c>
      <c r="F215" s="22" t="s">
        <v>148</v>
      </c>
      <c r="G215" s="22" t="s">
        <v>1375</v>
      </c>
      <c r="H215" s="22" t="s">
        <v>149</v>
      </c>
      <c r="I215" s="22" t="s">
        <v>17</v>
      </c>
      <c r="J215" s="22" t="s">
        <v>151</v>
      </c>
      <c r="K215" s="22" t="s">
        <v>17</v>
      </c>
      <c r="L215" s="22" t="s">
        <v>153</v>
      </c>
      <c r="M215" s="22"/>
    </row>
    <row r="216" spans="1:13" x14ac:dyDescent="0.25">
      <c r="A216" s="22"/>
      <c r="B216" s="25"/>
      <c r="C216" s="22"/>
      <c r="D216" s="22"/>
      <c r="E216" s="22"/>
      <c r="F216" s="22"/>
      <c r="G216" s="22"/>
      <c r="H216" s="22"/>
      <c r="I216" s="22"/>
      <c r="J216" s="22"/>
      <c r="K216" s="22"/>
      <c r="L216" s="22"/>
      <c r="M216" s="22"/>
    </row>
    <row r="217" spans="1:13" ht="45" x14ac:dyDescent="0.25">
      <c r="A217" s="22" t="s">
        <v>1580</v>
      </c>
      <c r="B217" s="23" t="s">
        <v>1572</v>
      </c>
      <c r="C217" s="22">
        <v>9157</v>
      </c>
      <c r="D217" s="22" t="s">
        <v>1461</v>
      </c>
      <c r="E217" s="22" t="s">
        <v>1566</v>
      </c>
      <c r="F217" s="22" t="s">
        <v>148</v>
      </c>
      <c r="G217" s="22" t="s">
        <v>1375</v>
      </c>
      <c r="H217" s="22" t="s">
        <v>149</v>
      </c>
      <c r="I217" s="22" t="s">
        <v>17</v>
      </c>
      <c r="J217" s="22" t="s">
        <v>151</v>
      </c>
      <c r="K217" s="22" t="s">
        <v>17</v>
      </c>
      <c r="L217" s="22" t="s">
        <v>1377</v>
      </c>
      <c r="M217" s="22"/>
    </row>
    <row r="218" spans="1:13" x14ac:dyDescent="0.25">
      <c r="A218" s="22"/>
      <c r="B218" s="25"/>
      <c r="C218" s="22"/>
      <c r="D218" s="22"/>
      <c r="E218" s="22"/>
      <c r="F218" s="22"/>
      <c r="G218" s="22"/>
      <c r="H218" s="22"/>
      <c r="I218" s="22"/>
      <c r="J218" s="22"/>
      <c r="K218" s="22"/>
      <c r="L218" s="22"/>
      <c r="M218" s="22"/>
    </row>
    <row r="219" spans="1:13" x14ac:dyDescent="0.25">
      <c r="A219" s="22"/>
      <c r="B219" s="22"/>
      <c r="C219" s="22"/>
      <c r="D219" s="22"/>
      <c r="E219" s="22"/>
      <c r="F219" s="22"/>
      <c r="G219" s="22"/>
      <c r="H219" s="22"/>
      <c r="I219" s="22"/>
      <c r="J219" s="22"/>
      <c r="K219" s="22"/>
      <c r="L219" s="22"/>
      <c r="M219" s="22"/>
    </row>
    <row r="220" spans="1:13" x14ac:dyDescent="0.25">
      <c r="A220" s="22"/>
      <c r="B220" s="22"/>
      <c r="C220" s="22"/>
      <c r="D220" s="22"/>
      <c r="E220" s="22"/>
      <c r="F220" s="22"/>
      <c r="G220" s="22"/>
      <c r="H220" s="22"/>
      <c r="I220" s="22"/>
      <c r="J220" s="22"/>
      <c r="K220" s="22"/>
      <c r="L220" s="22"/>
      <c r="M220" s="22"/>
    </row>
    <row r="221" spans="1:13" x14ac:dyDescent="0.25">
      <c r="A221" s="22"/>
      <c r="B221" s="22"/>
      <c r="C221" s="22"/>
      <c r="D221" s="22"/>
      <c r="E221" s="22"/>
      <c r="F221" s="22"/>
      <c r="G221" s="22"/>
      <c r="H221" s="22"/>
      <c r="I221" s="22"/>
      <c r="J221" s="22"/>
      <c r="K221" s="22"/>
      <c r="L221" s="22"/>
      <c r="M221" s="22"/>
    </row>
    <row r="222" spans="1:13" x14ac:dyDescent="0.25">
      <c r="A222" s="22"/>
      <c r="B222" s="22"/>
      <c r="C222" s="22"/>
      <c r="D222" s="22"/>
      <c r="E222" s="22"/>
      <c r="F222" s="22"/>
      <c r="G222" s="22"/>
      <c r="H222" s="22"/>
      <c r="I222" s="22"/>
      <c r="J222" s="22"/>
      <c r="K222" s="22"/>
      <c r="L222" s="22"/>
      <c r="M222" s="22"/>
    </row>
    <row r="223" spans="1:13" x14ac:dyDescent="0.25">
      <c r="A223" s="22"/>
      <c r="B223" s="22"/>
      <c r="C223" s="22"/>
      <c r="D223" s="22"/>
      <c r="E223" s="22"/>
      <c r="F223" s="22"/>
      <c r="G223" s="22"/>
      <c r="H223" s="22"/>
      <c r="I223" s="22"/>
      <c r="J223" s="22"/>
      <c r="K223" s="22"/>
      <c r="L223" s="22"/>
      <c r="M223" s="22"/>
    </row>
    <row r="224" spans="1:13" x14ac:dyDescent="0.25">
      <c r="A224" s="22"/>
      <c r="B224" s="22"/>
      <c r="C224" s="22"/>
      <c r="D224" s="22"/>
      <c r="E224" s="22"/>
      <c r="F224" s="22"/>
      <c r="G224" s="22"/>
      <c r="H224" s="22"/>
      <c r="I224" s="22"/>
      <c r="J224" s="22"/>
      <c r="K224" s="22"/>
      <c r="L224" s="22"/>
      <c r="M224" s="22"/>
    </row>
    <row r="225" spans="1:13" x14ac:dyDescent="0.25">
      <c r="A225" s="22"/>
      <c r="B225" s="22"/>
      <c r="C225" s="22"/>
      <c r="D225" s="22"/>
      <c r="E225" s="22"/>
      <c r="F225" s="22"/>
      <c r="G225" s="22"/>
      <c r="H225" s="22"/>
      <c r="I225" s="22"/>
      <c r="J225" s="22"/>
      <c r="K225" s="22"/>
      <c r="L225" s="22"/>
      <c r="M225" s="22"/>
    </row>
    <row r="226" spans="1:13" x14ac:dyDescent="0.25">
      <c r="A226" s="22"/>
      <c r="B226" s="22"/>
      <c r="C226" s="22"/>
      <c r="D226" s="22"/>
      <c r="E226" s="22"/>
      <c r="F226" s="22"/>
      <c r="G226" s="22"/>
      <c r="H226" s="22"/>
      <c r="I226" s="22"/>
      <c r="J226" s="22"/>
      <c r="K226" s="22"/>
      <c r="L226" s="22"/>
      <c r="M226" s="22"/>
    </row>
    <row r="227" spans="1:13" x14ac:dyDescent="0.25">
      <c r="A227" s="22"/>
      <c r="B227" s="22"/>
      <c r="C227" s="22"/>
      <c r="D227" s="22"/>
      <c r="E227" s="22"/>
      <c r="F227" s="22"/>
      <c r="G227" s="22"/>
      <c r="H227" s="22"/>
      <c r="I227" s="22"/>
      <c r="J227" s="22"/>
      <c r="K227" s="22"/>
      <c r="L227" s="22"/>
      <c r="M227" s="22"/>
    </row>
    <row r="228" spans="1:13" x14ac:dyDescent="0.25">
      <c r="A228" s="22"/>
      <c r="B228" s="22"/>
      <c r="C228" s="22"/>
      <c r="D228" s="22"/>
      <c r="E228" s="22"/>
      <c r="F228" s="22"/>
      <c r="G228" s="22"/>
      <c r="H228" s="22"/>
      <c r="I228" s="22"/>
      <c r="J228" s="22"/>
      <c r="K228" s="22"/>
      <c r="L228" s="22"/>
      <c r="M228" s="22"/>
    </row>
    <row r="229" spans="1:13" x14ac:dyDescent="0.25">
      <c r="A229" s="22"/>
      <c r="B229" s="22"/>
      <c r="C229" s="22"/>
      <c r="D229" s="22"/>
      <c r="E229" s="22"/>
      <c r="F229" s="22"/>
      <c r="G229" s="22"/>
      <c r="H229" s="22"/>
      <c r="I229" s="22"/>
      <c r="J229" s="22"/>
      <c r="K229" s="22"/>
      <c r="L229" s="22"/>
      <c r="M229" s="22"/>
    </row>
    <row r="230" spans="1:13" x14ac:dyDescent="0.25">
      <c r="A230" s="22"/>
      <c r="B230" s="22"/>
      <c r="C230" s="22"/>
      <c r="D230" s="22"/>
      <c r="E230" s="22"/>
      <c r="F230" s="22"/>
      <c r="G230" s="22"/>
      <c r="H230" s="22"/>
      <c r="I230" s="22"/>
      <c r="J230" s="22"/>
      <c r="K230" s="22"/>
      <c r="L230" s="22"/>
      <c r="M230" s="22"/>
    </row>
    <row r="231" spans="1:13" x14ac:dyDescent="0.25">
      <c r="A231" s="22"/>
      <c r="B231" s="22"/>
      <c r="C231" s="22"/>
      <c r="D231" s="22"/>
      <c r="E231" s="22"/>
      <c r="F231" s="22"/>
      <c r="G231" s="22"/>
      <c r="H231" s="22"/>
      <c r="I231" s="22"/>
      <c r="J231" s="22"/>
      <c r="K231" s="22"/>
      <c r="L231" s="22"/>
      <c r="M231" s="22"/>
    </row>
    <row r="232" spans="1:13" x14ac:dyDescent="0.25">
      <c r="A232" s="22"/>
      <c r="B232" s="22"/>
      <c r="C232" s="22"/>
      <c r="D232" s="22"/>
      <c r="E232" s="22"/>
      <c r="F232" s="22"/>
      <c r="G232" s="22"/>
      <c r="H232" s="22"/>
      <c r="I232" s="22"/>
      <c r="J232" s="22"/>
      <c r="K232" s="22"/>
      <c r="L232" s="22"/>
      <c r="M232" s="22"/>
    </row>
    <row r="233" spans="1:13" x14ac:dyDescent="0.25">
      <c r="A233" s="22"/>
      <c r="B233" s="22"/>
      <c r="C233" s="22"/>
      <c r="D233" s="22"/>
      <c r="E233" s="22"/>
      <c r="F233" s="22"/>
      <c r="G233" s="22"/>
      <c r="H233" s="22"/>
      <c r="I233" s="22"/>
      <c r="J233" s="22"/>
      <c r="K233" s="22"/>
      <c r="L233" s="22"/>
      <c r="M233" s="22"/>
    </row>
    <row r="234" spans="1:13" x14ac:dyDescent="0.25">
      <c r="A234" s="22"/>
      <c r="B234" s="22"/>
      <c r="C234" s="22"/>
      <c r="D234" s="22"/>
      <c r="E234" s="22"/>
      <c r="F234" s="22"/>
      <c r="G234" s="22"/>
      <c r="H234" s="22"/>
      <c r="I234" s="22"/>
      <c r="J234" s="22"/>
      <c r="K234" s="22"/>
      <c r="L234" s="22"/>
      <c r="M234" s="22"/>
    </row>
    <row r="235" spans="1:13" x14ac:dyDescent="0.25">
      <c r="A235" s="22"/>
      <c r="B235" s="22"/>
      <c r="C235" s="22"/>
      <c r="D235" s="22"/>
      <c r="E235" s="22"/>
      <c r="F235" s="22"/>
      <c r="G235" s="22"/>
      <c r="H235" s="22"/>
      <c r="I235" s="22"/>
      <c r="J235" s="22"/>
      <c r="K235" s="22"/>
      <c r="L235" s="22"/>
      <c r="M235" s="22"/>
    </row>
    <row r="236" spans="1:13" ht="90" x14ac:dyDescent="0.25">
      <c r="A236" s="22" t="s">
        <v>1581</v>
      </c>
      <c r="B236" s="25" t="s">
        <v>1582</v>
      </c>
      <c r="C236" s="25">
        <v>1499</v>
      </c>
      <c r="D236" s="22" t="s">
        <v>1461</v>
      </c>
      <c r="E236" s="22" t="s">
        <v>1583</v>
      </c>
      <c r="F236" s="22" t="s">
        <v>17</v>
      </c>
      <c r="G236" s="22" t="s">
        <v>1375</v>
      </c>
      <c r="H236" s="22" t="s">
        <v>150</v>
      </c>
      <c r="I236" s="22" t="s">
        <v>17</v>
      </c>
      <c r="J236" s="22" t="s">
        <v>17</v>
      </c>
      <c r="K236" s="22" t="s">
        <v>17</v>
      </c>
      <c r="L236" s="22" t="s">
        <v>153</v>
      </c>
      <c r="M236" s="22"/>
    </row>
    <row r="237" spans="1:13" x14ac:dyDescent="0.25">
      <c r="A237" s="22"/>
      <c r="B237" s="22"/>
      <c r="C237" s="22"/>
      <c r="D237" s="22"/>
      <c r="E237" s="22"/>
      <c r="F237" s="22"/>
      <c r="G237" s="22"/>
      <c r="H237" s="22"/>
      <c r="I237" s="22"/>
      <c r="J237" s="22"/>
      <c r="K237" s="22"/>
      <c r="L237" s="22"/>
      <c r="M237" s="22"/>
    </row>
    <row r="238" spans="1:13" x14ac:dyDescent="0.25">
      <c r="A238" s="22"/>
      <c r="B238" s="22"/>
      <c r="C238" s="22"/>
      <c r="D238" s="22"/>
      <c r="E238" s="22"/>
      <c r="F238" s="22"/>
      <c r="G238" s="22"/>
      <c r="H238" s="22"/>
      <c r="I238" s="22"/>
      <c r="J238" s="22"/>
      <c r="K238" s="22"/>
      <c r="L238" s="22"/>
      <c r="M238" s="22"/>
    </row>
    <row r="239" spans="1:13" x14ac:dyDescent="0.25">
      <c r="A239" s="22"/>
      <c r="B239" s="22"/>
      <c r="C239" s="22"/>
      <c r="D239" s="22"/>
      <c r="E239" s="22"/>
      <c r="F239" s="22"/>
      <c r="G239" s="22"/>
      <c r="H239" s="22"/>
      <c r="I239" s="22"/>
      <c r="J239" s="22"/>
      <c r="K239" s="22"/>
      <c r="L239" s="22"/>
      <c r="M239" s="22"/>
    </row>
    <row r="240" spans="1:13" x14ac:dyDescent="0.25">
      <c r="A240" s="22"/>
      <c r="B240" s="22"/>
      <c r="C240" s="22"/>
      <c r="D240" s="22"/>
      <c r="E240" s="22"/>
      <c r="F240" s="22"/>
      <c r="G240" s="22"/>
      <c r="H240" s="22"/>
      <c r="I240" s="22"/>
      <c r="J240" s="22"/>
      <c r="K240" s="22"/>
      <c r="L240" s="22"/>
      <c r="M240" s="22"/>
    </row>
    <row r="241" spans="1:13" x14ac:dyDescent="0.25">
      <c r="A241" s="22"/>
      <c r="B241" s="22"/>
      <c r="C241" s="22"/>
      <c r="D241" s="22"/>
      <c r="E241" s="22"/>
      <c r="F241" s="22"/>
      <c r="G241" s="22"/>
      <c r="H241" s="22"/>
      <c r="I241" s="22"/>
      <c r="J241" s="22"/>
      <c r="K241" s="22"/>
      <c r="L241" s="22"/>
      <c r="M241" s="22"/>
    </row>
    <row r="242" spans="1:13" x14ac:dyDescent="0.25">
      <c r="A242" s="22"/>
      <c r="B242" s="22"/>
      <c r="C242" s="22"/>
      <c r="D242" s="22"/>
      <c r="E242" s="22"/>
      <c r="F242" s="22"/>
      <c r="G242" s="22"/>
      <c r="H242" s="22"/>
      <c r="I242" s="22"/>
      <c r="J242" s="22"/>
      <c r="K242" s="22"/>
      <c r="L242" s="22"/>
      <c r="M242" s="22"/>
    </row>
    <row r="243" spans="1:13" x14ac:dyDescent="0.25">
      <c r="A243" s="22"/>
      <c r="B243" s="22"/>
      <c r="C243" s="22"/>
      <c r="D243" s="22"/>
      <c r="E243" s="22"/>
      <c r="F243" s="22"/>
      <c r="G243" s="22"/>
      <c r="H243" s="22"/>
      <c r="I243" s="22"/>
      <c r="J243" s="22"/>
      <c r="K243" s="22"/>
      <c r="L243" s="22"/>
      <c r="M243" s="22"/>
    </row>
    <row r="244" spans="1:13" x14ac:dyDescent="0.25">
      <c r="A244" s="22"/>
      <c r="B244" s="22"/>
      <c r="C244" s="22"/>
      <c r="D244" s="22"/>
      <c r="E244" s="22"/>
      <c r="F244" s="22"/>
      <c r="G244" s="22"/>
      <c r="H244" s="22"/>
      <c r="I244" s="22"/>
      <c r="J244" s="22"/>
      <c r="K244" s="22"/>
      <c r="L244" s="22"/>
      <c r="M244" s="22"/>
    </row>
    <row r="245" spans="1:13" x14ac:dyDescent="0.25">
      <c r="A245" s="22"/>
      <c r="B245" s="22"/>
      <c r="C245" s="22"/>
      <c r="D245" s="22"/>
      <c r="E245" s="22"/>
      <c r="F245" s="22"/>
      <c r="G245" s="22"/>
      <c r="H245" s="22"/>
      <c r="I245" s="22"/>
      <c r="J245" s="22"/>
      <c r="K245" s="22"/>
      <c r="L245" s="22"/>
      <c r="M245" s="22"/>
    </row>
    <row r="246" spans="1:13" x14ac:dyDescent="0.25">
      <c r="A246" s="22"/>
      <c r="B246" s="22"/>
      <c r="C246" s="22"/>
      <c r="D246" s="22"/>
      <c r="E246" s="22"/>
      <c r="F246" s="22"/>
      <c r="G246" s="22"/>
      <c r="H246" s="22"/>
      <c r="I246" s="22"/>
      <c r="J246" s="22"/>
      <c r="K246" s="22"/>
      <c r="L246" s="22"/>
      <c r="M246" s="22"/>
    </row>
    <row r="247" spans="1:13" x14ac:dyDescent="0.25">
      <c r="A247" s="22"/>
      <c r="B247" s="22"/>
      <c r="C247" s="22"/>
      <c r="D247" s="22"/>
      <c r="E247" s="22"/>
      <c r="F247" s="22"/>
      <c r="G247" s="22"/>
      <c r="H247" s="22"/>
      <c r="I247" s="22"/>
      <c r="J247" s="22"/>
      <c r="K247" s="22"/>
      <c r="L247" s="22"/>
      <c r="M247" s="22"/>
    </row>
    <row r="248" spans="1:13" x14ac:dyDescent="0.25">
      <c r="A248" s="22"/>
      <c r="B248" s="22"/>
      <c r="C248" s="22"/>
      <c r="D248" s="22"/>
      <c r="E248" s="22"/>
      <c r="F248" s="22"/>
      <c r="G248" s="22"/>
      <c r="H248" s="22"/>
      <c r="I248" s="22"/>
      <c r="J248" s="22"/>
      <c r="K248" s="22"/>
      <c r="L248" s="22"/>
      <c r="M248" s="22"/>
    </row>
    <row r="249" spans="1:13" x14ac:dyDescent="0.25">
      <c r="A249" s="22"/>
      <c r="B249" s="22"/>
      <c r="C249" s="22"/>
      <c r="D249" s="22"/>
      <c r="E249" s="22"/>
      <c r="F249" s="22"/>
      <c r="G249" s="22"/>
      <c r="H249" s="22"/>
      <c r="I249" s="22"/>
      <c r="J249" s="22"/>
      <c r="K249" s="22"/>
      <c r="L249" s="22"/>
      <c r="M249" s="22"/>
    </row>
    <row r="250" spans="1:13" x14ac:dyDescent="0.25">
      <c r="A250" s="22"/>
      <c r="B250" s="25"/>
      <c r="C250" s="22"/>
      <c r="D250" s="22"/>
      <c r="E250" s="22"/>
      <c r="F250" s="22"/>
      <c r="G250" s="22"/>
      <c r="H250" s="22"/>
      <c r="I250" s="22"/>
      <c r="J250" s="22"/>
      <c r="K250" s="22"/>
      <c r="L250" s="22"/>
      <c r="M250" s="22"/>
    </row>
    <row r="251" spans="1:13" ht="51.6" customHeight="1" x14ac:dyDescent="0.25">
      <c r="A251" s="22"/>
      <c r="B251" s="22"/>
      <c r="C251" s="22"/>
      <c r="D251" s="22"/>
      <c r="E251" s="22"/>
      <c r="F251" s="22"/>
      <c r="G251" s="22"/>
      <c r="H251" s="22"/>
      <c r="I251" s="22"/>
      <c r="J251" s="22"/>
      <c r="K251" s="22"/>
      <c r="L251" s="22"/>
      <c r="M251" s="22"/>
    </row>
    <row r="252" spans="1:13" ht="90" x14ac:dyDescent="0.25">
      <c r="A252" s="22" t="s">
        <v>1584</v>
      </c>
      <c r="B252" s="23" t="s">
        <v>1585</v>
      </c>
      <c r="C252" s="22">
        <v>727</v>
      </c>
      <c r="D252" s="22" t="s">
        <v>1461</v>
      </c>
      <c r="E252" s="22" t="s">
        <v>1586</v>
      </c>
      <c r="F252" s="22" t="s">
        <v>1587</v>
      </c>
      <c r="G252" s="22" t="s">
        <v>1375</v>
      </c>
      <c r="H252" s="22" t="s">
        <v>150</v>
      </c>
      <c r="I252" s="22" t="s">
        <v>17</v>
      </c>
      <c r="J252" s="22" t="s">
        <v>17</v>
      </c>
      <c r="K252" s="22" t="s">
        <v>17</v>
      </c>
      <c r="L252" s="22" t="s">
        <v>153</v>
      </c>
      <c r="M252" s="22"/>
    </row>
    <row r="253" spans="1:13" ht="75" x14ac:dyDescent="0.25">
      <c r="A253" s="22" t="s">
        <v>1588</v>
      </c>
      <c r="B253" s="23" t="s">
        <v>1589</v>
      </c>
      <c r="C253" s="22">
        <v>716</v>
      </c>
      <c r="D253" s="22" t="s">
        <v>1461</v>
      </c>
      <c r="E253" s="22" t="s">
        <v>1586</v>
      </c>
      <c r="F253" s="22" t="s">
        <v>1587</v>
      </c>
      <c r="G253" s="22" t="s">
        <v>1375</v>
      </c>
      <c r="H253" s="22" t="s">
        <v>150</v>
      </c>
      <c r="I253" s="22" t="s">
        <v>17</v>
      </c>
      <c r="J253" s="22" t="s">
        <v>17</v>
      </c>
      <c r="K253" s="22" t="s">
        <v>17</v>
      </c>
      <c r="L253" s="22" t="s">
        <v>153</v>
      </c>
      <c r="M253" s="22"/>
    </row>
    <row r="254" spans="1:13" ht="18" customHeight="1" x14ac:dyDescent="0.25">
      <c r="A254" s="22" t="s">
        <v>1590</v>
      </c>
      <c r="B254" s="23" t="s">
        <v>1591</v>
      </c>
      <c r="C254" s="22"/>
      <c r="D254" s="22" t="s">
        <v>1461</v>
      </c>
      <c r="E254" s="22" t="s">
        <v>1586</v>
      </c>
      <c r="F254" s="22" t="s">
        <v>1587</v>
      </c>
      <c r="G254" s="22" t="s">
        <v>1375</v>
      </c>
      <c r="H254" s="22" t="s">
        <v>150</v>
      </c>
      <c r="I254" s="22" t="s">
        <v>17</v>
      </c>
      <c r="J254" s="22" t="s">
        <v>17</v>
      </c>
      <c r="K254" s="22" t="s">
        <v>17</v>
      </c>
      <c r="L254" s="22" t="s">
        <v>153</v>
      </c>
      <c r="M254" s="22"/>
    </row>
    <row r="255" spans="1:13" ht="18" customHeight="1" x14ac:dyDescent="0.25">
      <c r="A255" s="22" t="s">
        <v>1592</v>
      </c>
      <c r="B255" s="23" t="s">
        <v>1593</v>
      </c>
      <c r="C255" s="22"/>
      <c r="D255" s="22" t="s">
        <v>1461</v>
      </c>
      <c r="E255" s="22" t="s">
        <v>1586</v>
      </c>
      <c r="F255" s="22" t="s">
        <v>1587</v>
      </c>
      <c r="G255" s="22" t="s">
        <v>1375</v>
      </c>
      <c r="H255" s="22" t="s">
        <v>150</v>
      </c>
      <c r="I255" s="22" t="s">
        <v>17</v>
      </c>
      <c r="J255" s="22" t="s">
        <v>17</v>
      </c>
      <c r="K255" s="22" t="s">
        <v>17</v>
      </c>
      <c r="L255" s="22" t="s">
        <v>153</v>
      </c>
      <c r="M255" s="22"/>
    </row>
    <row r="256" spans="1:13" ht="34.5" customHeight="1" x14ac:dyDescent="0.25">
      <c r="A256" s="22" t="s">
        <v>1594</v>
      </c>
      <c r="B256" s="23" t="s">
        <v>1595</v>
      </c>
      <c r="C256" s="22">
        <v>92</v>
      </c>
      <c r="D256" s="22" t="s">
        <v>1461</v>
      </c>
      <c r="E256" s="22" t="s">
        <v>1586</v>
      </c>
      <c r="F256" s="22" t="s">
        <v>1587</v>
      </c>
      <c r="G256" s="22" t="s">
        <v>1375</v>
      </c>
      <c r="H256" s="22" t="s">
        <v>150</v>
      </c>
      <c r="I256" s="22" t="s">
        <v>17</v>
      </c>
      <c r="J256" s="22" t="s">
        <v>17</v>
      </c>
      <c r="K256" s="22" t="s">
        <v>17</v>
      </c>
      <c r="L256" s="22" t="s">
        <v>153</v>
      </c>
      <c r="M256" s="22"/>
    </row>
    <row r="257" spans="1:13" x14ac:dyDescent="0.25">
      <c r="A257" s="22"/>
      <c r="B257" s="22"/>
      <c r="C257" s="22"/>
      <c r="D257" s="22"/>
      <c r="E257" s="22"/>
      <c r="F257" s="22"/>
      <c r="G257" s="22"/>
      <c r="H257" s="22"/>
      <c r="I257" s="22"/>
      <c r="J257" s="22"/>
      <c r="K257" s="22"/>
      <c r="L257" s="22"/>
      <c r="M257" s="22"/>
    </row>
    <row r="258" spans="1:13" x14ac:dyDescent="0.25">
      <c r="A258" s="22"/>
      <c r="B258" s="22"/>
      <c r="C258" s="22"/>
      <c r="D258" s="22"/>
      <c r="E258" s="22"/>
      <c r="F258" s="22"/>
      <c r="G258" s="22"/>
      <c r="H258" s="22"/>
      <c r="I258" s="22"/>
      <c r="J258" s="22"/>
      <c r="K258" s="22"/>
      <c r="L258" s="22"/>
      <c r="M258" s="22"/>
    </row>
    <row r="259" spans="1:13" ht="45.95" customHeight="1" x14ac:dyDescent="0.25">
      <c r="A259" s="22"/>
      <c r="B259" s="22"/>
      <c r="C259" s="22"/>
      <c r="D259" s="22"/>
      <c r="E259" s="22"/>
      <c r="F259" s="22"/>
      <c r="G259" s="22"/>
      <c r="H259" s="22"/>
      <c r="I259" s="22"/>
      <c r="J259" s="22"/>
      <c r="K259" s="22"/>
      <c r="L259" s="22"/>
      <c r="M259" s="22"/>
    </row>
    <row r="260" spans="1:13" ht="90" x14ac:dyDescent="0.25">
      <c r="A260" s="22" t="s">
        <v>1596</v>
      </c>
      <c r="B260" s="23" t="s">
        <v>1585</v>
      </c>
      <c r="C260" s="26">
        <v>0.49</v>
      </c>
      <c r="D260" s="22" t="s">
        <v>1461</v>
      </c>
      <c r="E260" s="22" t="s">
        <v>1586</v>
      </c>
      <c r="F260" s="22" t="s">
        <v>1597</v>
      </c>
      <c r="G260" s="22" t="s">
        <v>1375</v>
      </c>
      <c r="H260" s="22" t="s">
        <v>150</v>
      </c>
      <c r="I260" s="22" t="s">
        <v>17</v>
      </c>
      <c r="J260" s="22" t="s">
        <v>17</v>
      </c>
      <c r="K260" s="22" t="s">
        <v>17</v>
      </c>
      <c r="L260" s="22" t="s">
        <v>1252</v>
      </c>
      <c r="M260" s="22"/>
    </row>
    <row r="261" spans="1:13" ht="75" x14ac:dyDescent="0.25">
      <c r="A261" s="22" t="s">
        <v>1598</v>
      </c>
      <c r="B261" s="23" t="s">
        <v>1589</v>
      </c>
      <c r="C261" s="26">
        <v>0.48</v>
      </c>
      <c r="D261" s="22" t="s">
        <v>1461</v>
      </c>
      <c r="E261" s="22" t="s">
        <v>1586</v>
      </c>
      <c r="F261" s="22" t="s">
        <v>1597</v>
      </c>
      <c r="G261" s="22" t="s">
        <v>1375</v>
      </c>
      <c r="H261" s="22" t="s">
        <v>150</v>
      </c>
      <c r="I261" s="22" t="s">
        <v>17</v>
      </c>
      <c r="J261" s="22" t="s">
        <v>17</v>
      </c>
      <c r="K261" s="22" t="s">
        <v>17</v>
      </c>
      <c r="L261" s="22" t="s">
        <v>1252</v>
      </c>
      <c r="M261" s="22"/>
    </row>
    <row r="262" spans="1:13" ht="18" customHeight="1" x14ac:dyDescent="0.25">
      <c r="A262" s="22" t="s">
        <v>1599</v>
      </c>
      <c r="B262" s="23" t="s">
        <v>1591</v>
      </c>
      <c r="C262" s="22"/>
      <c r="D262" s="22" t="s">
        <v>1461</v>
      </c>
      <c r="E262" s="22" t="s">
        <v>1586</v>
      </c>
      <c r="F262" s="22" t="s">
        <v>1597</v>
      </c>
      <c r="G262" s="22" t="s">
        <v>1375</v>
      </c>
      <c r="H262" s="22" t="s">
        <v>150</v>
      </c>
      <c r="I262" s="22" t="s">
        <v>17</v>
      </c>
      <c r="J262" s="22" t="s">
        <v>17</v>
      </c>
      <c r="K262" s="22" t="s">
        <v>17</v>
      </c>
      <c r="L262" s="22" t="s">
        <v>1252</v>
      </c>
      <c r="M262" s="22"/>
    </row>
    <row r="263" spans="1:13" ht="18" customHeight="1" x14ac:dyDescent="0.25">
      <c r="A263" s="22" t="s">
        <v>1600</v>
      </c>
      <c r="B263" s="23" t="s">
        <v>1593</v>
      </c>
      <c r="C263" s="22"/>
      <c r="D263" s="22" t="s">
        <v>1461</v>
      </c>
      <c r="E263" s="22" t="s">
        <v>1586</v>
      </c>
      <c r="F263" s="22" t="s">
        <v>1597</v>
      </c>
      <c r="G263" s="22" t="s">
        <v>1375</v>
      </c>
      <c r="H263" s="22" t="s">
        <v>150</v>
      </c>
      <c r="I263" s="22" t="s">
        <v>17</v>
      </c>
      <c r="J263" s="22" t="s">
        <v>17</v>
      </c>
      <c r="K263" s="22" t="s">
        <v>17</v>
      </c>
      <c r="L263" s="22" t="s">
        <v>1252</v>
      </c>
      <c r="M263" s="22"/>
    </row>
    <row r="264" spans="1:13" ht="33.75" customHeight="1" x14ac:dyDescent="0.25">
      <c r="A264" s="22" t="s">
        <v>1601</v>
      </c>
      <c r="B264" s="23" t="s">
        <v>1595</v>
      </c>
      <c r="C264" s="26">
        <v>0.06</v>
      </c>
      <c r="D264" s="22" t="s">
        <v>1461</v>
      </c>
      <c r="E264" s="22" t="s">
        <v>1586</v>
      </c>
      <c r="F264" s="22" t="s">
        <v>1597</v>
      </c>
      <c r="G264" s="22" t="s">
        <v>1375</v>
      </c>
      <c r="H264" s="22" t="s">
        <v>150</v>
      </c>
      <c r="I264" s="22" t="s">
        <v>17</v>
      </c>
      <c r="J264" s="22" t="s">
        <v>17</v>
      </c>
      <c r="K264" s="22" t="s">
        <v>17</v>
      </c>
      <c r="L264" s="22" t="s">
        <v>1252</v>
      </c>
      <c r="M264" s="22"/>
    </row>
    <row r="265" spans="1:13" x14ac:dyDescent="0.25">
      <c r="A265" s="22"/>
      <c r="B265" s="22"/>
      <c r="C265" s="22"/>
      <c r="D265" s="22"/>
      <c r="E265" s="22"/>
      <c r="F265" s="22"/>
      <c r="G265" s="22"/>
      <c r="H265" s="22"/>
      <c r="I265" s="22"/>
      <c r="J265" s="22"/>
      <c r="K265" s="22"/>
      <c r="L265" s="22"/>
      <c r="M265" s="22"/>
    </row>
    <row r="266" spans="1:13" x14ac:dyDescent="0.25">
      <c r="A266" s="22"/>
      <c r="B266" s="22"/>
      <c r="C266" s="22"/>
      <c r="D266" s="22"/>
      <c r="E266" s="22"/>
      <c r="F266" s="22"/>
      <c r="G266" s="22"/>
      <c r="H266" s="22"/>
      <c r="I266" s="22"/>
      <c r="J266" s="22"/>
      <c r="K266" s="22"/>
      <c r="L266" s="22"/>
      <c r="M266" s="22"/>
    </row>
    <row r="267" spans="1:13" ht="72" customHeight="1" x14ac:dyDescent="0.25">
      <c r="A267" s="22"/>
      <c r="B267" s="22"/>
      <c r="C267" s="22"/>
      <c r="D267" s="22"/>
      <c r="E267" s="22"/>
      <c r="F267" s="22"/>
      <c r="G267" s="22"/>
      <c r="H267" s="22"/>
      <c r="I267" s="22"/>
      <c r="J267" s="22"/>
      <c r="K267" s="22"/>
      <c r="L267" s="22"/>
      <c r="M267" s="22"/>
    </row>
    <row r="268" spans="1:13" ht="90" x14ac:dyDescent="0.25">
      <c r="A268" s="22" t="s">
        <v>1602</v>
      </c>
      <c r="B268" s="23" t="s">
        <v>1585</v>
      </c>
      <c r="C268" s="20">
        <v>25890</v>
      </c>
      <c r="D268" s="22" t="s">
        <v>1461</v>
      </c>
      <c r="E268" s="22" t="s">
        <v>1586</v>
      </c>
      <c r="F268" s="22" t="s">
        <v>1603</v>
      </c>
      <c r="G268" s="22" t="s">
        <v>1375</v>
      </c>
      <c r="H268" s="22" t="s">
        <v>150</v>
      </c>
      <c r="I268" s="22" t="s">
        <v>17</v>
      </c>
      <c r="J268" s="22" t="s">
        <v>17</v>
      </c>
      <c r="K268" s="22" t="s">
        <v>17</v>
      </c>
      <c r="L268" s="22" t="s">
        <v>1377</v>
      </c>
      <c r="M268" s="22"/>
    </row>
    <row r="269" spans="1:13" ht="75" x14ac:dyDescent="0.25">
      <c r="A269" s="22" t="s">
        <v>1604</v>
      </c>
      <c r="B269" s="23" t="s">
        <v>1589</v>
      </c>
      <c r="C269" s="20">
        <v>22516</v>
      </c>
      <c r="D269" s="22" t="s">
        <v>1461</v>
      </c>
      <c r="E269" s="22" t="s">
        <v>1586</v>
      </c>
      <c r="F269" s="22" t="s">
        <v>1603</v>
      </c>
      <c r="G269" s="22" t="s">
        <v>1375</v>
      </c>
      <c r="H269" s="22" t="s">
        <v>150</v>
      </c>
      <c r="I269" s="22" t="s">
        <v>17</v>
      </c>
      <c r="J269" s="22" t="s">
        <v>17</v>
      </c>
      <c r="K269" s="22" t="s">
        <v>17</v>
      </c>
      <c r="L269" s="22" t="s">
        <v>1377</v>
      </c>
      <c r="M269" s="22"/>
    </row>
    <row r="270" spans="1:13" ht="18" customHeight="1" x14ac:dyDescent="0.25">
      <c r="A270" s="22" t="s">
        <v>1605</v>
      </c>
      <c r="B270" s="23" t="s">
        <v>1591</v>
      </c>
      <c r="C270" s="21"/>
      <c r="D270" s="22" t="s">
        <v>1461</v>
      </c>
      <c r="E270" s="22" t="s">
        <v>1586</v>
      </c>
      <c r="F270" s="22" t="s">
        <v>1603</v>
      </c>
      <c r="G270" s="22" t="s">
        <v>1375</v>
      </c>
      <c r="H270" s="22" t="s">
        <v>150</v>
      </c>
      <c r="I270" s="22" t="s">
        <v>17</v>
      </c>
      <c r="J270" s="22" t="s">
        <v>17</v>
      </c>
      <c r="K270" s="22" t="s">
        <v>17</v>
      </c>
      <c r="L270" s="22" t="s">
        <v>1377</v>
      </c>
      <c r="M270" s="22"/>
    </row>
    <row r="271" spans="1:13" ht="18" customHeight="1" x14ac:dyDescent="0.25">
      <c r="A271" s="22" t="s">
        <v>1606</v>
      </c>
      <c r="B271" s="23" t="s">
        <v>1593</v>
      </c>
      <c r="C271" s="21"/>
      <c r="D271" s="22" t="s">
        <v>1461</v>
      </c>
      <c r="E271" s="22" t="s">
        <v>1586</v>
      </c>
      <c r="F271" s="22" t="s">
        <v>1603</v>
      </c>
      <c r="G271" s="22" t="s">
        <v>1375</v>
      </c>
      <c r="H271" s="22" t="s">
        <v>150</v>
      </c>
      <c r="I271" s="22" t="s">
        <v>17</v>
      </c>
      <c r="J271" s="22" t="s">
        <v>17</v>
      </c>
      <c r="K271" s="22" t="s">
        <v>17</v>
      </c>
      <c r="L271" s="22" t="s">
        <v>1377</v>
      </c>
      <c r="M271" s="22"/>
    </row>
    <row r="272" spans="1:13" ht="34.5" customHeight="1" x14ac:dyDescent="0.25">
      <c r="A272" s="22" t="s">
        <v>1607</v>
      </c>
      <c r="B272" s="23" t="s">
        <v>1595</v>
      </c>
      <c r="C272" s="20">
        <v>29358</v>
      </c>
      <c r="D272" s="22" t="s">
        <v>1461</v>
      </c>
      <c r="E272" s="22" t="s">
        <v>1586</v>
      </c>
      <c r="F272" s="22" t="s">
        <v>1603</v>
      </c>
      <c r="G272" s="22" t="s">
        <v>1375</v>
      </c>
      <c r="H272" s="22" t="s">
        <v>150</v>
      </c>
      <c r="I272" s="22" t="s">
        <v>17</v>
      </c>
      <c r="J272" s="22" t="s">
        <v>17</v>
      </c>
      <c r="K272" s="22" t="s">
        <v>17</v>
      </c>
      <c r="L272" s="22" t="s">
        <v>1377</v>
      </c>
      <c r="M272" s="22"/>
    </row>
    <row r="273" spans="1:13" x14ac:dyDescent="0.25">
      <c r="A273" s="22"/>
      <c r="B273" s="22"/>
      <c r="C273" s="22"/>
      <c r="D273" s="22"/>
      <c r="E273" s="22"/>
      <c r="F273" s="22"/>
      <c r="G273" s="22"/>
      <c r="H273" s="22"/>
      <c r="I273" s="22"/>
      <c r="J273" s="22"/>
      <c r="K273" s="22"/>
      <c r="L273" s="22"/>
      <c r="M273" s="22"/>
    </row>
    <row r="274" spans="1:13" x14ac:dyDescent="0.25">
      <c r="A274" s="22"/>
      <c r="B274" s="22"/>
      <c r="C274" s="22"/>
      <c r="D274" s="22"/>
      <c r="E274" s="22"/>
      <c r="F274" s="22"/>
      <c r="G274" s="22"/>
      <c r="H274" s="22"/>
      <c r="I274" s="22"/>
      <c r="J274" s="22"/>
      <c r="K274" s="22"/>
      <c r="L274" s="22"/>
      <c r="M274" s="22"/>
    </row>
    <row r="275" spans="1:13" x14ac:dyDescent="0.25">
      <c r="A275" s="22"/>
      <c r="B275" s="22"/>
      <c r="C275" s="22"/>
      <c r="D275" s="22"/>
      <c r="E275" s="22"/>
      <c r="F275" s="22"/>
      <c r="G275" s="22"/>
      <c r="H275" s="22"/>
      <c r="I275" s="22"/>
      <c r="J275" s="22"/>
      <c r="K275" s="22"/>
      <c r="L275" s="22"/>
      <c r="M275" s="22"/>
    </row>
    <row r="276" spans="1:13" x14ac:dyDescent="0.25">
      <c r="A276" s="22"/>
      <c r="B276" s="22"/>
      <c r="C276" s="22"/>
      <c r="D276" s="22"/>
      <c r="E276" s="22"/>
      <c r="F276" s="22"/>
      <c r="G276" s="22"/>
      <c r="H276" s="22"/>
      <c r="I276" s="22"/>
      <c r="J276" s="22"/>
      <c r="K276" s="22"/>
      <c r="L276" s="22"/>
      <c r="M276" s="22"/>
    </row>
    <row r="277" spans="1:13" x14ac:dyDescent="0.25">
      <c r="A277" s="22"/>
      <c r="B277" s="22"/>
      <c r="C277" s="22"/>
      <c r="D277" s="22"/>
      <c r="E277" s="22"/>
      <c r="F277" s="22"/>
      <c r="G277" s="22"/>
      <c r="H277" s="22"/>
      <c r="I277" s="22"/>
      <c r="J277" s="22"/>
      <c r="K277" s="22"/>
      <c r="L277" s="22"/>
      <c r="M277" s="22"/>
    </row>
    <row r="278" spans="1:13" x14ac:dyDescent="0.25">
      <c r="A278" s="22"/>
      <c r="B278" s="22"/>
      <c r="C278" s="22"/>
      <c r="D278" s="22"/>
      <c r="E278" s="22"/>
      <c r="F278" s="22"/>
      <c r="G278" s="22"/>
      <c r="H278" s="22"/>
      <c r="I278" s="22"/>
      <c r="J278" s="22"/>
      <c r="K278" s="22"/>
      <c r="L278" s="22"/>
      <c r="M278" s="22"/>
    </row>
    <row r="279" spans="1:13" ht="45.95" customHeight="1" x14ac:dyDescent="0.25">
      <c r="A279" s="22"/>
      <c r="B279" s="22"/>
      <c r="C279" s="22"/>
      <c r="D279" s="22"/>
      <c r="E279" s="22"/>
      <c r="F279" s="22"/>
      <c r="G279" s="22"/>
      <c r="H279" s="22"/>
      <c r="I279" s="22"/>
      <c r="J279" s="22"/>
      <c r="K279" s="22"/>
      <c r="L279" s="22"/>
      <c r="M279" s="22"/>
    </row>
    <row r="280" spans="1:13" ht="30" x14ac:dyDescent="0.25">
      <c r="A280" s="22" t="s">
        <v>1608</v>
      </c>
      <c r="B280" s="25" t="s">
        <v>1609</v>
      </c>
      <c r="C280" s="25"/>
      <c r="D280" s="22" t="s">
        <v>1461</v>
      </c>
      <c r="E280" s="22" t="s">
        <v>1610</v>
      </c>
      <c r="F280" s="22" t="s">
        <v>1611</v>
      </c>
      <c r="G280" s="22" t="s">
        <v>1375</v>
      </c>
      <c r="H280" s="22" t="s">
        <v>17</v>
      </c>
      <c r="I280" s="22" t="s">
        <v>17</v>
      </c>
      <c r="J280" s="22" t="s">
        <v>17</v>
      </c>
      <c r="K280" s="22" t="s">
        <v>17</v>
      </c>
      <c r="L280" s="22" t="s">
        <v>88</v>
      </c>
      <c r="M280" s="22"/>
    </row>
    <row r="281" spans="1:13" ht="30" x14ac:dyDescent="0.25">
      <c r="A281" s="22" t="s">
        <v>1612</v>
      </c>
      <c r="B281" s="25" t="s">
        <v>1613</v>
      </c>
      <c r="C281" s="25" t="s">
        <v>88</v>
      </c>
      <c r="D281" s="22" t="s">
        <v>1461</v>
      </c>
      <c r="E281" s="22" t="s">
        <v>1610</v>
      </c>
      <c r="F281" s="22" t="s">
        <v>1611</v>
      </c>
      <c r="G281" s="22" t="s">
        <v>1375</v>
      </c>
      <c r="H281" s="22" t="s">
        <v>17</v>
      </c>
      <c r="I281" s="22" t="s">
        <v>17</v>
      </c>
      <c r="J281" s="22" t="s">
        <v>17</v>
      </c>
      <c r="K281" s="22" t="s">
        <v>17</v>
      </c>
      <c r="L281" s="22" t="s">
        <v>88</v>
      </c>
      <c r="M281" s="22"/>
    </row>
    <row r="282" spans="1:13" ht="30" x14ac:dyDescent="0.25">
      <c r="A282" s="22" t="s">
        <v>1614</v>
      </c>
      <c r="B282" s="25" t="s">
        <v>1615</v>
      </c>
      <c r="C282" s="25"/>
      <c r="D282" s="22" t="s">
        <v>1461</v>
      </c>
      <c r="E282" s="22" t="s">
        <v>1610</v>
      </c>
      <c r="F282" s="22" t="s">
        <v>1611</v>
      </c>
      <c r="G282" s="22" t="s">
        <v>1375</v>
      </c>
      <c r="H282" s="22" t="s">
        <v>17</v>
      </c>
      <c r="I282" s="22" t="s">
        <v>17</v>
      </c>
      <c r="J282" s="22" t="s">
        <v>17</v>
      </c>
      <c r="K282" s="22" t="s">
        <v>17</v>
      </c>
      <c r="L282" s="22" t="s">
        <v>88</v>
      </c>
      <c r="M282" s="22"/>
    </row>
    <row r="283" spans="1:13" x14ac:dyDescent="0.25">
      <c r="A283" s="22"/>
      <c r="B283" s="22"/>
      <c r="C283" s="22"/>
      <c r="D283" s="22"/>
      <c r="E283" s="22"/>
      <c r="F283" s="22"/>
      <c r="G283" s="22"/>
      <c r="H283" s="22"/>
      <c r="I283" s="22"/>
      <c r="J283" s="22"/>
      <c r="K283" s="22"/>
      <c r="L283" s="22"/>
      <c r="M283" s="22"/>
    </row>
    <row r="284" spans="1:13" x14ac:dyDescent="0.25">
      <c r="A284" s="22"/>
      <c r="B284" s="22"/>
      <c r="C284" s="22"/>
      <c r="D284" s="22"/>
      <c r="E284" s="22"/>
      <c r="F284" s="22"/>
      <c r="G284" s="22"/>
      <c r="H284" s="22"/>
      <c r="I284" s="22"/>
      <c r="J284" s="22"/>
      <c r="K284" s="22"/>
      <c r="L284" s="22"/>
      <c r="M284" s="22"/>
    </row>
    <row r="285" spans="1:13" ht="90" x14ac:dyDescent="0.25">
      <c r="A285" s="22" t="s">
        <v>1616</v>
      </c>
      <c r="B285" s="25" t="s">
        <v>1617</v>
      </c>
      <c r="C285" s="25"/>
      <c r="D285" s="22" t="s">
        <v>1461</v>
      </c>
      <c r="E285" s="22" t="s">
        <v>1610</v>
      </c>
      <c r="F285" s="22" t="s">
        <v>1618</v>
      </c>
      <c r="G285" s="22" t="s">
        <v>1375</v>
      </c>
      <c r="H285" s="22" t="s">
        <v>17</v>
      </c>
      <c r="I285" s="22" t="s">
        <v>17</v>
      </c>
      <c r="J285" s="22" t="s">
        <v>17</v>
      </c>
      <c r="K285" s="22" t="s">
        <v>17</v>
      </c>
      <c r="L285" s="22" t="s">
        <v>153</v>
      </c>
      <c r="M285" s="22"/>
    </row>
    <row r="286" spans="1:13" x14ac:dyDescent="0.25">
      <c r="A286" s="22"/>
      <c r="B286" s="25"/>
      <c r="C286" s="22"/>
      <c r="D286" s="22"/>
      <c r="E286" s="25"/>
      <c r="F286" s="25"/>
      <c r="G286" s="22"/>
      <c r="H286" s="22"/>
      <c r="I286" s="22"/>
      <c r="J286" s="22"/>
      <c r="K286" s="22"/>
      <c r="L286" s="22"/>
      <c r="M286" s="22"/>
    </row>
    <row r="287" spans="1:13" x14ac:dyDescent="0.25">
      <c r="A287" s="22"/>
      <c r="B287" s="25"/>
      <c r="C287" s="25"/>
      <c r="D287" s="22"/>
      <c r="E287" s="25"/>
      <c r="F287" s="25"/>
      <c r="G287" s="22"/>
      <c r="H287" s="22"/>
      <c r="I287" s="22"/>
      <c r="J287" s="22"/>
      <c r="K287" s="22"/>
      <c r="L287" s="22"/>
      <c r="M287" s="22"/>
    </row>
    <row r="288" spans="1:13" ht="45" x14ac:dyDescent="0.25">
      <c r="A288" s="22" t="s">
        <v>1619</v>
      </c>
      <c r="B288" s="25" t="s">
        <v>1620</v>
      </c>
      <c r="C288" s="21"/>
      <c r="D288" s="22" t="s">
        <v>1461</v>
      </c>
      <c r="E288" s="22" t="s">
        <v>1610</v>
      </c>
      <c r="F288" s="22" t="s">
        <v>1621</v>
      </c>
      <c r="G288" s="22" t="s">
        <v>1375</v>
      </c>
      <c r="H288" s="22" t="s">
        <v>17</v>
      </c>
      <c r="I288" s="22" t="s">
        <v>17</v>
      </c>
      <c r="J288" s="22" t="s">
        <v>17</v>
      </c>
      <c r="K288" s="22" t="s">
        <v>17</v>
      </c>
      <c r="L288" s="22" t="s">
        <v>1377</v>
      </c>
      <c r="M288" s="22"/>
    </row>
    <row r="289" spans="1:13" x14ac:dyDescent="0.25">
      <c r="A289" s="22"/>
      <c r="B289" s="25"/>
      <c r="C289" s="22"/>
      <c r="D289" s="22"/>
      <c r="E289" s="25"/>
      <c r="F289" s="25"/>
      <c r="G289" s="22"/>
      <c r="H289" s="22"/>
      <c r="I289" s="22"/>
      <c r="J289" s="22"/>
      <c r="K289" s="22"/>
      <c r="L289" s="22"/>
      <c r="M289" s="22"/>
    </row>
    <row r="290" spans="1:13" x14ac:dyDescent="0.25">
      <c r="A290" s="22"/>
      <c r="B290" s="25"/>
      <c r="C290" s="25"/>
      <c r="D290" s="22"/>
      <c r="E290" s="25"/>
      <c r="F290" s="25"/>
      <c r="G290" s="22"/>
      <c r="H290" s="22"/>
      <c r="I290" s="22"/>
      <c r="J290" s="22"/>
      <c r="K290" s="22"/>
      <c r="L290" s="22"/>
      <c r="M290" s="22"/>
    </row>
    <row r="291" spans="1:13" ht="45" x14ac:dyDescent="0.25">
      <c r="A291" s="22" t="s">
        <v>1622</v>
      </c>
      <c r="B291" s="25" t="s">
        <v>1623</v>
      </c>
      <c r="C291" s="21"/>
      <c r="D291" s="22" t="s">
        <v>1461</v>
      </c>
      <c r="E291" s="22" t="s">
        <v>1610</v>
      </c>
      <c r="F291" s="22" t="s">
        <v>1624</v>
      </c>
      <c r="G291" s="22" t="s">
        <v>1375</v>
      </c>
      <c r="H291" s="22" t="s">
        <v>17</v>
      </c>
      <c r="I291" s="22" t="s">
        <v>17</v>
      </c>
      <c r="J291" s="22" t="s">
        <v>17</v>
      </c>
      <c r="K291" s="22" t="s">
        <v>17</v>
      </c>
      <c r="L291" s="22" t="s">
        <v>1377</v>
      </c>
      <c r="M291" s="22"/>
    </row>
    <row r="292" spans="1:13" x14ac:dyDescent="0.25">
      <c r="A292" s="22"/>
      <c r="B292" s="22"/>
      <c r="C292" s="22"/>
      <c r="D292" s="22"/>
      <c r="E292" s="22"/>
      <c r="F292" s="22"/>
      <c r="G292" s="22"/>
      <c r="H292" s="22"/>
      <c r="I292" s="22"/>
      <c r="J292" s="22"/>
      <c r="K292" s="22"/>
      <c r="L292" s="22"/>
      <c r="M292" s="22"/>
    </row>
    <row r="293" spans="1:13" x14ac:dyDescent="0.25">
      <c r="A293" s="22"/>
      <c r="B293" s="22"/>
      <c r="C293" s="22"/>
      <c r="D293" s="22"/>
      <c r="E293" s="22"/>
      <c r="F293" s="22"/>
      <c r="G293" s="22"/>
      <c r="H293" s="22"/>
      <c r="I293" s="22"/>
      <c r="J293" s="22"/>
      <c r="K293" s="22"/>
      <c r="L293" s="22"/>
      <c r="M293" s="22"/>
    </row>
    <row r="294" spans="1:13" x14ac:dyDescent="0.25">
      <c r="A294" s="22"/>
      <c r="B294" s="22"/>
      <c r="C294" s="22"/>
      <c r="D294" s="22"/>
      <c r="E294" s="22"/>
      <c r="F294" s="22"/>
      <c r="G294" s="22"/>
      <c r="H294" s="22"/>
      <c r="I294" s="22"/>
      <c r="J294" s="22"/>
      <c r="K294" s="22"/>
      <c r="L294" s="22"/>
      <c r="M294" s="22"/>
    </row>
    <row r="295" spans="1:13" x14ac:dyDescent="0.25">
      <c r="A295" s="22"/>
      <c r="B295" s="22"/>
      <c r="C295" s="22"/>
      <c r="D295" s="22"/>
      <c r="E295" s="22"/>
      <c r="F295" s="22"/>
      <c r="G295" s="22"/>
      <c r="H295" s="22"/>
      <c r="I295" s="22"/>
      <c r="J295" s="22"/>
      <c r="K295" s="22"/>
      <c r="L295" s="22"/>
      <c r="M295" s="22"/>
    </row>
    <row r="296" spans="1:13" x14ac:dyDescent="0.25">
      <c r="A296" s="22"/>
      <c r="B296" s="22"/>
      <c r="C296" s="22"/>
      <c r="D296" s="22"/>
      <c r="E296" s="22"/>
      <c r="F296" s="22"/>
      <c r="G296" s="22"/>
      <c r="H296" s="22"/>
      <c r="I296" s="22"/>
      <c r="J296" s="22"/>
      <c r="K296" s="22"/>
      <c r="L296" s="22"/>
      <c r="M296" s="22"/>
    </row>
    <row r="297" spans="1:13" ht="18.600000000000001" customHeight="1" x14ac:dyDescent="0.25">
      <c r="A297" s="22"/>
      <c r="B297" s="22"/>
      <c r="C297" s="22"/>
      <c r="D297" s="22"/>
      <c r="E297" s="22"/>
      <c r="F297" s="22"/>
      <c r="G297" s="22"/>
      <c r="H297" s="22"/>
      <c r="I297" s="22"/>
      <c r="J297" s="22"/>
      <c r="K297" s="22"/>
      <c r="L297" s="22"/>
      <c r="M297" s="22"/>
    </row>
    <row r="298" spans="1:13" ht="18.600000000000001" customHeight="1" x14ac:dyDescent="0.25">
      <c r="A298" s="22" t="s">
        <v>1625</v>
      </c>
      <c r="B298" s="22" t="s">
        <v>1626</v>
      </c>
      <c r="C298" s="22" t="s">
        <v>88</v>
      </c>
      <c r="D298" s="22" t="s">
        <v>1461</v>
      </c>
      <c r="E298" s="22" t="s">
        <v>1627</v>
      </c>
      <c r="F298" s="22" t="s">
        <v>1628</v>
      </c>
      <c r="G298" s="22" t="s">
        <v>1375</v>
      </c>
      <c r="H298" s="22" t="s">
        <v>1376</v>
      </c>
      <c r="I298" s="22" t="s">
        <v>322</v>
      </c>
      <c r="J298" s="22" t="s">
        <v>17</v>
      </c>
      <c r="K298" s="22" t="s">
        <v>17</v>
      </c>
      <c r="L298" s="22" t="s">
        <v>88</v>
      </c>
      <c r="M298" s="22"/>
    </row>
    <row r="299" spans="1:13" ht="18.600000000000001" customHeight="1" x14ac:dyDescent="0.25">
      <c r="A299" s="22" t="s">
        <v>1629</v>
      </c>
      <c r="B299" s="22" t="s">
        <v>1630</v>
      </c>
      <c r="C299" s="22"/>
      <c r="D299" s="22" t="s">
        <v>1461</v>
      </c>
      <c r="E299" s="22" t="s">
        <v>1627</v>
      </c>
      <c r="F299" s="22" t="s">
        <v>1628</v>
      </c>
      <c r="G299" s="22" t="s">
        <v>1375</v>
      </c>
      <c r="H299" s="22" t="s">
        <v>1376</v>
      </c>
      <c r="I299" s="22" t="s">
        <v>322</v>
      </c>
      <c r="J299" s="22" t="s">
        <v>17</v>
      </c>
      <c r="K299" s="22" t="s">
        <v>17</v>
      </c>
      <c r="L299" s="22" t="s">
        <v>88</v>
      </c>
      <c r="M299" s="22"/>
    </row>
    <row r="300" spans="1:13" ht="18.600000000000001" customHeight="1" x14ac:dyDescent="0.25">
      <c r="A300" s="22"/>
      <c r="B300" s="22"/>
      <c r="C300" s="22"/>
      <c r="D300" s="22"/>
      <c r="E300" s="22"/>
      <c r="F300" s="22"/>
      <c r="G300" s="22"/>
      <c r="H300" s="22"/>
      <c r="I300" s="22"/>
      <c r="J300" s="22"/>
      <c r="K300" s="22"/>
      <c r="L300" s="22"/>
      <c r="M300" s="22"/>
    </row>
    <row r="301" spans="1:13" ht="18.600000000000001" customHeight="1" x14ac:dyDescent="0.25">
      <c r="A301" s="22" t="s">
        <v>1631</v>
      </c>
      <c r="B301" s="22" t="s">
        <v>1221</v>
      </c>
      <c r="C301" s="22"/>
      <c r="D301" s="22" t="s">
        <v>1461</v>
      </c>
      <c r="E301" s="22" t="s">
        <v>1627</v>
      </c>
      <c r="F301" s="22" t="s">
        <v>1628</v>
      </c>
      <c r="G301" s="22" t="s">
        <v>1375</v>
      </c>
      <c r="H301" s="22" t="s">
        <v>1376</v>
      </c>
      <c r="I301" s="22" t="s">
        <v>322</v>
      </c>
      <c r="J301" s="22" t="s">
        <v>17</v>
      </c>
      <c r="K301" s="22" t="s">
        <v>17</v>
      </c>
      <c r="L301" s="22" t="s">
        <v>18</v>
      </c>
      <c r="M301" s="22"/>
    </row>
    <row r="302" spans="1:13" ht="18.600000000000001" customHeight="1" x14ac:dyDescent="0.25">
      <c r="A302" s="22"/>
      <c r="B302" s="22"/>
      <c r="C302" s="22"/>
      <c r="D302" s="22"/>
      <c r="E302" s="22"/>
      <c r="F302" s="22"/>
      <c r="G302" s="22"/>
      <c r="H302" s="22"/>
      <c r="I302" s="22"/>
      <c r="J302" s="22"/>
      <c r="K302" s="22"/>
      <c r="L302" s="22"/>
      <c r="M302" s="22"/>
    </row>
    <row r="303" spans="1:13" x14ac:dyDescent="0.25">
      <c r="A303" s="22"/>
      <c r="B303" s="22"/>
      <c r="C303" s="22"/>
      <c r="D303" s="22"/>
      <c r="E303" s="22"/>
      <c r="F303" s="22"/>
      <c r="G303" s="22"/>
      <c r="H303" s="22"/>
      <c r="I303" s="22"/>
      <c r="J303" s="22"/>
      <c r="K303" s="22"/>
      <c r="L303" s="22"/>
      <c r="M303" s="22"/>
    </row>
    <row r="304" spans="1:13" x14ac:dyDescent="0.25">
      <c r="A304" s="22"/>
      <c r="B304" s="22"/>
      <c r="C304" s="22"/>
      <c r="D304" s="22"/>
      <c r="E304" s="22"/>
      <c r="F304" s="22"/>
      <c r="G304" s="22"/>
      <c r="H304" s="22"/>
      <c r="I304" s="22"/>
      <c r="J304" s="22"/>
      <c r="K304" s="22"/>
      <c r="L304" s="22"/>
      <c r="M304" s="22"/>
    </row>
    <row r="305" spans="1:13" x14ac:dyDescent="0.25">
      <c r="A305" s="22"/>
      <c r="B305" s="22"/>
      <c r="C305" s="22"/>
      <c r="D305" s="22"/>
      <c r="E305" s="22"/>
      <c r="F305" s="22"/>
      <c r="G305" s="22"/>
      <c r="H305" s="22"/>
      <c r="I305" s="22"/>
      <c r="J305" s="22"/>
      <c r="K305" s="22"/>
      <c r="L305" s="22"/>
      <c r="M305" s="22"/>
    </row>
    <row r="306" spans="1:13" x14ac:dyDescent="0.25">
      <c r="A306" s="22"/>
      <c r="B306" s="22"/>
      <c r="C306" s="22"/>
      <c r="D306" s="22"/>
      <c r="E306" s="22"/>
      <c r="F306" s="22"/>
      <c r="G306" s="22"/>
      <c r="H306" s="22"/>
      <c r="I306" s="22"/>
      <c r="J306" s="22"/>
      <c r="K306" s="22"/>
      <c r="L306" s="22"/>
      <c r="M306" s="22"/>
    </row>
    <row r="307" spans="1:13" x14ac:dyDescent="0.25">
      <c r="A307" s="22"/>
      <c r="B307" s="22"/>
      <c r="C307" s="22"/>
      <c r="D307" s="22"/>
      <c r="E307" s="22"/>
      <c r="F307" s="22"/>
      <c r="G307" s="22"/>
      <c r="H307" s="22"/>
      <c r="I307" s="22"/>
      <c r="J307" s="22"/>
      <c r="K307" s="22"/>
      <c r="L307" s="22"/>
      <c r="M307" s="22"/>
    </row>
    <row r="308" spans="1:13" x14ac:dyDescent="0.25">
      <c r="A308" s="22"/>
      <c r="B308" s="22"/>
      <c r="C308" s="22"/>
      <c r="D308" s="22"/>
      <c r="E308" s="22"/>
      <c r="F308" s="22"/>
      <c r="G308" s="22"/>
      <c r="H308" s="22"/>
      <c r="I308" s="22"/>
      <c r="J308" s="22"/>
      <c r="K308" s="22"/>
      <c r="L308" s="22"/>
      <c r="M308" s="22"/>
    </row>
    <row r="309" spans="1:13" ht="18" customHeight="1" x14ac:dyDescent="0.25">
      <c r="A309" s="22"/>
      <c r="B309" s="22"/>
      <c r="C309" s="22"/>
      <c r="D309" s="22"/>
      <c r="E309" s="22"/>
      <c r="F309" s="22"/>
      <c r="G309" s="22"/>
      <c r="H309" s="22"/>
      <c r="I309" s="22"/>
      <c r="J309" s="22"/>
      <c r="K309" s="22"/>
      <c r="L309" s="22"/>
      <c r="M309" s="22"/>
    </row>
    <row r="310" spans="1:13" ht="18" customHeight="1" x14ac:dyDescent="0.25">
      <c r="A310" s="22" t="s">
        <v>1632</v>
      </c>
      <c r="B310" s="22" t="s">
        <v>1633</v>
      </c>
      <c r="C310" s="22" t="s">
        <v>88</v>
      </c>
      <c r="D310" s="22" t="s">
        <v>1461</v>
      </c>
      <c r="E310" s="22" t="s">
        <v>1627</v>
      </c>
      <c r="F310" s="22" t="s">
        <v>1628</v>
      </c>
      <c r="G310" s="22" t="s">
        <v>1375</v>
      </c>
      <c r="H310" s="22" t="s">
        <v>1376</v>
      </c>
      <c r="I310" s="22" t="s">
        <v>326</v>
      </c>
      <c r="J310" s="22" t="s">
        <v>17</v>
      </c>
      <c r="K310" s="22" t="s">
        <v>17</v>
      </c>
      <c r="L310" s="22" t="s">
        <v>88</v>
      </c>
      <c r="M310" s="22"/>
    </row>
    <row r="311" spans="1:13" ht="18" customHeight="1" x14ac:dyDescent="0.25">
      <c r="A311" s="22" t="s">
        <v>1634</v>
      </c>
      <c r="B311" s="22" t="s">
        <v>1635</v>
      </c>
      <c r="C311" s="22" t="s">
        <v>88</v>
      </c>
      <c r="D311" s="22" t="s">
        <v>1461</v>
      </c>
      <c r="E311" s="22" t="s">
        <v>1627</v>
      </c>
      <c r="F311" s="22" t="s">
        <v>1628</v>
      </c>
      <c r="G311" s="22" t="s">
        <v>1375</v>
      </c>
      <c r="H311" s="22" t="s">
        <v>1376</v>
      </c>
      <c r="I311" s="22" t="s">
        <v>326</v>
      </c>
      <c r="J311" s="22" t="s">
        <v>17</v>
      </c>
      <c r="K311" s="22" t="s">
        <v>17</v>
      </c>
      <c r="L311" s="22" t="s">
        <v>88</v>
      </c>
      <c r="M311" s="22"/>
    </row>
    <row r="312" spans="1:13" ht="18" customHeight="1" x14ac:dyDescent="0.25">
      <c r="A312" s="22" t="s">
        <v>1636</v>
      </c>
      <c r="B312" s="22" t="s">
        <v>1637</v>
      </c>
      <c r="C312" s="22"/>
      <c r="D312" s="22" t="s">
        <v>1461</v>
      </c>
      <c r="E312" s="22" t="s">
        <v>1627</v>
      </c>
      <c r="F312" s="22" t="s">
        <v>1628</v>
      </c>
      <c r="G312" s="22" t="s">
        <v>1375</v>
      </c>
      <c r="H312" s="22" t="s">
        <v>1376</v>
      </c>
      <c r="I312" s="22" t="s">
        <v>326</v>
      </c>
      <c r="J312" s="22" t="s">
        <v>17</v>
      </c>
      <c r="K312" s="22" t="s">
        <v>17</v>
      </c>
      <c r="L312" s="22" t="s">
        <v>88</v>
      </c>
      <c r="M312" s="22"/>
    </row>
    <row r="313" spans="1:13" ht="18" customHeight="1" x14ac:dyDescent="0.25">
      <c r="A313" s="22" t="s">
        <v>1638</v>
      </c>
      <c r="B313" s="22" t="s">
        <v>1639</v>
      </c>
      <c r="C313" s="22"/>
      <c r="D313" s="22" t="s">
        <v>1461</v>
      </c>
      <c r="E313" s="22" t="s">
        <v>1627</v>
      </c>
      <c r="F313" s="22" t="s">
        <v>1628</v>
      </c>
      <c r="G313" s="22" t="s">
        <v>1375</v>
      </c>
      <c r="H313" s="22" t="s">
        <v>1376</v>
      </c>
      <c r="I313" s="22" t="s">
        <v>326</v>
      </c>
      <c r="J313" s="22" t="s">
        <v>17</v>
      </c>
      <c r="K313" s="22" t="s">
        <v>17</v>
      </c>
      <c r="L313" s="22" t="s">
        <v>88</v>
      </c>
      <c r="M313" s="22"/>
    </row>
    <row r="314" spans="1:13" ht="18" customHeight="1" x14ac:dyDescent="0.25">
      <c r="A314" s="22" t="s">
        <v>1640</v>
      </c>
      <c r="B314" s="22" t="s">
        <v>1641</v>
      </c>
      <c r="C314" s="22"/>
      <c r="D314" s="22" t="s">
        <v>1461</v>
      </c>
      <c r="E314" s="22" t="s">
        <v>1627</v>
      </c>
      <c r="F314" s="22" t="s">
        <v>1628</v>
      </c>
      <c r="G314" s="22" t="s">
        <v>1375</v>
      </c>
      <c r="H314" s="22" t="s">
        <v>1376</v>
      </c>
      <c r="I314" s="22" t="s">
        <v>326</v>
      </c>
      <c r="J314" s="22" t="s">
        <v>17</v>
      </c>
      <c r="K314" s="22" t="s">
        <v>17</v>
      </c>
      <c r="L314" s="22" t="s">
        <v>88</v>
      </c>
      <c r="M314" s="22"/>
    </row>
    <row r="315" spans="1:13" ht="18" customHeight="1" x14ac:dyDescent="0.25">
      <c r="A315" s="22" t="s">
        <v>1642</v>
      </c>
      <c r="B315" s="22" t="s">
        <v>1643</v>
      </c>
      <c r="C315" s="22"/>
      <c r="D315" s="22" t="s">
        <v>1461</v>
      </c>
      <c r="E315" s="22" t="s">
        <v>1627</v>
      </c>
      <c r="F315" s="22" t="s">
        <v>1628</v>
      </c>
      <c r="G315" s="22" t="s">
        <v>1375</v>
      </c>
      <c r="H315" s="22" t="s">
        <v>1376</v>
      </c>
      <c r="I315" s="22" t="s">
        <v>326</v>
      </c>
      <c r="J315" s="22" t="s">
        <v>17</v>
      </c>
      <c r="K315" s="22" t="s">
        <v>17</v>
      </c>
      <c r="L315" s="22" t="s">
        <v>88</v>
      </c>
      <c r="M315" s="22"/>
    </row>
    <row r="316" spans="1:13" ht="18" customHeight="1" x14ac:dyDescent="0.25">
      <c r="A316" s="22"/>
      <c r="B316" s="22"/>
      <c r="C316" s="22"/>
      <c r="D316" s="22"/>
      <c r="E316" s="22"/>
      <c r="F316" s="22"/>
      <c r="G316" s="22"/>
      <c r="H316" s="22"/>
      <c r="I316" s="22"/>
      <c r="J316" s="22"/>
      <c r="K316" s="22"/>
      <c r="L316" s="22"/>
      <c r="M316" s="22"/>
    </row>
    <row r="317" spans="1:13" ht="18" customHeight="1" x14ac:dyDescent="0.25">
      <c r="A317" s="22" t="s">
        <v>1644</v>
      </c>
      <c r="B317" s="22" t="s">
        <v>1221</v>
      </c>
      <c r="C317" s="22"/>
      <c r="D317" s="22" t="s">
        <v>1461</v>
      </c>
      <c r="E317" s="22" t="s">
        <v>1627</v>
      </c>
      <c r="F317" s="22" t="s">
        <v>1628</v>
      </c>
      <c r="G317" s="22" t="s">
        <v>1375</v>
      </c>
      <c r="H317" s="22" t="s">
        <v>1376</v>
      </c>
      <c r="I317" s="22" t="s">
        <v>326</v>
      </c>
      <c r="J317" s="22" t="s">
        <v>17</v>
      </c>
      <c r="K317" s="22" t="s">
        <v>17</v>
      </c>
      <c r="L317" s="22" t="s">
        <v>18</v>
      </c>
      <c r="M317" s="22"/>
    </row>
    <row r="318" spans="1:13" ht="18" customHeight="1" x14ac:dyDescent="0.25">
      <c r="A318" s="22"/>
      <c r="B318" s="22"/>
      <c r="C318" s="22"/>
      <c r="D318" s="22"/>
      <c r="E318" s="22"/>
      <c r="F318" s="22"/>
      <c r="G318" s="22"/>
      <c r="H318" s="22"/>
      <c r="I318" s="22"/>
      <c r="J318" s="22"/>
      <c r="K318" s="22"/>
      <c r="L318" s="22"/>
      <c r="M318" s="22"/>
    </row>
    <row r="319" spans="1:13" x14ac:dyDescent="0.25">
      <c r="A319" s="22"/>
      <c r="B319" s="22"/>
      <c r="C319" s="22"/>
      <c r="D319" s="22"/>
      <c r="E319" s="22"/>
      <c r="F319" s="22"/>
      <c r="G319" s="22"/>
      <c r="H319" s="22"/>
      <c r="I319" s="22"/>
      <c r="J319" s="22"/>
      <c r="K319" s="22"/>
      <c r="L319" s="22"/>
      <c r="M319" s="22"/>
    </row>
    <row r="320" spans="1:13" x14ac:dyDescent="0.25">
      <c r="A320" s="22"/>
      <c r="B320" s="22"/>
      <c r="C320" s="22"/>
      <c r="D320" s="22"/>
      <c r="E320" s="22"/>
      <c r="F320" s="22"/>
      <c r="G320" s="22"/>
      <c r="H320" s="22"/>
      <c r="I320" s="22"/>
      <c r="J320" s="22"/>
      <c r="K320" s="22"/>
      <c r="L320" s="22"/>
      <c r="M320" s="22"/>
    </row>
    <row r="321" spans="1:13" x14ac:dyDescent="0.25">
      <c r="A321" s="22"/>
      <c r="B321" s="22"/>
      <c r="C321" s="22"/>
      <c r="D321" s="22"/>
      <c r="E321" s="22"/>
      <c r="F321" s="22"/>
      <c r="G321" s="22"/>
      <c r="H321" s="22"/>
      <c r="I321" s="22"/>
      <c r="J321" s="22"/>
      <c r="K321" s="22"/>
      <c r="L321" s="22"/>
      <c r="M321" s="22"/>
    </row>
    <row r="322" spans="1:13" x14ac:dyDescent="0.25">
      <c r="A322" s="22"/>
      <c r="B322" s="22"/>
      <c r="C322" s="22"/>
      <c r="D322" s="22"/>
      <c r="E322" s="22"/>
      <c r="F322" s="22"/>
      <c r="G322" s="22"/>
      <c r="H322" s="22"/>
      <c r="I322" s="22"/>
      <c r="J322" s="22"/>
      <c r="K322" s="22"/>
      <c r="L322" s="22"/>
      <c r="M322" s="22"/>
    </row>
    <row r="323" spans="1:13" x14ac:dyDescent="0.25">
      <c r="A323" s="22"/>
      <c r="B323" s="22"/>
      <c r="C323" s="22"/>
      <c r="D323" s="22"/>
      <c r="E323" s="22"/>
      <c r="F323" s="22"/>
      <c r="G323" s="22"/>
      <c r="H323" s="22"/>
      <c r="I323" s="22"/>
      <c r="J323" s="22"/>
      <c r="K323" s="22"/>
      <c r="L323" s="22"/>
      <c r="M323" s="22"/>
    </row>
    <row r="324" spans="1:13" x14ac:dyDescent="0.25">
      <c r="A324" s="22" t="s">
        <v>1645</v>
      </c>
      <c r="B324" s="22" t="s">
        <v>1646</v>
      </c>
      <c r="C324" s="28">
        <v>45762</v>
      </c>
      <c r="D324" s="22" t="s">
        <v>1461</v>
      </c>
      <c r="E324" s="22" t="s">
        <v>1647</v>
      </c>
      <c r="F324" s="22" t="s">
        <v>17</v>
      </c>
      <c r="G324" s="22" t="s">
        <v>1375</v>
      </c>
      <c r="H324" s="22" t="s">
        <v>1376</v>
      </c>
      <c r="I324" s="22" t="s">
        <v>17</v>
      </c>
      <c r="J324" s="22" t="s">
        <v>17</v>
      </c>
      <c r="K324" s="22" t="s">
        <v>17</v>
      </c>
      <c r="L324" s="22" t="s">
        <v>992</v>
      </c>
      <c r="M324" s="22"/>
    </row>
    <row r="325" spans="1:13" x14ac:dyDescent="0.25">
      <c r="A325" s="22" t="s">
        <v>1648</v>
      </c>
      <c r="B325" s="22" t="s">
        <v>1649</v>
      </c>
      <c r="C325" s="22" t="s">
        <v>1650</v>
      </c>
      <c r="D325" s="22" t="s">
        <v>1461</v>
      </c>
      <c r="E325" s="22" t="s">
        <v>1647</v>
      </c>
      <c r="F325" s="22" t="s">
        <v>17</v>
      </c>
      <c r="G325" s="22" t="s">
        <v>1375</v>
      </c>
      <c r="H325" s="22" t="s">
        <v>1376</v>
      </c>
      <c r="I325" s="22" t="s">
        <v>17</v>
      </c>
      <c r="J325" s="22" t="s">
        <v>17</v>
      </c>
      <c r="K325" s="22" t="s">
        <v>17</v>
      </c>
      <c r="L325" s="22" t="s">
        <v>992</v>
      </c>
      <c r="M325" s="22"/>
    </row>
    <row r="326" spans="1:13" x14ac:dyDescent="0.25">
      <c r="A326" s="22"/>
      <c r="B326" s="22"/>
      <c r="C326" s="22"/>
      <c r="D326" s="22"/>
      <c r="E326" s="22"/>
      <c r="F326" s="22"/>
      <c r="G326" s="22"/>
      <c r="H326" s="22"/>
      <c r="I326" s="22"/>
      <c r="J326" s="22"/>
      <c r="K326" s="22"/>
      <c r="L326" s="22"/>
      <c r="M326" s="22"/>
    </row>
    <row r="327" spans="1:13" ht="30" x14ac:dyDescent="0.25">
      <c r="A327" s="22" t="s">
        <v>1651</v>
      </c>
      <c r="B327" s="25" t="s">
        <v>1652</v>
      </c>
      <c r="C327" s="22" t="s">
        <v>88</v>
      </c>
      <c r="D327" s="22" t="s">
        <v>1461</v>
      </c>
      <c r="E327" s="22" t="s">
        <v>1647</v>
      </c>
      <c r="F327" s="22" t="s">
        <v>17</v>
      </c>
      <c r="G327" s="22" t="s">
        <v>1375</v>
      </c>
      <c r="H327" s="22" t="s">
        <v>1376</v>
      </c>
      <c r="I327" s="22" t="s">
        <v>17</v>
      </c>
      <c r="J327" s="22" t="s">
        <v>17</v>
      </c>
      <c r="K327" s="22" t="s">
        <v>17</v>
      </c>
      <c r="L327" s="22" t="s">
        <v>88</v>
      </c>
      <c r="M327" s="22"/>
    </row>
    <row r="328" spans="1:13" x14ac:dyDescent="0.25">
      <c r="A328" s="22"/>
      <c r="B328" s="22"/>
      <c r="C328" s="22"/>
      <c r="D328" s="22"/>
      <c r="E328" s="22"/>
      <c r="F328" s="22"/>
      <c r="G328" s="22"/>
      <c r="H328" s="22"/>
      <c r="I328" s="22"/>
      <c r="J328" s="22"/>
      <c r="K328" s="22"/>
      <c r="L328" s="22"/>
      <c r="M328" s="22"/>
    </row>
    <row r="329" spans="1:13" x14ac:dyDescent="0.25">
      <c r="A329" s="22"/>
      <c r="B329" s="22"/>
      <c r="C329" s="22"/>
      <c r="D329" s="22"/>
      <c r="E329" s="22"/>
      <c r="F329" s="22"/>
      <c r="G329" s="22"/>
      <c r="H329" s="22"/>
      <c r="I329" s="22"/>
      <c r="J329" s="22"/>
      <c r="K329" s="22"/>
      <c r="L329" s="22"/>
      <c r="M329" s="22"/>
    </row>
    <row r="330" spans="1:13" x14ac:dyDescent="0.25">
      <c r="A330" s="22"/>
      <c r="B330" s="22"/>
      <c r="C330" s="22"/>
      <c r="D330" s="22"/>
      <c r="E330" s="22"/>
      <c r="F330" s="22"/>
      <c r="G330" s="22"/>
      <c r="H330" s="22"/>
      <c r="I330" s="22"/>
      <c r="J330" s="22"/>
      <c r="K330" s="22"/>
      <c r="L330" s="22"/>
      <c r="M330" s="22"/>
    </row>
    <row r="331" spans="1:13" x14ac:dyDescent="0.25">
      <c r="A331" s="22"/>
      <c r="B331" s="22"/>
      <c r="C331" s="22"/>
      <c r="D331" s="22"/>
      <c r="E331" s="22"/>
      <c r="F331" s="22"/>
      <c r="G331" s="22"/>
      <c r="H331" s="22"/>
      <c r="I331" s="22"/>
      <c r="J331" s="22"/>
      <c r="K331" s="22"/>
      <c r="L331" s="22"/>
      <c r="M331" s="22"/>
    </row>
    <row r="332" spans="1:13" ht="18" customHeight="1" x14ac:dyDescent="0.25">
      <c r="A332" s="22"/>
      <c r="B332" s="22"/>
      <c r="C332" s="22"/>
      <c r="D332" s="22"/>
      <c r="E332" s="22"/>
      <c r="F332" s="22"/>
      <c r="G332" s="22"/>
      <c r="H332" s="22"/>
      <c r="I332" s="22"/>
      <c r="J332" s="22"/>
      <c r="K332" s="22"/>
      <c r="L332" s="22"/>
      <c r="M332" s="22"/>
    </row>
    <row r="333" spans="1:13" ht="18" customHeight="1" x14ac:dyDescent="0.25">
      <c r="A333" s="22" t="s">
        <v>1653</v>
      </c>
      <c r="B333" s="22" t="s">
        <v>1654</v>
      </c>
      <c r="C333" s="28">
        <v>45731</v>
      </c>
      <c r="D333" s="22" t="s">
        <v>1461</v>
      </c>
      <c r="E333" s="22" t="s">
        <v>1655</v>
      </c>
      <c r="F333" s="22" t="s">
        <v>17</v>
      </c>
      <c r="G333" s="22" t="s">
        <v>1375</v>
      </c>
      <c r="H333" s="22" t="s">
        <v>1376</v>
      </c>
      <c r="I333" s="22" t="s">
        <v>17</v>
      </c>
      <c r="J333" s="22" t="s">
        <v>17</v>
      </c>
      <c r="K333" s="22" t="s">
        <v>17</v>
      </c>
      <c r="L333" s="22" t="s">
        <v>992</v>
      </c>
      <c r="M333" s="22"/>
    </row>
    <row r="334" spans="1:13" ht="18" customHeight="1" x14ac:dyDescent="0.25">
      <c r="A334" s="22"/>
      <c r="B334" s="22"/>
      <c r="C334" s="22"/>
      <c r="D334" s="22"/>
      <c r="E334" s="22"/>
      <c r="F334" s="22"/>
      <c r="G334" s="22"/>
      <c r="H334" s="22"/>
      <c r="I334" s="22"/>
      <c r="J334" s="22"/>
      <c r="K334" s="22"/>
      <c r="L334" s="22"/>
      <c r="M334" s="22"/>
    </row>
    <row r="335" spans="1:13" ht="18" customHeight="1" x14ac:dyDescent="0.25">
      <c r="A335" s="22"/>
      <c r="B335" s="22"/>
      <c r="C335" s="22"/>
      <c r="D335" s="22"/>
      <c r="E335" s="22"/>
      <c r="F335" s="22"/>
      <c r="G335" s="22"/>
      <c r="H335" s="22"/>
      <c r="I335" s="22"/>
      <c r="J335" s="22"/>
      <c r="K335" s="22"/>
      <c r="L335" s="22"/>
      <c r="M335" s="22"/>
    </row>
    <row r="336" spans="1:13" ht="18" customHeight="1" x14ac:dyDescent="0.25">
      <c r="A336" s="22"/>
      <c r="B336" s="22"/>
      <c r="C336" s="29"/>
      <c r="D336" s="29"/>
      <c r="E336" s="22"/>
      <c r="F336" s="22"/>
      <c r="G336" s="22"/>
      <c r="H336" s="22"/>
      <c r="I336" s="22"/>
      <c r="J336" s="22"/>
      <c r="K336" s="22"/>
      <c r="L336" s="22"/>
      <c r="M336" s="22"/>
    </row>
    <row r="337" spans="1:13" ht="18" customHeight="1" x14ac:dyDescent="0.25">
      <c r="A337" s="22" t="s">
        <v>1656</v>
      </c>
      <c r="B337" s="22" t="s">
        <v>1657</v>
      </c>
      <c r="C337" s="22" t="s">
        <v>42</v>
      </c>
      <c r="D337" s="22" t="s">
        <v>1461</v>
      </c>
      <c r="E337" s="22" t="s">
        <v>1655</v>
      </c>
      <c r="F337" s="22" t="s">
        <v>17</v>
      </c>
      <c r="G337" s="22" t="s">
        <v>1375</v>
      </c>
      <c r="H337" s="22" t="s">
        <v>1376</v>
      </c>
      <c r="I337" s="22" t="s">
        <v>17</v>
      </c>
      <c r="J337" s="22" t="s">
        <v>17</v>
      </c>
      <c r="K337" s="22" t="s">
        <v>17</v>
      </c>
      <c r="L337" s="22" t="s">
        <v>43</v>
      </c>
      <c r="M337" s="22"/>
    </row>
    <row r="338" spans="1:13" ht="18" customHeight="1" x14ac:dyDescent="0.25">
      <c r="A338" s="22"/>
      <c r="B338" s="22"/>
      <c r="C338" s="29"/>
      <c r="D338" s="29"/>
      <c r="E338" s="22"/>
      <c r="F338" s="22"/>
      <c r="G338" s="22"/>
      <c r="H338" s="22"/>
      <c r="I338" s="22"/>
      <c r="J338" s="22"/>
      <c r="K338" s="22"/>
      <c r="L338" s="22"/>
      <c r="M338" s="22"/>
    </row>
    <row r="339" spans="1:13" ht="18" customHeight="1" x14ac:dyDescent="0.25">
      <c r="A339" s="22"/>
      <c r="B339" s="22"/>
      <c r="C339" s="29"/>
      <c r="D339" s="29"/>
      <c r="E339" s="22"/>
      <c r="F339" s="22"/>
      <c r="G339" s="22"/>
      <c r="H339" s="22"/>
      <c r="I339" s="22"/>
      <c r="J339" s="22"/>
      <c r="K339" s="22"/>
      <c r="L339" s="22"/>
      <c r="M339" s="22"/>
    </row>
    <row r="340" spans="1:13" ht="18" customHeight="1" x14ac:dyDescent="0.25">
      <c r="A340" s="22" t="s">
        <v>1658</v>
      </c>
      <c r="B340" s="22" t="s">
        <v>1659</v>
      </c>
      <c r="C340" s="28">
        <v>45731</v>
      </c>
      <c r="D340" s="22" t="s">
        <v>1461</v>
      </c>
      <c r="E340" s="22" t="s">
        <v>1655</v>
      </c>
      <c r="F340" s="22" t="s">
        <v>17</v>
      </c>
      <c r="G340" s="22" t="s">
        <v>1375</v>
      </c>
      <c r="H340" s="22" t="s">
        <v>1376</v>
      </c>
      <c r="I340" s="22" t="s">
        <v>17</v>
      </c>
      <c r="J340" s="22" t="s">
        <v>17</v>
      </c>
      <c r="K340" s="22" t="s">
        <v>17</v>
      </c>
      <c r="L340" s="22" t="s">
        <v>992</v>
      </c>
      <c r="M340" s="22"/>
    </row>
    <row r="341" spans="1:13" x14ac:dyDescent="0.25">
      <c r="A341" s="22"/>
      <c r="B341" s="22"/>
      <c r="C341" s="22"/>
      <c r="D341" s="22"/>
      <c r="E341" s="22"/>
      <c r="F341" s="22"/>
      <c r="G341" s="22"/>
      <c r="H341" s="22"/>
      <c r="I341" s="22"/>
      <c r="J341" s="22"/>
      <c r="K341" s="22"/>
      <c r="L341" s="22"/>
      <c r="M341" s="22"/>
    </row>
    <row r="342" spans="1:13" x14ac:dyDescent="0.25">
      <c r="A342" s="22"/>
      <c r="B342" s="22"/>
      <c r="C342" s="22"/>
      <c r="D342" s="22"/>
      <c r="E342" s="22"/>
      <c r="F342" s="22"/>
      <c r="G342" s="22"/>
      <c r="H342" s="22"/>
      <c r="I342" s="22"/>
      <c r="J342" s="22"/>
      <c r="K342" s="22"/>
      <c r="L342" s="22"/>
      <c r="M342" s="22"/>
    </row>
    <row r="343" spans="1:13" x14ac:dyDescent="0.25">
      <c r="A343" s="22"/>
      <c r="B343" s="22"/>
      <c r="C343" s="22"/>
      <c r="D343" s="22"/>
      <c r="E343" s="22"/>
      <c r="F343" s="22"/>
      <c r="G343" s="22"/>
      <c r="H343" s="22"/>
      <c r="I343" s="22"/>
      <c r="J343" s="22"/>
      <c r="K343" s="22"/>
      <c r="L343" s="22"/>
      <c r="M343" s="22"/>
    </row>
    <row r="344" spans="1:13" x14ac:dyDescent="0.25">
      <c r="A344" s="22"/>
      <c r="B344" s="22"/>
      <c r="C344" s="22"/>
      <c r="D344" s="22"/>
      <c r="E344" s="22"/>
      <c r="F344" s="22"/>
      <c r="G344" s="22"/>
      <c r="H344" s="22"/>
      <c r="I344" s="22"/>
      <c r="J344" s="22"/>
      <c r="K344" s="22"/>
      <c r="L344" s="22"/>
      <c r="M344" s="22"/>
    </row>
    <row r="345" spans="1:13" x14ac:dyDescent="0.25">
      <c r="A345" s="22"/>
      <c r="B345" s="22"/>
      <c r="C345" s="22"/>
      <c r="D345" s="22"/>
      <c r="E345" s="22"/>
      <c r="F345" s="22"/>
      <c r="G345" s="22"/>
      <c r="H345" s="22"/>
      <c r="I345" s="22"/>
      <c r="J345" s="22"/>
      <c r="K345" s="22"/>
      <c r="L345" s="22"/>
      <c r="M345" s="22"/>
    </row>
    <row r="346" spans="1:13" ht="18" customHeight="1" x14ac:dyDescent="0.25">
      <c r="A346" s="22"/>
      <c r="B346" s="22"/>
      <c r="C346" s="22"/>
      <c r="D346" s="22"/>
      <c r="E346" s="22"/>
      <c r="F346" s="22"/>
      <c r="G346" s="22"/>
      <c r="H346" s="22"/>
      <c r="I346" s="22"/>
      <c r="J346" s="22"/>
      <c r="K346" s="22"/>
      <c r="L346" s="22"/>
      <c r="M346" s="22"/>
    </row>
    <row r="347" spans="1:13" ht="18" customHeight="1" x14ac:dyDescent="0.25">
      <c r="A347" s="22" t="s">
        <v>1660</v>
      </c>
      <c r="B347" s="22" t="s">
        <v>1661</v>
      </c>
      <c r="C347" s="22"/>
      <c r="D347" s="22" t="s">
        <v>1461</v>
      </c>
      <c r="E347" s="22" t="s">
        <v>1662</v>
      </c>
      <c r="F347" s="22" t="s">
        <v>17</v>
      </c>
      <c r="G347" s="22" t="s">
        <v>1375</v>
      </c>
      <c r="H347" s="22" t="s">
        <v>1376</v>
      </c>
      <c r="I347" s="22" t="s">
        <v>17</v>
      </c>
      <c r="J347" s="22" t="s">
        <v>17</v>
      </c>
      <c r="K347" s="22" t="s">
        <v>17</v>
      </c>
      <c r="L347" s="22" t="s">
        <v>992</v>
      </c>
      <c r="M347" s="22"/>
    </row>
    <row r="348" spans="1:13" x14ac:dyDescent="0.25">
      <c r="A348" s="22"/>
      <c r="B348" s="22"/>
      <c r="C348" s="29"/>
      <c r="D348" s="29"/>
      <c r="E348" s="22"/>
      <c r="F348" s="22"/>
      <c r="G348" s="22"/>
      <c r="H348" s="22"/>
      <c r="I348" s="22"/>
      <c r="J348" s="22"/>
      <c r="K348" s="22"/>
      <c r="L348" s="22"/>
      <c r="M348" s="22"/>
    </row>
    <row r="349" spans="1:13" ht="18" customHeight="1" x14ac:dyDescent="0.25">
      <c r="A349" s="22"/>
      <c r="B349" s="22"/>
      <c r="C349" s="29"/>
      <c r="D349" s="29"/>
      <c r="E349" s="22"/>
      <c r="F349" s="22"/>
      <c r="G349" s="22"/>
      <c r="H349" s="22"/>
      <c r="I349" s="22"/>
      <c r="J349" s="22"/>
      <c r="K349" s="22"/>
      <c r="L349" s="22"/>
      <c r="M349" s="22"/>
    </row>
    <row r="350" spans="1:13" ht="18" customHeight="1" x14ac:dyDescent="0.25">
      <c r="A350" s="22" t="s">
        <v>1663</v>
      </c>
      <c r="B350" s="22" t="s">
        <v>1664</v>
      </c>
      <c r="C350" s="22" t="s">
        <v>1665</v>
      </c>
      <c r="D350" s="22" t="s">
        <v>1461</v>
      </c>
      <c r="E350" s="22" t="s">
        <v>1662</v>
      </c>
      <c r="F350" s="22" t="s">
        <v>17</v>
      </c>
      <c r="G350" s="22" t="s">
        <v>1375</v>
      </c>
      <c r="H350" s="22" t="s">
        <v>1376</v>
      </c>
      <c r="I350" s="22" t="s">
        <v>17</v>
      </c>
      <c r="J350" s="22" t="s">
        <v>17</v>
      </c>
      <c r="K350" s="22" t="s">
        <v>17</v>
      </c>
      <c r="L350" s="22" t="s">
        <v>153</v>
      </c>
      <c r="M350" s="22"/>
    </row>
    <row r="351" spans="1:13" x14ac:dyDescent="0.25">
      <c r="A351" s="22"/>
      <c r="B351" s="22"/>
      <c r="C351" s="22"/>
      <c r="D351" s="22"/>
      <c r="E351" s="22"/>
      <c r="F351" s="22"/>
      <c r="G351" s="22"/>
      <c r="H351" s="22"/>
      <c r="I351" s="22"/>
      <c r="J351" s="22"/>
      <c r="K351" s="22"/>
      <c r="L351" s="22"/>
      <c r="M351" s="22"/>
    </row>
    <row r="352" spans="1:13" x14ac:dyDescent="0.25">
      <c r="A352" s="22"/>
      <c r="B352" s="22"/>
      <c r="C352" s="22"/>
      <c r="D352" s="22"/>
      <c r="E352" s="22"/>
      <c r="F352" s="22"/>
      <c r="G352" s="22"/>
      <c r="H352" s="22"/>
      <c r="I352" s="22"/>
      <c r="J352" s="22"/>
      <c r="K352" s="22"/>
      <c r="L352" s="22"/>
      <c r="M352" s="22"/>
    </row>
    <row r="353" spans="1:13" x14ac:dyDescent="0.25">
      <c r="A353" s="22"/>
      <c r="B353" s="22"/>
      <c r="C353" s="22"/>
      <c r="D353" s="22"/>
      <c r="E353" s="22"/>
      <c r="F353" s="22"/>
      <c r="G353" s="22"/>
      <c r="H353" s="22"/>
      <c r="I353" s="22"/>
      <c r="J353" s="22"/>
      <c r="K353" s="22"/>
      <c r="L353" s="22"/>
      <c r="M353" s="22"/>
    </row>
    <row r="354" spans="1:13" x14ac:dyDescent="0.25">
      <c r="A354" s="22"/>
      <c r="B354" s="22"/>
      <c r="C354" s="22"/>
      <c r="D354" s="22"/>
      <c r="E354" s="22"/>
      <c r="F354" s="22"/>
      <c r="G354" s="22"/>
      <c r="H354" s="22"/>
      <c r="I354" s="22"/>
      <c r="J354" s="22"/>
      <c r="K354" s="22"/>
      <c r="L354" s="22"/>
      <c r="M354" s="22"/>
    </row>
    <row r="355" spans="1:13" x14ac:dyDescent="0.25">
      <c r="A355" s="22"/>
      <c r="B355" s="22"/>
      <c r="C355" s="22"/>
      <c r="D355" s="22"/>
      <c r="E355" s="22"/>
      <c r="F355" s="22"/>
      <c r="G355" s="22"/>
      <c r="H355" s="22"/>
      <c r="I355" s="22"/>
      <c r="J355" s="22"/>
      <c r="K355" s="22"/>
      <c r="L355" s="22"/>
      <c r="M355" s="22"/>
    </row>
    <row r="356" spans="1:13" x14ac:dyDescent="0.25">
      <c r="A356" s="22"/>
      <c r="B356" s="22"/>
      <c r="C356" s="22"/>
      <c r="D356" s="22"/>
      <c r="E356" s="22"/>
      <c r="F356" s="22"/>
      <c r="G356" s="22"/>
      <c r="H356" s="22"/>
      <c r="I356" s="22"/>
      <c r="J356" s="22"/>
      <c r="K356" s="22"/>
      <c r="L356" s="22"/>
      <c r="M356" s="22"/>
    </row>
    <row r="357" spans="1:13" x14ac:dyDescent="0.25">
      <c r="A357" s="22"/>
      <c r="B357" s="22"/>
      <c r="C357" s="22"/>
      <c r="D357" s="22"/>
      <c r="E357" s="22"/>
      <c r="F357" s="22"/>
      <c r="G357" s="22"/>
      <c r="H357" s="22"/>
      <c r="I357" s="22"/>
      <c r="J357" s="22"/>
      <c r="K357" s="22"/>
      <c r="L357" s="22"/>
      <c r="M357" s="22"/>
    </row>
    <row r="358" spans="1:13" ht="18" customHeight="1" x14ac:dyDescent="0.25">
      <c r="A358" s="22"/>
      <c r="B358" s="22"/>
      <c r="C358" s="22"/>
      <c r="D358" s="22"/>
      <c r="E358" s="22"/>
      <c r="F358" s="22"/>
      <c r="G358" s="22"/>
      <c r="H358" s="22"/>
      <c r="I358" s="22"/>
      <c r="J358" s="22"/>
      <c r="K358" s="22"/>
      <c r="L358" s="22"/>
      <c r="M358" s="22"/>
    </row>
    <row r="359" spans="1:13" ht="18" customHeight="1" x14ac:dyDescent="0.25">
      <c r="A359" s="22" t="s">
        <v>1666</v>
      </c>
      <c r="B359" s="22" t="s">
        <v>1667</v>
      </c>
      <c r="C359" s="22" t="s">
        <v>88</v>
      </c>
      <c r="D359" s="22" t="s">
        <v>1461</v>
      </c>
      <c r="E359" s="22" t="s">
        <v>1668</v>
      </c>
      <c r="F359" s="22" t="s">
        <v>1669</v>
      </c>
      <c r="G359" s="22" t="s">
        <v>1375</v>
      </c>
      <c r="H359" s="22" t="s">
        <v>149</v>
      </c>
      <c r="I359" s="22" t="s">
        <v>17</v>
      </c>
      <c r="J359" s="22" t="s">
        <v>17</v>
      </c>
      <c r="K359" s="22" t="s">
        <v>17</v>
      </c>
      <c r="L359" s="22" t="s">
        <v>88</v>
      </c>
      <c r="M359" s="22"/>
    </row>
    <row r="360" spans="1:13" ht="18" customHeight="1" x14ac:dyDescent="0.25">
      <c r="A360" s="22" t="s">
        <v>1670</v>
      </c>
      <c r="B360" s="22" t="s">
        <v>1671</v>
      </c>
      <c r="C360" s="22" t="s">
        <v>88</v>
      </c>
      <c r="D360" s="22" t="s">
        <v>1461</v>
      </c>
      <c r="E360" s="22" t="s">
        <v>1668</v>
      </c>
      <c r="F360" s="22" t="s">
        <v>1669</v>
      </c>
      <c r="G360" s="22" t="s">
        <v>1375</v>
      </c>
      <c r="H360" s="22" t="s">
        <v>149</v>
      </c>
      <c r="I360" s="22" t="s">
        <v>17</v>
      </c>
      <c r="J360" s="22" t="s">
        <v>17</v>
      </c>
      <c r="K360" s="22" t="s">
        <v>17</v>
      </c>
      <c r="L360" s="22" t="s">
        <v>88</v>
      </c>
      <c r="M360" s="22"/>
    </row>
    <row r="361" spans="1:13" ht="18" customHeight="1" x14ac:dyDescent="0.25">
      <c r="A361" s="22" t="s">
        <v>1672</v>
      </c>
      <c r="B361" s="22" t="s">
        <v>1673</v>
      </c>
      <c r="C361" s="22" t="s">
        <v>88</v>
      </c>
      <c r="D361" s="22" t="s">
        <v>1461</v>
      </c>
      <c r="E361" s="22" t="s">
        <v>1668</v>
      </c>
      <c r="F361" s="22" t="s">
        <v>1669</v>
      </c>
      <c r="G361" s="22" t="s">
        <v>1375</v>
      </c>
      <c r="H361" s="22" t="s">
        <v>149</v>
      </c>
      <c r="I361" s="22" t="s">
        <v>17</v>
      </c>
      <c r="J361" s="22" t="s">
        <v>17</v>
      </c>
      <c r="K361" s="22" t="s">
        <v>17</v>
      </c>
      <c r="L361" s="22" t="s">
        <v>88</v>
      </c>
      <c r="M361" s="22"/>
    </row>
    <row r="362" spans="1:13" ht="18" customHeight="1" x14ac:dyDescent="0.25">
      <c r="A362" s="22" t="s">
        <v>1674</v>
      </c>
      <c r="B362" s="22" t="s">
        <v>1675</v>
      </c>
      <c r="C362" s="22"/>
      <c r="D362" s="22" t="s">
        <v>1461</v>
      </c>
      <c r="E362" s="22" t="s">
        <v>1668</v>
      </c>
      <c r="F362" s="22" t="s">
        <v>1669</v>
      </c>
      <c r="G362" s="22" t="s">
        <v>1375</v>
      </c>
      <c r="H362" s="22" t="s">
        <v>149</v>
      </c>
      <c r="I362" s="22" t="s">
        <v>17</v>
      </c>
      <c r="J362" s="22" t="s">
        <v>17</v>
      </c>
      <c r="K362" s="22" t="s">
        <v>17</v>
      </c>
      <c r="L362" s="22" t="s">
        <v>88</v>
      </c>
      <c r="M362" s="22"/>
    </row>
    <row r="363" spans="1:13" ht="18" customHeight="1" x14ac:dyDescent="0.25">
      <c r="A363" s="22" t="s">
        <v>1676</v>
      </c>
      <c r="B363" s="22" t="s">
        <v>1677</v>
      </c>
      <c r="C363" s="22"/>
      <c r="D363" s="22" t="s">
        <v>1461</v>
      </c>
      <c r="E363" s="22" t="s">
        <v>1668</v>
      </c>
      <c r="F363" s="22" t="s">
        <v>1669</v>
      </c>
      <c r="G363" s="22" t="s">
        <v>1375</v>
      </c>
      <c r="H363" s="22" t="s">
        <v>149</v>
      </c>
      <c r="I363" s="22" t="s">
        <v>17</v>
      </c>
      <c r="J363" s="22" t="s">
        <v>17</v>
      </c>
      <c r="K363" s="22" t="s">
        <v>17</v>
      </c>
      <c r="L363" s="22" t="s">
        <v>88</v>
      </c>
      <c r="M363" s="22"/>
    </row>
    <row r="364" spans="1:13" ht="18" customHeight="1" x14ac:dyDescent="0.25">
      <c r="A364" s="22" t="s">
        <v>1678</v>
      </c>
      <c r="B364" s="22" t="s">
        <v>1679</v>
      </c>
      <c r="C364" s="22"/>
      <c r="D364" s="22" t="s">
        <v>1461</v>
      </c>
      <c r="E364" s="22" t="s">
        <v>1668</v>
      </c>
      <c r="F364" s="22" t="s">
        <v>1669</v>
      </c>
      <c r="G364" s="22" t="s">
        <v>1375</v>
      </c>
      <c r="H364" s="22" t="s">
        <v>149</v>
      </c>
      <c r="I364" s="22" t="s">
        <v>17</v>
      </c>
      <c r="J364" s="22" t="s">
        <v>17</v>
      </c>
      <c r="K364" s="22" t="s">
        <v>17</v>
      </c>
      <c r="L364" s="22" t="s">
        <v>88</v>
      </c>
      <c r="M364" s="22"/>
    </row>
    <row r="365" spans="1:13" ht="18" customHeight="1" x14ac:dyDescent="0.25">
      <c r="A365" s="22"/>
      <c r="B365" s="22"/>
      <c r="C365" s="22"/>
      <c r="D365" s="22"/>
      <c r="E365" s="22"/>
      <c r="F365" s="22"/>
      <c r="G365" s="22"/>
      <c r="H365" s="22"/>
      <c r="I365" s="22"/>
      <c r="J365" s="22"/>
      <c r="K365" s="22"/>
      <c r="L365" s="22"/>
      <c r="M365" s="22"/>
    </row>
    <row r="366" spans="1:13" ht="18" customHeight="1" x14ac:dyDescent="0.25">
      <c r="A366" s="22" t="s">
        <v>1680</v>
      </c>
      <c r="B366" s="22" t="s">
        <v>1221</v>
      </c>
      <c r="C366" s="22"/>
      <c r="D366" s="22" t="s">
        <v>1461</v>
      </c>
      <c r="E366" s="22" t="s">
        <v>1668</v>
      </c>
      <c r="F366" s="22" t="s">
        <v>1669</v>
      </c>
      <c r="G366" s="22" t="s">
        <v>1375</v>
      </c>
      <c r="H366" s="22" t="s">
        <v>149</v>
      </c>
      <c r="I366" s="22" t="s">
        <v>17</v>
      </c>
      <c r="J366" s="22" t="s">
        <v>17</v>
      </c>
      <c r="K366" s="22" t="s">
        <v>17</v>
      </c>
      <c r="L366" s="22" t="s">
        <v>18</v>
      </c>
      <c r="M366" s="22"/>
    </row>
    <row r="367" spans="1:13" ht="18" customHeight="1" x14ac:dyDescent="0.25">
      <c r="A367" s="22"/>
      <c r="B367" s="22"/>
      <c r="C367" s="22"/>
      <c r="D367" s="22"/>
      <c r="E367" s="22"/>
      <c r="F367" s="22"/>
      <c r="G367" s="22"/>
      <c r="H367" s="22"/>
      <c r="I367" s="22"/>
      <c r="J367" s="22"/>
      <c r="K367" s="22"/>
      <c r="L367" s="22"/>
      <c r="M367" s="22"/>
    </row>
    <row r="368" spans="1:13" x14ac:dyDescent="0.25">
      <c r="A368" s="22"/>
      <c r="B368" s="22"/>
      <c r="C368" s="22"/>
      <c r="D368" s="22"/>
      <c r="E368" s="22"/>
      <c r="F368" s="22"/>
      <c r="G368" s="22"/>
      <c r="H368" s="22"/>
      <c r="I368" s="22"/>
      <c r="J368" s="22"/>
      <c r="K368" s="22"/>
      <c r="L368" s="22"/>
      <c r="M368" s="22"/>
    </row>
    <row r="369" spans="1:13" x14ac:dyDescent="0.25">
      <c r="A369" s="22"/>
      <c r="B369" s="22"/>
      <c r="C369" s="22"/>
      <c r="D369" s="22"/>
      <c r="E369" s="22"/>
      <c r="F369" s="22"/>
      <c r="G369" s="22"/>
      <c r="H369" s="22"/>
      <c r="I369" s="22"/>
      <c r="J369" s="22"/>
      <c r="K369" s="22"/>
      <c r="L369" s="22"/>
      <c r="M369" s="22"/>
    </row>
    <row r="370" spans="1:13" x14ac:dyDescent="0.25">
      <c r="A370" s="22"/>
      <c r="B370" s="22"/>
      <c r="C370" s="22"/>
      <c r="D370" s="22"/>
      <c r="E370" s="22"/>
      <c r="F370" s="22"/>
      <c r="G370" s="22"/>
      <c r="H370" s="22"/>
      <c r="I370" s="22"/>
      <c r="J370" s="22"/>
      <c r="K370" s="22"/>
      <c r="L370" s="22"/>
      <c r="M370" s="22"/>
    </row>
    <row r="371" spans="1:13" ht="18" customHeight="1" x14ac:dyDescent="0.25">
      <c r="A371" s="22"/>
      <c r="B371" s="22"/>
      <c r="C371" s="22"/>
      <c r="D371" s="22"/>
      <c r="E371" s="22"/>
      <c r="F371" s="22"/>
      <c r="G371" s="22"/>
      <c r="H371" s="22"/>
      <c r="I371" s="22"/>
      <c r="J371" s="22"/>
      <c r="K371" s="22"/>
      <c r="L371" s="22"/>
      <c r="M371" s="22"/>
    </row>
    <row r="372" spans="1:13" ht="18" customHeight="1" x14ac:dyDescent="0.25">
      <c r="A372" s="22" t="s">
        <v>1681</v>
      </c>
      <c r="B372" s="22" t="s">
        <v>1682</v>
      </c>
      <c r="C372" s="22" t="s">
        <v>88</v>
      </c>
      <c r="D372" s="22" t="s">
        <v>1461</v>
      </c>
      <c r="E372" s="22" t="s">
        <v>1668</v>
      </c>
      <c r="F372" s="22" t="s">
        <v>1683</v>
      </c>
      <c r="G372" s="22" t="s">
        <v>1375</v>
      </c>
      <c r="H372" s="22" t="s">
        <v>149</v>
      </c>
      <c r="I372" s="22" t="s">
        <v>17</v>
      </c>
      <c r="J372" s="22" t="s">
        <v>17</v>
      </c>
      <c r="K372" s="22" t="s">
        <v>17</v>
      </c>
      <c r="L372" s="22" t="s">
        <v>88</v>
      </c>
      <c r="M372" s="22"/>
    </row>
    <row r="373" spans="1:13" ht="18" customHeight="1" x14ac:dyDescent="0.25">
      <c r="A373" s="22" t="s">
        <v>1684</v>
      </c>
      <c r="B373" s="22" t="s">
        <v>1685</v>
      </c>
      <c r="C373" s="22" t="s">
        <v>88</v>
      </c>
      <c r="D373" s="22" t="s">
        <v>1461</v>
      </c>
      <c r="E373" s="22" t="s">
        <v>1668</v>
      </c>
      <c r="F373" s="22" t="s">
        <v>1683</v>
      </c>
      <c r="G373" s="22" t="s">
        <v>1375</v>
      </c>
      <c r="H373" s="22" t="s">
        <v>149</v>
      </c>
      <c r="I373" s="22" t="s">
        <v>17</v>
      </c>
      <c r="J373" s="22" t="s">
        <v>17</v>
      </c>
      <c r="K373" s="22" t="s">
        <v>17</v>
      </c>
      <c r="L373" s="22" t="s">
        <v>88</v>
      </c>
      <c r="M373" s="22"/>
    </row>
    <row r="374" spans="1:13" ht="18" customHeight="1" x14ac:dyDescent="0.25">
      <c r="A374" s="22" t="s">
        <v>1686</v>
      </c>
      <c r="B374" s="22" t="s">
        <v>1687</v>
      </c>
      <c r="C374" s="22" t="s">
        <v>88</v>
      </c>
      <c r="D374" s="22" t="s">
        <v>1461</v>
      </c>
      <c r="E374" s="22" t="s">
        <v>1668</v>
      </c>
      <c r="F374" s="22" t="s">
        <v>1683</v>
      </c>
      <c r="G374" s="22" t="s">
        <v>1375</v>
      </c>
      <c r="H374" s="22" t="s">
        <v>149</v>
      </c>
      <c r="I374" s="22" t="s">
        <v>17</v>
      </c>
      <c r="J374" s="22" t="s">
        <v>17</v>
      </c>
      <c r="K374" s="22" t="s">
        <v>17</v>
      </c>
      <c r="L374" s="22" t="s">
        <v>88</v>
      </c>
      <c r="M374" s="22"/>
    </row>
    <row r="375" spans="1:13" ht="18" customHeight="1" x14ac:dyDescent="0.25">
      <c r="A375" s="22" t="s">
        <v>1688</v>
      </c>
      <c r="B375" s="22" t="s">
        <v>1689</v>
      </c>
      <c r="C375" s="22" t="s">
        <v>88</v>
      </c>
      <c r="D375" s="22" t="s">
        <v>1461</v>
      </c>
      <c r="E375" s="22" t="s">
        <v>1668</v>
      </c>
      <c r="F375" s="22" t="s">
        <v>1683</v>
      </c>
      <c r="G375" s="22" t="s">
        <v>1375</v>
      </c>
      <c r="H375" s="22" t="s">
        <v>149</v>
      </c>
      <c r="I375" s="22" t="s">
        <v>17</v>
      </c>
      <c r="J375" s="22" t="s">
        <v>17</v>
      </c>
      <c r="K375" s="22" t="s">
        <v>17</v>
      </c>
      <c r="L375" s="22" t="s">
        <v>88</v>
      </c>
      <c r="M375" s="22"/>
    </row>
    <row r="376" spans="1:13" ht="30" x14ac:dyDescent="0.25">
      <c r="A376" s="22" t="s">
        <v>1690</v>
      </c>
      <c r="B376" s="25" t="s">
        <v>1691</v>
      </c>
      <c r="C376" s="22" t="s">
        <v>88</v>
      </c>
      <c r="D376" s="22" t="s">
        <v>1461</v>
      </c>
      <c r="E376" s="22" t="s">
        <v>1668</v>
      </c>
      <c r="F376" s="22" t="s">
        <v>1683</v>
      </c>
      <c r="G376" s="22" t="s">
        <v>1375</v>
      </c>
      <c r="H376" s="22" t="s">
        <v>149</v>
      </c>
      <c r="I376" s="22" t="s">
        <v>17</v>
      </c>
      <c r="J376" s="22" t="s">
        <v>17</v>
      </c>
      <c r="K376" s="22" t="s">
        <v>17</v>
      </c>
      <c r="L376" s="22" t="s">
        <v>88</v>
      </c>
      <c r="M376" s="22"/>
    </row>
    <row r="377" spans="1:13" ht="18" customHeight="1" x14ac:dyDescent="0.25">
      <c r="A377" s="22" t="s">
        <v>1692</v>
      </c>
      <c r="B377" s="22" t="s">
        <v>1693</v>
      </c>
      <c r="C377" s="22"/>
      <c r="D377" s="22" t="s">
        <v>1461</v>
      </c>
      <c r="E377" s="22" t="s">
        <v>1668</v>
      </c>
      <c r="F377" s="22" t="s">
        <v>1683</v>
      </c>
      <c r="G377" s="22" t="s">
        <v>1375</v>
      </c>
      <c r="H377" s="22" t="s">
        <v>149</v>
      </c>
      <c r="I377" s="22" t="s">
        <v>17</v>
      </c>
      <c r="J377" s="22" t="s">
        <v>17</v>
      </c>
      <c r="K377" s="22" t="s">
        <v>17</v>
      </c>
      <c r="L377" s="22" t="s">
        <v>88</v>
      </c>
      <c r="M377" s="22"/>
    </row>
    <row r="378" spans="1:13" ht="18" customHeight="1" x14ac:dyDescent="0.25">
      <c r="A378" s="22" t="s">
        <v>1694</v>
      </c>
      <c r="B378" s="22" t="s">
        <v>1695</v>
      </c>
      <c r="C378" s="22"/>
      <c r="D378" s="22" t="s">
        <v>1461</v>
      </c>
      <c r="E378" s="22" t="s">
        <v>1668</v>
      </c>
      <c r="F378" s="22" t="s">
        <v>1683</v>
      </c>
      <c r="G378" s="22" t="s">
        <v>1375</v>
      </c>
      <c r="H378" s="22" t="s">
        <v>149</v>
      </c>
      <c r="I378" s="22" t="s">
        <v>17</v>
      </c>
      <c r="J378" s="22" t="s">
        <v>17</v>
      </c>
      <c r="K378" s="22" t="s">
        <v>17</v>
      </c>
      <c r="L378" s="22" t="s">
        <v>88</v>
      </c>
      <c r="M378" s="22"/>
    </row>
    <row r="379" spans="1:13" ht="18" customHeight="1" x14ac:dyDescent="0.25">
      <c r="A379" s="22"/>
      <c r="B379" s="22"/>
      <c r="C379" s="22"/>
      <c r="D379" s="22"/>
      <c r="E379" s="22"/>
      <c r="F379" s="22"/>
      <c r="G379" s="22"/>
      <c r="H379" s="22"/>
      <c r="I379" s="22"/>
      <c r="J379" s="22"/>
      <c r="K379" s="22"/>
      <c r="L379" s="22"/>
      <c r="M379" s="22"/>
    </row>
    <row r="380" spans="1:13" ht="18" customHeight="1" x14ac:dyDescent="0.25">
      <c r="A380" s="22" t="s">
        <v>1696</v>
      </c>
      <c r="B380" s="22" t="s">
        <v>1221</v>
      </c>
      <c r="C380" s="22"/>
      <c r="D380" s="22" t="s">
        <v>1461</v>
      </c>
      <c r="E380" s="22" t="s">
        <v>1668</v>
      </c>
      <c r="F380" s="22" t="s">
        <v>1683</v>
      </c>
      <c r="G380" s="22" t="s">
        <v>1375</v>
      </c>
      <c r="H380" s="22" t="s">
        <v>149</v>
      </c>
      <c r="I380" s="22" t="s">
        <v>17</v>
      </c>
      <c r="J380" s="22" t="s">
        <v>17</v>
      </c>
      <c r="K380" s="22" t="s">
        <v>17</v>
      </c>
      <c r="L380" s="22" t="s">
        <v>18</v>
      </c>
      <c r="M380" s="22"/>
    </row>
    <row r="381" spans="1:13" x14ac:dyDescent="0.25">
      <c r="A381" s="22"/>
      <c r="B381" s="22"/>
      <c r="C381" s="22"/>
      <c r="D381" s="22"/>
      <c r="E381" s="22"/>
      <c r="F381" s="22"/>
      <c r="G381" s="22"/>
      <c r="H381" s="22"/>
      <c r="I381" s="22"/>
      <c r="J381" s="22"/>
      <c r="K381" s="22"/>
      <c r="L381" s="22"/>
      <c r="M381" s="22"/>
    </row>
    <row r="382" spans="1:13" ht="18" customHeight="1" x14ac:dyDescent="0.25">
      <c r="A382" s="22"/>
      <c r="B382" s="22"/>
      <c r="C382" s="22"/>
      <c r="D382" s="22"/>
      <c r="E382" s="22"/>
      <c r="F382" s="22"/>
      <c r="G382" s="22"/>
      <c r="H382" s="22"/>
      <c r="I382" s="22"/>
      <c r="J382" s="22"/>
      <c r="K382" s="22"/>
      <c r="L382" s="22"/>
      <c r="M382" s="22"/>
    </row>
    <row r="383" spans="1:13" ht="18" customHeight="1" x14ac:dyDescent="0.25">
      <c r="A383" s="22"/>
      <c r="B383" s="22"/>
      <c r="C383" s="22"/>
      <c r="D383" s="22"/>
      <c r="E383" s="22"/>
      <c r="F383" s="22"/>
      <c r="G383" s="22"/>
      <c r="H383" s="22"/>
      <c r="I383" s="22"/>
      <c r="J383" s="22"/>
      <c r="K383" s="22"/>
      <c r="L383" s="22"/>
      <c r="M383" s="22"/>
    </row>
    <row r="384" spans="1:13" x14ac:dyDescent="0.25">
      <c r="A384" s="22"/>
      <c r="B384" s="22"/>
      <c r="C384" s="22"/>
      <c r="D384" s="22"/>
      <c r="E384" s="22"/>
      <c r="F384" s="22"/>
      <c r="G384" s="22"/>
      <c r="H384" s="22"/>
      <c r="I384" s="22"/>
      <c r="J384" s="22"/>
      <c r="K384" s="22"/>
      <c r="L384" s="22"/>
      <c r="M384" s="22"/>
    </row>
    <row r="385" spans="1:13" x14ac:dyDescent="0.25">
      <c r="A385" s="22"/>
      <c r="B385" s="22"/>
      <c r="C385" s="22"/>
      <c r="D385" s="22"/>
      <c r="E385" s="22"/>
      <c r="F385" s="22"/>
      <c r="G385" s="22"/>
      <c r="H385" s="22"/>
      <c r="I385" s="22"/>
      <c r="J385" s="22"/>
      <c r="K385" s="22"/>
      <c r="L385" s="22"/>
      <c r="M385" s="22"/>
    </row>
    <row r="386" spans="1:13" x14ac:dyDescent="0.25">
      <c r="A386" s="22"/>
      <c r="B386" s="22"/>
      <c r="C386" s="22"/>
      <c r="D386" s="22"/>
      <c r="E386" s="22"/>
      <c r="F386" s="22"/>
      <c r="G386" s="22"/>
      <c r="H386" s="22"/>
      <c r="I386" s="22"/>
      <c r="J386" s="22"/>
      <c r="K386" s="22"/>
      <c r="L386" s="22"/>
      <c r="M386" s="22"/>
    </row>
    <row r="387" spans="1:13" x14ac:dyDescent="0.25">
      <c r="A387" s="22"/>
      <c r="B387" s="22"/>
      <c r="C387" s="22"/>
      <c r="D387" s="22"/>
      <c r="E387" s="22"/>
      <c r="F387" s="22"/>
      <c r="G387" s="22"/>
      <c r="H387" s="22"/>
      <c r="I387" s="22"/>
      <c r="J387" s="22"/>
      <c r="K387" s="22"/>
      <c r="L387" s="22"/>
      <c r="M387" s="22"/>
    </row>
    <row r="388" spans="1:13" ht="18" customHeight="1" x14ac:dyDescent="0.25">
      <c r="A388" s="22"/>
      <c r="B388" s="22"/>
      <c r="C388" s="22"/>
      <c r="D388" s="22"/>
      <c r="E388" s="22"/>
      <c r="F388" s="22"/>
      <c r="G388" s="22"/>
      <c r="H388" s="22"/>
      <c r="I388" s="22"/>
      <c r="J388" s="22"/>
      <c r="K388" s="22"/>
      <c r="L388" s="22"/>
      <c r="M388" s="22"/>
    </row>
    <row r="389" spans="1:13" ht="18" customHeight="1" x14ac:dyDescent="0.25">
      <c r="A389" s="22" t="s">
        <v>1697</v>
      </c>
      <c r="B389" s="22" t="s">
        <v>1698</v>
      </c>
      <c r="C389" s="22" t="s">
        <v>88</v>
      </c>
      <c r="D389" s="22" t="s">
        <v>1461</v>
      </c>
      <c r="E389" s="22" t="s">
        <v>1699</v>
      </c>
      <c r="F389" s="22" t="s">
        <v>1700</v>
      </c>
      <c r="G389" s="22" t="s">
        <v>1375</v>
      </c>
      <c r="H389" s="22" t="s">
        <v>149</v>
      </c>
      <c r="I389" s="22" t="s">
        <v>17</v>
      </c>
      <c r="J389" s="22" t="s">
        <v>17</v>
      </c>
      <c r="K389" s="22" t="s">
        <v>17</v>
      </c>
      <c r="L389" s="22" t="s">
        <v>88</v>
      </c>
      <c r="M389" s="22"/>
    </row>
    <row r="390" spans="1:13" ht="18" customHeight="1" x14ac:dyDescent="0.25">
      <c r="A390" s="22" t="s">
        <v>1701</v>
      </c>
      <c r="B390" s="22" t="s">
        <v>1702</v>
      </c>
      <c r="C390" s="22" t="s">
        <v>88</v>
      </c>
      <c r="D390" s="22" t="s">
        <v>1461</v>
      </c>
      <c r="E390" s="22" t="s">
        <v>1699</v>
      </c>
      <c r="F390" s="22" t="s">
        <v>1700</v>
      </c>
      <c r="G390" s="22" t="s">
        <v>1375</v>
      </c>
      <c r="H390" s="22" t="s">
        <v>149</v>
      </c>
      <c r="I390" s="22" t="s">
        <v>17</v>
      </c>
      <c r="J390" s="22" t="s">
        <v>17</v>
      </c>
      <c r="K390" s="22" t="s">
        <v>17</v>
      </c>
      <c r="L390" s="22" t="s">
        <v>88</v>
      </c>
      <c r="M390" s="22"/>
    </row>
    <row r="391" spans="1:13" ht="18" customHeight="1" x14ac:dyDescent="0.25">
      <c r="A391" s="22" t="s">
        <v>1703</v>
      </c>
      <c r="B391" s="22" t="s">
        <v>1704</v>
      </c>
      <c r="C391" s="22" t="s">
        <v>88</v>
      </c>
      <c r="D391" s="22" t="s">
        <v>1461</v>
      </c>
      <c r="E391" s="22" t="s">
        <v>1699</v>
      </c>
      <c r="F391" s="22" t="s">
        <v>1700</v>
      </c>
      <c r="G391" s="22" t="s">
        <v>1375</v>
      </c>
      <c r="H391" s="22" t="s">
        <v>149</v>
      </c>
      <c r="I391" s="22" t="s">
        <v>17</v>
      </c>
      <c r="J391" s="22" t="s">
        <v>17</v>
      </c>
      <c r="K391" s="22" t="s">
        <v>17</v>
      </c>
      <c r="L391" s="22" t="s">
        <v>88</v>
      </c>
      <c r="M391" s="22"/>
    </row>
    <row r="392" spans="1:13" ht="18" customHeight="1" x14ac:dyDescent="0.25">
      <c r="A392" s="22" t="s">
        <v>1705</v>
      </c>
      <c r="B392" s="22" t="s">
        <v>1706</v>
      </c>
      <c r="C392" s="22" t="s">
        <v>88</v>
      </c>
      <c r="D392" s="22" t="s">
        <v>1461</v>
      </c>
      <c r="E392" s="22" t="s">
        <v>1699</v>
      </c>
      <c r="F392" s="22" t="s">
        <v>1700</v>
      </c>
      <c r="G392" s="22" t="s">
        <v>1375</v>
      </c>
      <c r="H392" s="22" t="s">
        <v>149</v>
      </c>
      <c r="I392" s="22" t="s">
        <v>17</v>
      </c>
      <c r="J392" s="22" t="s">
        <v>17</v>
      </c>
      <c r="K392" s="22" t="s">
        <v>17</v>
      </c>
      <c r="L392" s="22" t="s">
        <v>88</v>
      </c>
      <c r="M392" s="22"/>
    </row>
    <row r="393" spans="1:13" ht="18" customHeight="1" x14ac:dyDescent="0.25">
      <c r="A393" s="22" t="s">
        <v>1707</v>
      </c>
      <c r="B393" s="22" t="s">
        <v>1708</v>
      </c>
      <c r="C393" s="22" t="s">
        <v>88</v>
      </c>
      <c r="D393" s="22" t="s">
        <v>1461</v>
      </c>
      <c r="E393" s="22" t="s">
        <v>1699</v>
      </c>
      <c r="F393" s="22" t="s">
        <v>1700</v>
      </c>
      <c r="G393" s="22" t="s">
        <v>1375</v>
      </c>
      <c r="H393" s="22" t="s">
        <v>149</v>
      </c>
      <c r="I393" s="22" t="s">
        <v>17</v>
      </c>
      <c r="J393" s="22" t="s">
        <v>17</v>
      </c>
      <c r="K393" s="22" t="s">
        <v>17</v>
      </c>
      <c r="L393" s="22" t="s">
        <v>88</v>
      </c>
      <c r="M393" s="22"/>
    </row>
    <row r="394" spans="1:13" ht="18" customHeight="1" x14ac:dyDescent="0.25">
      <c r="A394" s="22" t="s">
        <v>1709</v>
      </c>
      <c r="B394" s="22" t="s">
        <v>1321</v>
      </c>
      <c r="C394" s="22" t="s">
        <v>88</v>
      </c>
      <c r="D394" s="22" t="s">
        <v>1461</v>
      </c>
      <c r="E394" s="22" t="s">
        <v>1699</v>
      </c>
      <c r="F394" s="22" t="s">
        <v>1700</v>
      </c>
      <c r="G394" s="22" t="s">
        <v>1375</v>
      </c>
      <c r="H394" s="22" t="s">
        <v>149</v>
      </c>
      <c r="I394" s="22" t="s">
        <v>17</v>
      </c>
      <c r="J394" s="22" t="s">
        <v>17</v>
      </c>
      <c r="K394" s="22" t="s">
        <v>17</v>
      </c>
      <c r="L394" s="22" t="s">
        <v>88</v>
      </c>
      <c r="M394" s="22"/>
    </row>
    <row r="395" spans="1:13" ht="18" customHeight="1" x14ac:dyDescent="0.25">
      <c r="A395" s="22" t="s">
        <v>1710</v>
      </c>
      <c r="B395" s="22" t="s">
        <v>1711</v>
      </c>
      <c r="C395" s="22" t="s">
        <v>88</v>
      </c>
      <c r="D395" s="22" t="s">
        <v>1461</v>
      </c>
      <c r="E395" s="22" t="s">
        <v>1699</v>
      </c>
      <c r="F395" s="22" t="s">
        <v>1700</v>
      </c>
      <c r="G395" s="22" t="s">
        <v>1375</v>
      </c>
      <c r="H395" s="22" t="s">
        <v>149</v>
      </c>
      <c r="I395" s="22" t="s">
        <v>17</v>
      </c>
      <c r="J395" s="22" t="s">
        <v>17</v>
      </c>
      <c r="K395" s="22" t="s">
        <v>17</v>
      </c>
      <c r="L395" s="22" t="s">
        <v>88</v>
      </c>
      <c r="M395" s="22"/>
    </row>
    <row r="396" spans="1:13" ht="18" customHeight="1" x14ac:dyDescent="0.25">
      <c r="A396" s="22" t="s">
        <v>1712</v>
      </c>
      <c r="B396" s="22" t="s">
        <v>1713</v>
      </c>
      <c r="C396" s="22" t="s">
        <v>88</v>
      </c>
      <c r="D396" s="22" t="s">
        <v>1461</v>
      </c>
      <c r="E396" s="22" t="s">
        <v>1699</v>
      </c>
      <c r="F396" s="22" t="s">
        <v>1700</v>
      </c>
      <c r="G396" s="22" t="s">
        <v>1375</v>
      </c>
      <c r="H396" s="22" t="s">
        <v>149</v>
      </c>
      <c r="I396" s="22" t="s">
        <v>17</v>
      </c>
      <c r="J396" s="22" t="s">
        <v>17</v>
      </c>
      <c r="K396" s="22" t="s">
        <v>17</v>
      </c>
      <c r="L396" s="22" t="s">
        <v>88</v>
      </c>
      <c r="M396" s="22"/>
    </row>
    <row r="397" spans="1:13" ht="18" customHeight="1" x14ac:dyDescent="0.25">
      <c r="A397" s="22" t="s">
        <v>1714</v>
      </c>
      <c r="B397" s="22" t="s">
        <v>1715</v>
      </c>
      <c r="C397" s="22"/>
      <c r="D397" s="22" t="s">
        <v>1461</v>
      </c>
      <c r="E397" s="22" t="s">
        <v>1699</v>
      </c>
      <c r="F397" s="22" t="s">
        <v>1700</v>
      </c>
      <c r="G397" s="22" t="s">
        <v>1375</v>
      </c>
      <c r="H397" s="22" t="s">
        <v>149</v>
      </c>
      <c r="I397" s="22" t="s">
        <v>17</v>
      </c>
      <c r="J397" s="22" t="s">
        <v>17</v>
      </c>
      <c r="K397" s="22" t="s">
        <v>17</v>
      </c>
      <c r="L397" s="22" t="s">
        <v>88</v>
      </c>
      <c r="M397" s="22"/>
    </row>
    <row r="398" spans="1:13" ht="18" customHeight="1" x14ac:dyDescent="0.25">
      <c r="A398" s="22" t="s">
        <v>1716</v>
      </c>
      <c r="B398" s="22" t="s">
        <v>1717</v>
      </c>
      <c r="C398" s="22" t="s">
        <v>88</v>
      </c>
      <c r="D398" s="22" t="s">
        <v>1461</v>
      </c>
      <c r="E398" s="22" t="s">
        <v>1699</v>
      </c>
      <c r="F398" s="22" t="s">
        <v>1700</v>
      </c>
      <c r="G398" s="22" t="s">
        <v>1375</v>
      </c>
      <c r="H398" s="22" t="s">
        <v>149</v>
      </c>
      <c r="I398" s="22" t="s">
        <v>17</v>
      </c>
      <c r="J398" s="22" t="s">
        <v>17</v>
      </c>
      <c r="K398" s="22" t="s">
        <v>17</v>
      </c>
      <c r="L398" s="22" t="s">
        <v>88</v>
      </c>
      <c r="M398" s="22"/>
    </row>
    <row r="399" spans="1:13" x14ac:dyDescent="0.25">
      <c r="A399" s="22"/>
      <c r="B399" s="22"/>
      <c r="C399" s="22"/>
      <c r="D399" s="22"/>
      <c r="E399" s="22"/>
      <c r="F399" s="22"/>
      <c r="G399" s="22"/>
      <c r="H399" s="22"/>
      <c r="I399" s="22"/>
      <c r="J399" s="22"/>
      <c r="K399" s="22"/>
      <c r="L399" s="22"/>
      <c r="M399" s="22"/>
    </row>
    <row r="400" spans="1:13" ht="18" customHeight="1" x14ac:dyDescent="0.25">
      <c r="A400" s="22"/>
      <c r="B400" s="22"/>
      <c r="C400" s="22"/>
      <c r="D400" s="22"/>
      <c r="E400" s="22"/>
      <c r="F400" s="22"/>
      <c r="G400" s="22"/>
      <c r="H400" s="22"/>
      <c r="I400" s="22"/>
      <c r="J400" s="22"/>
      <c r="K400" s="22"/>
      <c r="L400" s="22"/>
      <c r="M400" s="22"/>
    </row>
    <row r="401" spans="1:13" ht="18" customHeight="1" x14ac:dyDescent="0.25">
      <c r="A401" s="22" t="s">
        <v>1718</v>
      </c>
      <c r="B401" s="22" t="s">
        <v>1698</v>
      </c>
      <c r="C401" s="22" t="s">
        <v>88</v>
      </c>
      <c r="D401" s="22" t="s">
        <v>1461</v>
      </c>
      <c r="E401" s="22" t="s">
        <v>1699</v>
      </c>
      <c r="F401" s="22" t="s">
        <v>1719</v>
      </c>
      <c r="G401" s="22" t="s">
        <v>1375</v>
      </c>
      <c r="H401" s="22" t="s">
        <v>149</v>
      </c>
      <c r="I401" s="22" t="s">
        <v>17</v>
      </c>
      <c r="J401" s="22" t="s">
        <v>17</v>
      </c>
      <c r="K401" s="22" t="s">
        <v>17</v>
      </c>
      <c r="L401" s="22" t="s">
        <v>88</v>
      </c>
      <c r="M401" s="22"/>
    </row>
    <row r="402" spans="1:13" ht="18" customHeight="1" x14ac:dyDescent="0.25">
      <c r="A402" s="22" t="s">
        <v>1720</v>
      </c>
      <c r="B402" s="22" t="s">
        <v>1702</v>
      </c>
      <c r="C402" s="22" t="s">
        <v>88</v>
      </c>
      <c r="D402" s="22" t="s">
        <v>1461</v>
      </c>
      <c r="E402" s="22" t="s">
        <v>1699</v>
      </c>
      <c r="F402" s="22" t="s">
        <v>1719</v>
      </c>
      <c r="G402" s="22" t="s">
        <v>1375</v>
      </c>
      <c r="H402" s="22" t="s">
        <v>149</v>
      </c>
      <c r="I402" s="22" t="s">
        <v>17</v>
      </c>
      <c r="J402" s="22" t="s">
        <v>17</v>
      </c>
      <c r="K402" s="22" t="s">
        <v>17</v>
      </c>
      <c r="L402" s="22" t="s">
        <v>88</v>
      </c>
      <c r="M402" s="22"/>
    </row>
    <row r="403" spans="1:13" ht="18" customHeight="1" x14ac:dyDescent="0.25">
      <c r="A403" s="22" t="s">
        <v>1721</v>
      </c>
      <c r="B403" s="22" t="s">
        <v>1704</v>
      </c>
      <c r="C403" s="22" t="s">
        <v>88</v>
      </c>
      <c r="D403" s="22" t="s">
        <v>1461</v>
      </c>
      <c r="E403" s="22" t="s">
        <v>1699</v>
      </c>
      <c r="F403" s="22" t="s">
        <v>1719</v>
      </c>
      <c r="G403" s="22" t="s">
        <v>1375</v>
      </c>
      <c r="H403" s="22" t="s">
        <v>149</v>
      </c>
      <c r="I403" s="22" t="s">
        <v>17</v>
      </c>
      <c r="J403" s="22" t="s">
        <v>17</v>
      </c>
      <c r="K403" s="22" t="s">
        <v>17</v>
      </c>
      <c r="L403" s="22" t="s">
        <v>88</v>
      </c>
      <c r="M403" s="22"/>
    </row>
    <row r="404" spans="1:13" ht="18" customHeight="1" x14ac:dyDescent="0.25">
      <c r="A404" s="22" t="s">
        <v>1722</v>
      </c>
      <c r="B404" s="22" t="s">
        <v>1706</v>
      </c>
      <c r="C404" s="22" t="s">
        <v>88</v>
      </c>
      <c r="D404" s="22" t="s">
        <v>1461</v>
      </c>
      <c r="E404" s="22" t="s">
        <v>1699</v>
      </c>
      <c r="F404" s="22" t="s">
        <v>1719</v>
      </c>
      <c r="G404" s="22" t="s">
        <v>1375</v>
      </c>
      <c r="H404" s="22" t="s">
        <v>149</v>
      </c>
      <c r="I404" s="22" t="s">
        <v>17</v>
      </c>
      <c r="J404" s="22" t="s">
        <v>17</v>
      </c>
      <c r="K404" s="22" t="s">
        <v>17</v>
      </c>
      <c r="L404" s="22" t="s">
        <v>88</v>
      </c>
      <c r="M404" s="22"/>
    </row>
    <row r="405" spans="1:13" ht="18" customHeight="1" x14ac:dyDescent="0.25">
      <c r="A405" s="22" t="s">
        <v>1723</v>
      </c>
      <c r="B405" s="22" t="s">
        <v>1708</v>
      </c>
      <c r="C405" s="22" t="s">
        <v>88</v>
      </c>
      <c r="D405" s="22" t="s">
        <v>1461</v>
      </c>
      <c r="E405" s="22" t="s">
        <v>1699</v>
      </c>
      <c r="F405" s="22" t="s">
        <v>1719</v>
      </c>
      <c r="G405" s="22" t="s">
        <v>1375</v>
      </c>
      <c r="H405" s="22" t="s">
        <v>149</v>
      </c>
      <c r="I405" s="22" t="s">
        <v>17</v>
      </c>
      <c r="J405" s="22" t="s">
        <v>17</v>
      </c>
      <c r="K405" s="22" t="s">
        <v>17</v>
      </c>
      <c r="L405" s="22" t="s">
        <v>88</v>
      </c>
      <c r="M405" s="22"/>
    </row>
    <row r="406" spans="1:13" ht="18" customHeight="1" x14ac:dyDescent="0.25">
      <c r="A406" s="22" t="s">
        <v>1724</v>
      </c>
      <c r="B406" s="22" t="s">
        <v>1711</v>
      </c>
      <c r="C406" s="22" t="s">
        <v>88</v>
      </c>
      <c r="D406" s="22" t="s">
        <v>1461</v>
      </c>
      <c r="E406" s="22" t="s">
        <v>1699</v>
      </c>
      <c r="F406" s="22" t="s">
        <v>1719</v>
      </c>
      <c r="G406" s="22" t="s">
        <v>1375</v>
      </c>
      <c r="H406" s="22" t="s">
        <v>149</v>
      </c>
      <c r="I406" s="22" t="s">
        <v>17</v>
      </c>
      <c r="J406" s="22" t="s">
        <v>17</v>
      </c>
      <c r="K406" s="22" t="s">
        <v>17</v>
      </c>
      <c r="L406" s="22" t="s">
        <v>88</v>
      </c>
      <c r="M406" s="22"/>
    </row>
    <row r="407" spans="1:13" ht="18" customHeight="1" x14ac:dyDescent="0.25">
      <c r="A407" s="22" t="s">
        <v>1725</v>
      </c>
      <c r="B407" s="22" t="s">
        <v>1713</v>
      </c>
      <c r="C407" s="22" t="s">
        <v>88</v>
      </c>
      <c r="D407" s="22" t="s">
        <v>1461</v>
      </c>
      <c r="E407" s="22" t="s">
        <v>1699</v>
      </c>
      <c r="F407" s="22" t="s">
        <v>1719</v>
      </c>
      <c r="G407" s="22" t="s">
        <v>1375</v>
      </c>
      <c r="H407" s="22" t="s">
        <v>149</v>
      </c>
      <c r="I407" s="22" t="s">
        <v>17</v>
      </c>
      <c r="J407" s="22" t="s">
        <v>17</v>
      </c>
      <c r="K407" s="22" t="s">
        <v>17</v>
      </c>
      <c r="L407" s="22" t="s">
        <v>88</v>
      </c>
      <c r="M407" s="22"/>
    </row>
    <row r="408" spans="1:13" ht="18" customHeight="1" x14ac:dyDescent="0.25">
      <c r="A408" s="22" t="s">
        <v>1726</v>
      </c>
      <c r="B408" s="22" t="s">
        <v>1715</v>
      </c>
      <c r="C408" s="22"/>
      <c r="D408" s="22" t="s">
        <v>1461</v>
      </c>
      <c r="E408" s="22" t="s">
        <v>1699</v>
      </c>
      <c r="F408" s="22" t="s">
        <v>1719</v>
      </c>
      <c r="G408" s="22" t="s">
        <v>1375</v>
      </c>
      <c r="H408" s="22" t="s">
        <v>149</v>
      </c>
      <c r="I408" s="22" t="s">
        <v>17</v>
      </c>
      <c r="J408" s="22" t="s">
        <v>17</v>
      </c>
      <c r="K408" s="22" t="s">
        <v>17</v>
      </c>
      <c r="L408" s="22" t="s">
        <v>88</v>
      </c>
      <c r="M408" s="22"/>
    </row>
    <row r="409" spans="1:13" ht="18" customHeight="1" x14ac:dyDescent="0.25">
      <c r="A409" s="22" t="s">
        <v>1727</v>
      </c>
      <c r="B409" s="22" t="s">
        <v>1717</v>
      </c>
      <c r="C409" s="22" t="s">
        <v>88</v>
      </c>
      <c r="D409" s="22" t="s">
        <v>1461</v>
      </c>
      <c r="E409" s="22" t="s">
        <v>1699</v>
      </c>
      <c r="F409" s="22" t="s">
        <v>1719</v>
      </c>
      <c r="G409" s="22" t="s">
        <v>1375</v>
      </c>
      <c r="H409" s="22" t="s">
        <v>149</v>
      </c>
      <c r="I409" s="22" t="s">
        <v>17</v>
      </c>
      <c r="J409" s="22" t="s">
        <v>17</v>
      </c>
      <c r="K409" s="22" t="s">
        <v>17</v>
      </c>
      <c r="L409" s="22" t="s">
        <v>88</v>
      </c>
      <c r="M409" s="22"/>
    </row>
    <row r="410" spans="1:13" x14ac:dyDescent="0.25">
      <c r="A410" s="22"/>
      <c r="B410" s="22"/>
      <c r="C410" s="22"/>
      <c r="D410" s="22"/>
      <c r="E410" s="22"/>
      <c r="F410" s="22"/>
      <c r="G410" s="22"/>
      <c r="H410" s="22"/>
      <c r="I410" s="22"/>
      <c r="J410" s="22"/>
      <c r="K410" s="22"/>
      <c r="L410" s="22"/>
      <c r="M410" s="22"/>
    </row>
    <row r="411" spans="1:13" x14ac:dyDescent="0.25">
      <c r="A411" s="22"/>
      <c r="B411" s="22"/>
      <c r="C411" s="22"/>
      <c r="D411" s="22"/>
      <c r="E411" s="22"/>
      <c r="F411" s="22"/>
      <c r="G411" s="22"/>
      <c r="H411" s="22"/>
      <c r="I411" s="22"/>
      <c r="J411" s="22"/>
      <c r="K411" s="22"/>
      <c r="L411" s="22"/>
      <c r="M411" s="22"/>
    </row>
    <row r="412" spans="1:13" x14ac:dyDescent="0.25">
      <c r="A412" s="22"/>
      <c r="B412" s="22"/>
      <c r="C412" s="29"/>
      <c r="D412" s="29"/>
      <c r="E412" s="22"/>
      <c r="F412" s="22"/>
      <c r="G412" s="22"/>
      <c r="H412" s="22"/>
      <c r="I412" s="22"/>
      <c r="J412" s="22"/>
      <c r="K412" s="22"/>
      <c r="L412" s="22"/>
      <c r="M412" s="22"/>
    </row>
    <row r="413" spans="1:13" x14ac:dyDescent="0.25">
      <c r="A413" s="22"/>
      <c r="B413" s="22"/>
      <c r="C413" s="29"/>
      <c r="D413" s="29"/>
      <c r="E413" s="22"/>
      <c r="F413" s="22"/>
      <c r="G413" s="22"/>
      <c r="H413" s="22"/>
      <c r="I413" s="22"/>
      <c r="J413" s="22"/>
      <c r="K413" s="22"/>
      <c r="L413" s="22"/>
      <c r="M413" s="22"/>
    </row>
    <row r="414" spans="1:13" ht="105" x14ac:dyDescent="0.25">
      <c r="A414" s="22" t="s">
        <v>1728</v>
      </c>
      <c r="B414" s="25" t="s">
        <v>1729</v>
      </c>
      <c r="C414" s="22" t="s">
        <v>1730</v>
      </c>
      <c r="D414" s="22" t="s">
        <v>1461</v>
      </c>
      <c r="E414" s="22" t="s">
        <v>1699</v>
      </c>
      <c r="F414" s="22" t="s">
        <v>562</v>
      </c>
      <c r="G414" s="22" t="s">
        <v>1375</v>
      </c>
      <c r="H414" s="22" t="s">
        <v>149</v>
      </c>
      <c r="I414" s="22" t="s">
        <v>17</v>
      </c>
      <c r="J414" s="22" t="s">
        <v>17</v>
      </c>
      <c r="K414" s="22" t="s">
        <v>17</v>
      </c>
      <c r="L414" s="22" t="s">
        <v>18</v>
      </c>
      <c r="M414" s="22"/>
    </row>
  </sheetData>
  <sheetProtection algorithmName="SHA-512" hashValue="Pdr5U/wbHBbRDmGwXPnxAAQ10EKt3nlSf4urtWa+3vIeBx+jB2Z96Xy8AghL7siclEcwtfYsFbsftDkLJh+qXA==" saltValue="DsbzXbV/iQStojfwCYpYZg==" spinCount="100000" sheet="1" objects="1" scenarios="1"/>
  <autoFilter ref="A1:L415" xr:uid="{50FD902A-32F6-4F77-B0A9-BEC746082E15}"/>
  <mergeCells count="4">
    <mergeCell ref="C336:D336"/>
    <mergeCell ref="C338:D339"/>
    <mergeCell ref="C348:D349"/>
    <mergeCell ref="C412:D413"/>
  </mergeCells>
  <pageMargins left="0.7" right="0.7" top="0.75" bottom="0.75" header="0.3" footer="0.3"/>
  <pageSetup scale="65" orientation="landscape" horizontalDpi="1200" verticalDpi="1200" r:id="rId1"/>
  <rowBreaks count="13" manualBreakCount="13">
    <brk id="76" max="16383" man="1"/>
    <brk id="94" max="16383" man="1"/>
    <brk id="110" max="16383" man="1"/>
    <brk id="135" max="16383" man="1"/>
    <brk id="151" max="16383" man="1"/>
    <brk id="160" max="16383" man="1"/>
    <brk id="171" max="16383" man="1"/>
    <brk id="188" max="16383" man="1"/>
    <brk id="209" max="16383" man="1"/>
    <brk id="258" max="16383" man="1"/>
    <brk id="274" max="16383" man="1"/>
    <brk id="302" max="16383" man="1"/>
    <brk id="34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5C140-668B-439B-92D4-8D33A3AE2BF2}">
  <dimension ref="A1:M152"/>
  <sheetViews>
    <sheetView zoomScale="90" zoomScaleNormal="90" workbookViewId="0">
      <pane ySplit="1" topLeftCell="A2" activePane="bottomLeft" state="frozen"/>
      <selection pane="bottomLeft"/>
    </sheetView>
  </sheetViews>
  <sheetFormatPr defaultColWidth="8.7109375" defaultRowHeight="15" x14ac:dyDescent="0.25"/>
  <cols>
    <col min="1" max="1" width="12.7109375" customWidth="1"/>
    <col min="2" max="2" width="150.7109375" style="1" customWidth="1"/>
    <col min="3" max="3" width="25.7109375" customWidth="1"/>
    <col min="4" max="4" width="32.7109375" hidden="1" customWidth="1"/>
    <col min="5" max="5" width="23.7109375" hidden="1" customWidth="1"/>
    <col min="6" max="6" width="18" hidden="1" customWidth="1"/>
    <col min="7" max="7" width="15.85546875" hidden="1" customWidth="1"/>
    <col min="8" max="8" width="9.5703125" hidden="1" customWidth="1"/>
    <col min="9" max="9" width="12.140625" hidden="1" customWidth="1"/>
    <col min="10" max="10" width="11.28515625" hidden="1" customWidth="1"/>
    <col min="11" max="11" width="9.7109375" hidden="1" customWidth="1"/>
    <col min="12" max="12" width="12.28515625" hidden="1" customWidth="1"/>
    <col min="13" max="13" width="34.28515625" hidden="1" customWidth="1"/>
  </cols>
  <sheetData>
    <row r="1" spans="1:12" ht="41.25" customHeight="1" x14ac:dyDescent="0.25">
      <c r="A1" s="1" t="s">
        <v>0</v>
      </c>
      <c r="B1" s="1" t="s">
        <v>1</v>
      </c>
      <c r="C1" t="s">
        <v>2</v>
      </c>
      <c r="D1" t="s">
        <v>143</v>
      </c>
      <c r="E1" t="s">
        <v>4</v>
      </c>
      <c r="F1" t="s">
        <v>5</v>
      </c>
      <c r="G1" t="s">
        <v>6</v>
      </c>
      <c r="H1" t="s">
        <v>7</v>
      </c>
      <c r="I1" t="s">
        <v>8</v>
      </c>
      <c r="J1" t="s">
        <v>9</v>
      </c>
      <c r="K1" t="s">
        <v>10</v>
      </c>
      <c r="L1" t="s">
        <v>11</v>
      </c>
    </row>
    <row r="5" spans="1:12" x14ac:dyDescent="0.25">
      <c r="A5" s="30"/>
      <c r="B5" s="31"/>
    </row>
    <row r="6" spans="1:12" x14ac:dyDescent="0.25">
      <c r="A6" s="30"/>
      <c r="B6" s="31"/>
    </row>
    <row r="7" spans="1:12" x14ac:dyDescent="0.25">
      <c r="A7" s="30"/>
      <c r="B7" s="31"/>
    </row>
    <row r="8" spans="1:12" x14ac:dyDescent="0.25">
      <c r="A8" s="30"/>
      <c r="B8" s="31"/>
    </row>
    <row r="9" spans="1:12" x14ac:dyDescent="0.25">
      <c r="A9" s="30"/>
      <c r="B9" s="31"/>
    </row>
    <row r="53" spans="1:12" ht="15.6" customHeight="1" x14ac:dyDescent="0.25"/>
    <row r="55" spans="1:12" x14ac:dyDescent="0.25">
      <c r="A55" t="s">
        <v>1731</v>
      </c>
      <c r="B55" s="1" t="s">
        <v>1732</v>
      </c>
      <c r="C55">
        <v>388</v>
      </c>
      <c r="D55" t="s">
        <v>1733</v>
      </c>
      <c r="E55" t="s">
        <v>1734</v>
      </c>
      <c r="F55" t="s">
        <v>271</v>
      </c>
      <c r="G55" t="s">
        <v>149</v>
      </c>
      <c r="H55" t="s">
        <v>1735</v>
      </c>
      <c r="I55" t="s">
        <v>17</v>
      </c>
      <c r="J55" t="s">
        <v>17</v>
      </c>
      <c r="K55" t="s">
        <v>17</v>
      </c>
      <c r="L55" t="s">
        <v>153</v>
      </c>
    </row>
    <row r="56" spans="1:12" x14ac:dyDescent="0.25">
      <c r="A56" t="s">
        <v>1736</v>
      </c>
      <c r="B56" s="1" t="s">
        <v>1737</v>
      </c>
      <c r="C56">
        <v>37</v>
      </c>
      <c r="D56" t="s">
        <v>1733</v>
      </c>
      <c r="E56" t="s">
        <v>1734</v>
      </c>
      <c r="F56" t="s">
        <v>271</v>
      </c>
      <c r="G56" t="s">
        <v>149</v>
      </c>
      <c r="H56" t="s">
        <v>1735</v>
      </c>
      <c r="I56" t="s">
        <v>17</v>
      </c>
      <c r="J56" t="s">
        <v>17</v>
      </c>
      <c r="K56" t="s">
        <v>17</v>
      </c>
      <c r="L56" t="s">
        <v>153</v>
      </c>
    </row>
    <row r="57" spans="1:12" x14ac:dyDescent="0.25">
      <c r="A57" t="s">
        <v>1738</v>
      </c>
      <c r="B57" s="1" t="s">
        <v>1739</v>
      </c>
      <c r="C57">
        <v>151</v>
      </c>
      <c r="D57" t="s">
        <v>1733</v>
      </c>
      <c r="E57" t="s">
        <v>1734</v>
      </c>
      <c r="F57" t="s">
        <v>271</v>
      </c>
      <c r="G57" t="s">
        <v>149</v>
      </c>
      <c r="H57" t="s">
        <v>1735</v>
      </c>
      <c r="I57" t="s">
        <v>17</v>
      </c>
      <c r="J57" t="s">
        <v>17</v>
      </c>
      <c r="K57" t="s">
        <v>17</v>
      </c>
      <c r="L57" t="s">
        <v>153</v>
      </c>
    </row>
    <row r="58" spans="1:12" x14ac:dyDescent="0.25">
      <c r="A58" t="s">
        <v>1740</v>
      </c>
      <c r="B58" s="1" t="s">
        <v>1741</v>
      </c>
      <c r="C58">
        <v>237</v>
      </c>
      <c r="D58" t="s">
        <v>1733</v>
      </c>
      <c r="E58" t="s">
        <v>1734</v>
      </c>
      <c r="F58" t="s">
        <v>271</v>
      </c>
      <c r="G58" t="s">
        <v>149</v>
      </c>
      <c r="H58" t="s">
        <v>1735</v>
      </c>
      <c r="I58" t="s">
        <v>17</v>
      </c>
      <c r="J58" t="s">
        <v>17</v>
      </c>
      <c r="K58" t="s">
        <v>17</v>
      </c>
      <c r="L58" t="s">
        <v>153</v>
      </c>
    </row>
    <row r="59" spans="1:12" x14ac:dyDescent="0.25">
      <c r="A59" t="s">
        <v>1742</v>
      </c>
      <c r="B59" s="1" t="s">
        <v>1743</v>
      </c>
      <c r="C59">
        <v>42</v>
      </c>
      <c r="D59" t="s">
        <v>1733</v>
      </c>
      <c r="E59" t="s">
        <v>1734</v>
      </c>
      <c r="F59" t="s">
        <v>271</v>
      </c>
      <c r="G59" t="s">
        <v>149</v>
      </c>
      <c r="H59" t="s">
        <v>1735</v>
      </c>
      <c r="I59" t="s">
        <v>17</v>
      </c>
      <c r="J59" t="s">
        <v>17</v>
      </c>
      <c r="K59" t="s">
        <v>17</v>
      </c>
      <c r="L59" t="s">
        <v>153</v>
      </c>
    </row>
    <row r="60" spans="1:12" x14ac:dyDescent="0.25">
      <c r="A60" t="s">
        <v>1744</v>
      </c>
      <c r="B60" s="1" t="s">
        <v>1745</v>
      </c>
      <c r="C60">
        <v>284</v>
      </c>
      <c r="D60" t="s">
        <v>1733</v>
      </c>
      <c r="E60" t="s">
        <v>1734</v>
      </c>
      <c r="F60" t="s">
        <v>271</v>
      </c>
      <c r="G60" t="s">
        <v>149</v>
      </c>
      <c r="H60" t="s">
        <v>1735</v>
      </c>
      <c r="I60" t="s">
        <v>17</v>
      </c>
      <c r="J60" t="s">
        <v>17</v>
      </c>
      <c r="K60" t="s">
        <v>17</v>
      </c>
      <c r="L60" t="s">
        <v>153</v>
      </c>
    </row>
    <row r="61" spans="1:12" ht="30" x14ac:dyDescent="0.25">
      <c r="A61" t="s">
        <v>1746</v>
      </c>
      <c r="B61" s="1" t="s">
        <v>1747</v>
      </c>
      <c r="C61">
        <v>94</v>
      </c>
      <c r="D61" t="s">
        <v>1733</v>
      </c>
      <c r="E61" t="s">
        <v>1734</v>
      </c>
      <c r="F61" t="s">
        <v>271</v>
      </c>
      <c r="G61" t="s">
        <v>149</v>
      </c>
      <c r="H61" t="s">
        <v>1735</v>
      </c>
      <c r="I61" t="s">
        <v>17</v>
      </c>
      <c r="J61" t="s">
        <v>17</v>
      </c>
      <c r="K61" t="s">
        <v>17</v>
      </c>
      <c r="L61" t="s">
        <v>153</v>
      </c>
    </row>
    <row r="62" spans="1:12" x14ac:dyDescent="0.25">
      <c r="A62" t="s">
        <v>1748</v>
      </c>
      <c r="B62" s="1" t="s">
        <v>1749</v>
      </c>
      <c r="C62">
        <v>1</v>
      </c>
      <c r="D62" t="s">
        <v>1733</v>
      </c>
      <c r="E62" t="s">
        <v>1734</v>
      </c>
      <c r="F62" t="s">
        <v>271</v>
      </c>
      <c r="G62" t="s">
        <v>149</v>
      </c>
      <c r="H62" t="s">
        <v>1735</v>
      </c>
      <c r="I62" t="s">
        <v>17</v>
      </c>
      <c r="J62" t="s">
        <v>17</v>
      </c>
      <c r="K62" t="s">
        <v>17</v>
      </c>
      <c r="L62" t="s">
        <v>153</v>
      </c>
    </row>
    <row r="63" spans="1:12" ht="30" x14ac:dyDescent="0.25">
      <c r="A63" t="s">
        <v>1750</v>
      </c>
      <c r="B63" s="1" t="s">
        <v>1751</v>
      </c>
      <c r="C63">
        <v>9</v>
      </c>
      <c r="D63" t="s">
        <v>1733</v>
      </c>
      <c r="E63" t="s">
        <v>1734</v>
      </c>
      <c r="F63" t="s">
        <v>271</v>
      </c>
      <c r="G63" t="s">
        <v>149</v>
      </c>
      <c r="H63" t="s">
        <v>1735</v>
      </c>
      <c r="I63" t="s">
        <v>17</v>
      </c>
      <c r="J63" t="s">
        <v>17</v>
      </c>
      <c r="K63" t="s">
        <v>17</v>
      </c>
      <c r="L63" t="s">
        <v>153</v>
      </c>
    </row>
    <row r="64" spans="1:12" ht="30" x14ac:dyDescent="0.25">
      <c r="A64" t="s">
        <v>1752</v>
      </c>
      <c r="B64" s="1" t="s">
        <v>1753</v>
      </c>
      <c r="C64">
        <v>0</v>
      </c>
      <c r="D64" t="s">
        <v>1733</v>
      </c>
      <c r="E64" t="s">
        <v>1734</v>
      </c>
      <c r="F64" t="s">
        <v>271</v>
      </c>
      <c r="G64" t="s">
        <v>149</v>
      </c>
      <c r="H64" t="s">
        <v>1735</v>
      </c>
      <c r="I64" t="s">
        <v>17</v>
      </c>
      <c r="J64" t="s">
        <v>17</v>
      </c>
      <c r="K64" t="s">
        <v>17</v>
      </c>
      <c r="L64" t="s">
        <v>153</v>
      </c>
    </row>
    <row r="65" spans="1:12" ht="18" customHeight="1" x14ac:dyDescent="0.25"/>
    <row r="68" spans="1:12" x14ac:dyDescent="0.25">
      <c r="A68" t="s">
        <v>1754</v>
      </c>
      <c r="B68" s="1" t="s">
        <v>1732</v>
      </c>
      <c r="C68">
        <v>203</v>
      </c>
      <c r="D68" t="s">
        <v>1733</v>
      </c>
      <c r="E68" t="s">
        <v>1734</v>
      </c>
      <c r="F68" t="s">
        <v>1755</v>
      </c>
      <c r="G68" t="s">
        <v>149</v>
      </c>
      <c r="H68" t="s">
        <v>1735</v>
      </c>
      <c r="I68" t="s">
        <v>17</v>
      </c>
      <c r="J68" t="s">
        <v>17</v>
      </c>
      <c r="K68" t="s">
        <v>17</v>
      </c>
      <c r="L68" t="s">
        <v>153</v>
      </c>
    </row>
    <row r="69" spans="1:12" x14ac:dyDescent="0.25">
      <c r="A69" t="s">
        <v>1756</v>
      </c>
      <c r="B69" s="1" t="s">
        <v>1737</v>
      </c>
      <c r="C69">
        <v>9</v>
      </c>
      <c r="D69" t="s">
        <v>1733</v>
      </c>
      <c r="E69" t="s">
        <v>1734</v>
      </c>
      <c r="F69" t="s">
        <v>1755</v>
      </c>
      <c r="G69" t="s">
        <v>149</v>
      </c>
      <c r="H69" t="s">
        <v>1735</v>
      </c>
      <c r="I69" t="s">
        <v>17</v>
      </c>
      <c r="J69" t="s">
        <v>17</v>
      </c>
      <c r="K69" t="s">
        <v>17</v>
      </c>
      <c r="L69" t="s">
        <v>153</v>
      </c>
    </row>
    <row r="70" spans="1:12" x14ac:dyDescent="0.25">
      <c r="A70" t="s">
        <v>1757</v>
      </c>
      <c r="B70" s="1" t="s">
        <v>1739</v>
      </c>
      <c r="C70">
        <v>117</v>
      </c>
      <c r="D70" t="s">
        <v>1733</v>
      </c>
      <c r="E70" t="s">
        <v>1734</v>
      </c>
      <c r="F70" t="s">
        <v>1755</v>
      </c>
      <c r="G70" t="s">
        <v>149</v>
      </c>
      <c r="H70" t="s">
        <v>1735</v>
      </c>
      <c r="I70" t="s">
        <v>17</v>
      </c>
      <c r="J70" t="s">
        <v>17</v>
      </c>
      <c r="K70" t="s">
        <v>17</v>
      </c>
      <c r="L70" t="s">
        <v>153</v>
      </c>
    </row>
    <row r="71" spans="1:12" x14ac:dyDescent="0.25">
      <c r="A71" t="s">
        <v>1758</v>
      </c>
      <c r="B71" s="1" t="s">
        <v>1741</v>
      </c>
      <c r="C71">
        <v>86</v>
      </c>
      <c r="D71" t="s">
        <v>1733</v>
      </c>
      <c r="E71" t="s">
        <v>1734</v>
      </c>
      <c r="F71" t="s">
        <v>1755</v>
      </c>
      <c r="G71" t="s">
        <v>149</v>
      </c>
      <c r="H71" t="s">
        <v>1735</v>
      </c>
      <c r="I71" t="s">
        <v>17</v>
      </c>
      <c r="J71" t="s">
        <v>17</v>
      </c>
      <c r="K71" t="s">
        <v>17</v>
      </c>
      <c r="L71" t="s">
        <v>153</v>
      </c>
    </row>
    <row r="72" spans="1:12" ht="18" customHeight="1" x14ac:dyDescent="0.25">
      <c r="A72" t="s">
        <v>1759</v>
      </c>
      <c r="B72" s="1" t="s">
        <v>1743</v>
      </c>
      <c r="C72">
        <v>8</v>
      </c>
      <c r="D72" t="s">
        <v>1733</v>
      </c>
      <c r="E72" t="s">
        <v>1734</v>
      </c>
      <c r="F72" t="s">
        <v>1755</v>
      </c>
      <c r="G72" t="s">
        <v>149</v>
      </c>
      <c r="H72" t="s">
        <v>1735</v>
      </c>
      <c r="I72" t="s">
        <v>17</v>
      </c>
      <c r="J72" t="s">
        <v>17</v>
      </c>
      <c r="K72" t="s">
        <v>17</v>
      </c>
      <c r="L72" t="s">
        <v>153</v>
      </c>
    </row>
    <row r="73" spans="1:12" ht="18" customHeight="1" x14ac:dyDescent="0.25">
      <c r="A73" t="s">
        <v>1760</v>
      </c>
      <c r="B73" s="1" t="s">
        <v>1745</v>
      </c>
      <c r="C73">
        <v>3</v>
      </c>
      <c r="D73" t="s">
        <v>1733</v>
      </c>
      <c r="E73" t="s">
        <v>1734</v>
      </c>
      <c r="F73" t="s">
        <v>1755</v>
      </c>
      <c r="G73" t="s">
        <v>149</v>
      </c>
      <c r="H73" t="s">
        <v>1735</v>
      </c>
      <c r="I73" t="s">
        <v>17</v>
      </c>
      <c r="J73" t="s">
        <v>17</v>
      </c>
      <c r="K73" t="s">
        <v>17</v>
      </c>
      <c r="L73" t="s">
        <v>153</v>
      </c>
    </row>
    <row r="74" spans="1:12" ht="18" customHeight="1" x14ac:dyDescent="0.25">
      <c r="A74" t="s">
        <v>1761</v>
      </c>
      <c r="B74" s="1" t="s">
        <v>1747</v>
      </c>
      <c r="C74">
        <v>2</v>
      </c>
      <c r="D74" t="s">
        <v>1733</v>
      </c>
      <c r="E74" t="s">
        <v>1734</v>
      </c>
      <c r="F74" t="s">
        <v>1755</v>
      </c>
      <c r="G74" t="s">
        <v>149</v>
      </c>
      <c r="H74" t="s">
        <v>1735</v>
      </c>
      <c r="I74" t="s">
        <v>17</v>
      </c>
      <c r="J74" t="s">
        <v>17</v>
      </c>
      <c r="K74" t="s">
        <v>17</v>
      </c>
      <c r="L74" t="s">
        <v>153</v>
      </c>
    </row>
    <row r="75" spans="1:12" x14ac:dyDescent="0.25">
      <c r="A75" t="s">
        <v>1762</v>
      </c>
      <c r="B75" s="1" t="s">
        <v>1749</v>
      </c>
      <c r="C75">
        <v>0</v>
      </c>
      <c r="D75" t="s">
        <v>1733</v>
      </c>
      <c r="E75" t="s">
        <v>1734</v>
      </c>
      <c r="F75" t="s">
        <v>1755</v>
      </c>
      <c r="G75" t="s">
        <v>149</v>
      </c>
      <c r="H75" t="s">
        <v>1735</v>
      </c>
      <c r="I75" t="s">
        <v>17</v>
      </c>
      <c r="J75" t="s">
        <v>17</v>
      </c>
      <c r="K75" t="s">
        <v>17</v>
      </c>
      <c r="L75" t="s">
        <v>153</v>
      </c>
    </row>
    <row r="76" spans="1:12" ht="30" x14ac:dyDescent="0.25">
      <c r="A76" t="s">
        <v>1763</v>
      </c>
      <c r="B76" s="1" t="s">
        <v>1751</v>
      </c>
      <c r="C76">
        <v>198</v>
      </c>
      <c r="D76" t="s">
        <v>1733</v>
      </c>
      <c r="E76" t="s">
        <v>1734</v>
      </c>
      <c r="F76" t="s">
        <v>1755</v>
      </c>
      <c r="G76" t="s">
        <v>149</v>
      </c>
      <c r="H76" t="s">
        <v>1735</v>
      </c>
      <c r="I76" t="s">
        <v>17</v>
      </c>
      <c r="J76" t="s">
        <v>17</v>
      </c>
      <c r="K76" t="s">
        <v>17</v>
      </c>
      <c r="L76" t="s">
        <v>153</v>
      </c>
    </row>
    <row r="77" spans="1:12" ht="30" x14ac:dyDescent="0.25">
      <c r="A77" t="s">
        <v>1764</v>
      </c>
      <c r="B77" s="1" t="s">
        <v>1753</v>
      </c>
      <c r="C77">
        <v>0</v>
      </c>
      <c r="D77" t="s">
        <v>1733</v>
      </c>
      <c r="E77" t="s">
        <v>1734</v>
      </c>
      <c r="F77" t="s">
        <v>1755</v>
      </c>
      <c r="G77" t="s">
        <v>149</v>
      </c>
      <c r="H77" t="s">
        <v>1735</v>
      </c>
      <c r="I77" t="s">
        <v>17</v>
      </c>
      <c r="J77" t="s">
        <v>17</v>
      </c>
      <c r="K77" t="s">
        <v>17</v>
      </c>
      <c r="L77" t="s">
        <v>153</v>
      </c>
    </row>
    <row r="81" spans="1:12" x14ac:dyDescent="0.25">
      <c r="A81" t="s">
        <v>1765</v>
      </c>
      <c r="B81" s="1" t="s">
        <v>1732</v>
      </c>
      <c r="C81">
        <v>591</v>
      </c>
      <c r="D81" t="s">
        <v>1733</v>
      </c>
      <c r="E81" t="s">
        <v>1734</v>
      </c>
      <c r="F81" t="s">
        <v>183</v>
      </c>
      <c r="G81" t="s">
        <v>149</v>
      </c>
      <c r="H81" t="s">
        <v>1735</v>
      </c>
      <c r="I81" t="s">
        <v>17</v>
      </c>
      <c r="J81" t="s">
        <v>17</v>
      </c>
      <c r="K81" t="s">
        <v>17</v>
      </c>
      <c r="L81" t="s">
        <v>153</v>
      </c>
    </row>
    <row r="82" spans="1:12" x14ac:dyDescent="0.25">
      <c r="A82" t="s">
        <v>1766</v>
      </c>
      <c r="B82" s="1" t="s">
        <v>1737</v>
      </c>
      <c r="C82">
        <v>46</v>
      </c>
      <c r="D82" t="s">
        <v>1733</v>
      </c>
      <c r="E82" t="s">
        <v>1734</v>
      </c>
      <c r="F82" t="s">
        <v>183</v>
      </c>
      <c r="G82" t="s">
        <v>149</v>
      </c>
      <c r="H82" t="s">
        <v>1735</v>
      </c>
      <c r="I82" t="s">
        <v>17</v>
      </c>
      <c r="J82" t="s">
        <v>17</v>
      </c>
      <c r="K82" t="s">
        <v>17</v>
      </c>
      <c r="L82" t="s">
        <v>153</v>
      </c>
    </row>
    <row r="83" spans="1:12" x14ac:dyDescent="0.25">
      <c r="A83" t="s">
        <v>1767</v>
      </c>
      <c r="B83" s="1" t="s">
        <v>1739</v>
      </c>
      <c r="C83">
        <v>268</v>
      </c>
      <c r="D83" t="s">
        <v>1733</v>
      </c>
      <c r="E83" t="s">
        <v>1734</v>
      </c>
      <c r="F83" t="s">
        <v>183</v>
      </c>
      <c r="G83" t="s">
        <v>149</v>
      </c>
      <c r="H83" t="s">
        <v>1735</v>
      </c>
      <c r="I83" t="s">
        <v>17</v>
      </c>
      <c r="J83" t="s">
        <v>17</v>
      </c>
      <c r="K83" t="s">
        <v>17</v>
      </c>
      <c r="L83" t="s">
        <v>153</v>
      </c>
    </row>
    <row r="84" spans="1:12" ht="33" customHeight="1" x14ac:dyDescent="0.25">
      <c r="A84" t="s">
        <v>1768</v>
      </c>
      <c r="B84" s="1" t="s">
        <v>1741</v>
      </c>
      <c r="C84">
        <v>323</v>
      </c>
      <c r="D84" t="s">
        <v>1733</v>
      </c>
      <c r="E84" t="s">
        <v>1734</v>
      </c>
      <c r="F84" t="s">
        <v>183</v>
      </c>
      <c r="G84" t="s">
        <v>149</v>
      </c>
      <c r="H84" t="s">
        <v>1735</v>
      </c>
      <c r="I84" t="s">
        <v>17</v>
      </c>
      <c r="J84" t="s">
        <v>17</v>
      </c>
      <c r="K84" t="s">
        <v>17</v>
      </c>
      <c r="L84" t="s">
        <v>153</v>
      </c>
    </row>
    <row r="85" spans="1:12" ht="18" customHeight="1" x14ac:dyDescent="0.25">
      <c r="A85" t="s">
        <v>1769</v>
      </c>
      <c r="B85" s="1" t="s">
        <v>1743</v>
      </c>
      <c r="C85">
        <v>50</v>
      </c>
      <c r="D85" t="s">
        <v>1733</v>
      </c>
      <c r="E85" t="s">
        <v>1734</v>
      </c>
      <c r="F85" t="s">
        <v>183</v>
      </c>
      <c r="G85" t="s">
        <v>149</v>
      </c>
      <c r="H85" t="s">
        <v>1735</v>
      </c>
      <c r="I85" t="s">
        <v>17</v>
      </c>
      <c r="J85" t="s">
        <v>17</v>
      </c>
      <c r="K85" t="s">
        <v>17</v>
      </c>
      <c r="L85" t="s">
        <v>153</v>
      </c>
    </row>
    <row r="86" spans="1:12" ht="18" customHeight="1" x14ac:dyDescent="0.25">
      <c r="A86" t="s">
        <v>1770</v>
      </c>
      <c r="B86" s="1" t="s">
        <v>1745</v>
      </c>
      <c r="C86">
        <v>287</v>
      </c>
      <c r="D86" t="s">
        <v>1733</v>
      </c>
      <c r="E86" t="s">
        <v>1734</v>
      </c>
      <c r="F86" t="s">
        <v>183</v>
      </c>
      <c r="G86" t="s">
        <v>149</v>
      </c>
      <c r="H86" t="s">
        <v>1735</v>
      </c>
      <c r="I86" t="s">
        <v>17</v>
      </c>
      <c r="J86" t="s">
        <v>17</v>
      </c>
      <c r="K86" t="s">
        <v>17</v>
      </c>
      <c r="L86" t="s">
        <v>153</v>
      </c>
    </row>
    <row r="87" spans="1:12" ht="18" customHeight="1" x14ac:dyDescent="0.25">
      <c r="A87" t="s">
        <v>1771</v>
      </c>
      <c r="B87" s="1" t="s">
        <v>1747</v>
      </c>
      <c r="C87">
        <v>96</v>
      </c>
      <c r="D87" t="s">
        <v>1733</v>
      </c>
      <c r="E87" t="s">
        <v>1734</v>
      </c>
      <c r="F87" t="s">
        <v>183</v>
      </c>
      <c r="G87" t="s">
        <v>149</v>
      </c>
      <c r="H87" t="s">
        <v>1735</v>
      </c>
      <c r="I87" t="s">
        <v>17</v>
      </c>
      <c r="J87" t="s">
        <v>17</v>
      </c>
      <c r="K87" t="s">
        <v>17</v>
      </c>
      <c r="L87" t="s">
        <v>153</v>
      </c>
    </row>
    <row r="88" spans="1:12" x14ac:dyDescent="0.25">
      <c r="A88" t="s">
        <v>1772</v>
      </c>
      <c r="B88" s="1" t="s">
        <v>1749</v>
      </c>
      <c r="C88">
        <v>1</v>
      </c>
      <c r="D88" t="s">
        <v>1733</v>
      </c>
      <c r="E88" t="s">
        <v>1734</v>
      </c>
      <c r="F88" t="s">
        <v>183</v>
      </c>
      <c r="G88" t="s">
        <v>149</v>
      </c>
      <c r="H88" t="s">
        <v>1735</v>
      </c>
      <c r="I88" t="s">
        <v>17</v>
      </c>
      <c r="J88" t="s">
        <v>17</v>
      </c>
      <c r="K88" t="s">
        <v>17</v>
      </c>
      <c r="L88" t="s">
        <v>153</v>
      </c>
    </row>
    <row r="89" spans="1:12" ht="30" x14ac:dyDescent="0.25">
      <c r="A89" t="s">
        <v>1773</v>
      </c>
      <c r="B89" s="1" t="s">
        <v>1751</v>
      </c>
      <c r="C89">
        <v>207</v>
      </c>
      <c r="D89" t="s">
        <v>1733</v>
      </c>
      <c r="E89" t="s">
        <v>1734</v>
      </c>
      <c r="F89" t="s">
        <v>183</v>
      </c>
      <c r="G89" t="s">
        <v>149</v>
      </c>
      <c r="H89" t="s">
        <v>1735</v>
      </c>
      <c r="I89" t="s">
        <v>17</v>
      </c>
      <c r="J89" t="s">
        <v>17</v>
      </c>
      <c r="K89" t="s">
        <v>17</v>
      </c>
      <c r="L89" t="s">
        <v>153</v>
      </c>
    </row>
    <row r="90" spans="1:12" ht="30" x14ac:dyDescent="0.25">
      <c r="A90" t="s">
        <v>1774</v>
      </c>
      <c r="B90" s="1" t="s">
        <v>1753</v>
      </c>
      <c r="C90">
        <v>0</v>
      </c>
      <c r="D90" t="s">
        <v>1733</v>
      </c>
      <c r="E90" t="s">
        <v>1734</v>
      </c>
      <c r="F90" t="s">
        <v>183</v>
      </c>
      <c r="G90" t="s">
        <v>149</v>
      </c>
      <c r="H90" t="s">
        <v>1735</v>
      </c>
      <c r="I90" t="s">
        <v>17</v>
      </c>
      <c r="J90" t="s">
        <v>17</v>
      </c>
      <c r="K90" t="s">
        <v>17</v>
      </c>
      <c r="L90" t="s">
        <v>153</v>
      </c>
    </row>
    <row r="91" spans="1:12" ht="18" customHeight="1" x14ac:dyDescent="0.25"/>
    <row r="93" spans="1:12" x14ac:dyDescent="0.25">
      <c r="A93" s="30"/>
      <c r="B93" s="31"/>
    </row>
    <row r="94" spans="1:12" x14ac:dyDescent="0.25">
      <c r="A94" s="30"/>
      <c r="B94" s="31"/>
    </row>
    <row r="95" spans="1:12" x14ac:dyDescent="0.25">
      <c r="A95" s="30"/>
      <c r="B95" s="31"/>
    </row>
    <row r="96" spans="1:12" x14ac:dyDescent="0.25">
      <c r="A96" s="30"/>
      <c r="B96" s="31"/>
    </row>
    <row r="97" spans="1:12" x14ac:dyDescent="0.25">
      <c r="A97" s="30"/>
      <c r="B97" s="31"/>
    </row>
    <row r="102" spans="1:12" ht="18" customHeight="1" x14ac:dyDescent="0.25"/>
    <row r="103" spans="1:12" ht="18" customHeight="1" x14ac:dyDescent="0.25">
      <c r="A103" t="s">
        <v>1775</v>
      </c>
      <c r="B103" s="1" t="s">
        <v>1776</v>
      </c>
      <c r="C103">
        <v>21.62</v>
      </c>
      <c r="D103" t="s">
        <v>1733</v>
      </c>
      <c r="E103" t="s">
        <v>1777</v>
      </c>
      <c r="F103" t="s">
        <v>183</v>
      </c>
      <c r="G103" t="s">
        <v>149</v>
      </c>
      <c r="H103" t="s">
        <v>1735</v>
      </c>
      <c r="I103" t="s">
        <v>17</v>
      </c>
      <c r="J103" t="s">
        <v>17</v>
      </c>
      <c r="K103" t="s">
        <v>17</v>
      </c>
      <c r="L103" t="s">
        <v>153</v>
      </c>
    </row>
    <row r="104" spans="1:12" ht="18" customHeight="1" x14ac:dyDescent="0.25">
      <c r="A104" t="s">
        <v>1778</v>
      </c>
      <c r="B104" s="15" t="s">
        <v>1779</v>
      </c>
      <c r="C104">
        <v>9857</v>
      </c>
      <c r="D104" t="s">
        <v>1733</v>
      </c>
      <c r="E104" t="s">
        <v>1777</v>
      </c>
      <c r="F104" t="s">
        <v>183</v>
      </c>
      <c r="G104" t="s">
        <v>149</v>
      </c>
      <c r="H104" t="s">
        <v>1735</v>
      </c>
      <c r="I104" t="s">
        <v>17</v>
      </c>
      <c r="J104" t="s">
        <v>17</v>
      </c>
      <c r="K104" t="s">
        <v>17</v>
      </c>
      <c r="L104" t="s">
        <v>153</v>
      </c>
    </row>
    <row r="105" spans="1:12" ht="18" customHeight="1" x14ac:dyDescent="0.25">
      <c r="A105" t="s">
        <v>1780</v>
      </c>
      <c r="B105" s="15" t="s">
        <v>1781</v>
      </c>
      <c r="C105">
        <v>456</v>
      </c>
      <c r="D105" t="s">
        <v>1733</v>
      </c>
      <c r="E105" t="s">
        <v>1777</v>
      </c>
      <c r="F105" t="s">
        <v>183</v>
      </c>
      <c r="G105" t="s">
        <v>149</v>
      </c>
      <c r="H105" t="s">
        <v>1735</v>
      </c>
      <c r="I105" t="s">
        <v>17</v>
      </c>
      <c r="J105" t="s">
        <v>17</v>
      </c>
      <c r="K105" t="s">
        <v>17</v>
      </c>
      <c r="L105" t="s">
        <v>153</v>
      </c>
    </row>
    <row r="134" spans="1:12" ht="18" customHeight="1" x14ac:dyDescent="0.25"/>
    <row r="135" spans="1:12" ht="18" customHeight="1" x14ac:dyDescent="0.25">
      <c r="A135" t="s">
        <v>1782</v>
      </c>
      <c r="B135" s="32" t="s">
        <v>1783</v>
      </c>
      <c r="C135">
        <v>219</v>
      </c>
      <c r="D135" t="s">
        <v>1733</v>
      </c>
      <c r="E135" t="s">
        <v>1784</v>
      </c>
      <c r="F135" t="s">
        <v>1785</v>
      </c>
      <c r="G135" t="s">
        <v>149</v>
      </c>
      <c r="H135" t="s">
        <v>1735</v>
      </c>
      <c r="I135" t="s">
        <v>17</v>
      </c>
      <c r="J135" t="s">
        <v>17</v>
      </c>
      <c r="K135" t="s">
        <v>17</v>
      </c>
      <c r="L135" t="s">
        <v>153</v>
      </c>
    </row>
    <row r="136" spans="1:12" ht="18" customHeight="1" x14ac:dyDescent="0.25">
      <c r="A136" t="s">
        <v>1786</v>
      </c>
      <c r="B136" s="32" t="s">
        <v>1787</v>
      </c>
      <c r="C136">
        <v>253</v>
      </c>
      <c r="D136" t="s">
        <v>1733</v>
      </c>
      <c r="E136" t="s">
        <v>1784</v>
      </c>
      <c r="F136" t="s">
        <v>1785</v>
      </c>
      <c r="G136" t="s">
        <v>149</v>
      </c>
      <c r="H136" t="s">
        <v>1735</v>
      </c>
      <c r="I136" t="s">
        <v>17</v>
      </c>
      <c r="J136" t="s">
        <v>17</v>
      </c>
      <c r="K136" t="s">
        <v>17</v>
      </c>
      <c r="L136" t="s">
        <v>153</v>
      </c>
    </row>
    <row r="137" spans="1:12" ht="18" customHeight="1" x14ac:dyDescent="0.25">
      <c r="A137" t="s">
        <v>1788</v>
      </c>
      <c r="B137" s="32" t="s">
        <v>1789</v>
      </c>
      <c r="C137">
        <v>331</v>
      </c>
      <c r="D137" t="s">
        <v>1733</v>
      </c>
      <c r="E137" t="s">
        <v>1784</v>
      </c>
      <c r="F137" t="s">
        <v>1785</v>
      </c>
      <c r="G137" t="s">
        <v>149</v>
      </c>
      <c r="H137" t="s">
        <v>1735</v>
      </c>
      <c r="I137" t="s">
        <v>17</v>
      </c>
      <c r="J137" t="s">
        <v>17</v>
      </c>
      <c r="K137" t="s">
        <v>17</v>
      </c>
      <c r="L137" t="s">
        <v>153</v>
      </c>
    </row>
    <row r="138" spans="1:12" ht="18" customHeight="1" x14ac:dyDescent="0.25">
      <c r="A138" t="s">
        <v>1790</v>
      </c>
      <c r="B138" s="32" t="s">
        <v>1791</v>
      </c>
      <c r="C138">
        <v>187</v>
      </c>
      <c r="D138" t="s">
        <v>1733</v>
      </c>
      <c r="E138" t="s">
        <v>1784</v>
      </c>
      <c r="F138" t="s">
        <v>1785</v>
      </c>
      <c r="G138" t="s">
        <v>149</v>
      </c>
      <c r="H138" t="s">
        <v>1735</v>
      </c>
      <c r="I138" t="s">
        <v>17</v>
      </c>
      <c r="J138" t="s">
        <v>17</v>
      </c>
      <c r="K138" t="s">
        <v>17</v>
      </c>
      <c r="L138" t="s">
        <v>153</v>
      </c>
    </row>
    <row r="139" spans="1:12" ht="18" customHeight="1" x14ac:dyDescent="0.25">
      <c r="A139" t="s">
        <v>1792</v>
      </c>
      <c r="B139" s="32" t="s">
        <v>1793</v>
      </c>
      <c r="C139">
        <v>107</v>
      </c>
      <c r="D139" t="s">
        <v>1733</v>
      </c>
      <c r="E139" t="s">
        <v>1784</v>
      </c>
      <c r="F139" t="s">
        <v>1785</v>
      </c>
      <c r="G139" t="s">
        <v>149</v>
      </c>
      <c r="H139" t="s">
        <v>1735</v>
      </c>
      <c r="I139" t="s">
        <v>17</v>
      </c>
      <c r="J139" t="s">
        <v>17</v>
      </c>
      <c r="K139" t="s">
        <v>17</v>
      </c>
      <c r="L139" t="s">
        <v>153</v>
      </c>
    </row>
    <row r="140" spans="1:12" ht="18" customHeight="1" x14ac:dyDescent="0.25">
      <c r="A140" t="s">
        <v>1794</v>
      </c>
      <c r="B140" s="32" t="s">
        <v>1795</v>
      </c>
      <c r="C140">
        <v>93</v>
      </c>
      <c r="D140" t="s">
        <v>1733</v>
      </c>
      <c r="E140" t="s">
        <v>1784</v>
      </c>
      <c r="F140" t="s">
        <v>1785</v>
      </c>
      <c r="G140" t="s">
        <v>149</v>
      </c>
      <c r="H140" t="s">
        <v>1735</v>
      </c>
      <c r="I140" t="s">
        <v>17</v>
      </c>
      <c r="J140" t="s">
        <v>17</v>
      </c>
      <c r="K140" t="s">
        <v>17</v>
      </c>
      <c r="L140" t="s">
        <v>153</v>
      </c>
    </row>
    <row r="141" spans="1:12" ht="18" customHeight="1" x14ac:dyDescent="0.25">
      <c r="A141" t="s">
        <v>1796</v>
      </c>
      <c r="B141" s="1" t="s">
        <v>1797</v>
      </c>
      <c r="C141">
        <v>23</v>
      </c>
      <c r="D141" t="s">
        <v>1733</v>
      </c>
      <c r="E141" t="s">
        <v>1784</v>
      </c>
      <c r="F141" t="s">
        <v>1785</v>
      </c>
      <c r="G141" t="s">
        <v>149</v>
      </c>
      <c r="H141" t="s">
        <v>1735</v>
      </c>
      <c r="I141" t="s">
        <v>17</v>
      </c>
      <c r="J141" t="s">
        <v>17</v>
      </c>
      <c r="K141" t="s">
        <v>17</v>
      </c>
      <c r="L141" t="s">
        <v>153</v>
      </c>
    </row>
    <row r="142" spans="1:12" ht="18" customHeight="1" x14ac:dyDescent="0.25">
      <c r="A142" t="s">
        <v>1798</v>
      </c>
      <c r="B142" s="1" t="s">
        <v>183</v>
      </c>
      <c r="C142">
        <f>SUM(C135:C141)</f>
        <v>1213</v>
      </c>
      <c r="D142" t="s">
        <v>1733</v>
      </c>
      <c r="E142" t="s">
        <v>1784</v>
      </c>
      <c r="F142" t="s">
        <v>1785</v>
      </c>
      <c r="G142" t="s">
        <v>149</v>
      </c>
      <c r="H142" t="s">
        <v>1735</v>
      </c>
      <c r="I142" t="s">
        <v>17</v>
      </c>
      <c r="J142" t="s">
        <v>17</v>
      </c>
      <c r="K142" t="s">
        <v>17</v>
      </c>
      <c r="L142" t="s">
        <v>153</v>
      </c>
    </row>
    <row r="144" spans="1:12" ht="18" customHeight="1" x14ac:dyDescent="0.25"/>
    <row r="145" spans="1:12" ht="18" customHeight="1" x14ac:dyDescent="0.25">
      <c r="A145" t="s">
        <v>1799</v>
      </c>
      <c r="B145" s="32" t="s">
        <v>1783</v>
      </c>
      <c r="D145" t="s">
        <v>1733</v>
      </c>
      <c r="E145" t="s">
        <v>1784</v>
      </c>
      <c r="F145" t="s">
        <v>1800</v>
      </c>
      <c r="G145" t="s">
        <v>149</v>
      </c>
      <c r="H145" t="s">
        <v>1735</v>
      </c>
      <c r="I145" t="s">
        <v>17</v>
      </c>
      <c r="J145" t="s">
        <v>17</v>
      </c>
      <c r="K145" t="s">
        <v>17</v>
      </c>
      <c r="L145" t="s">
        <v>153</v>
      </c>
    </row>
    <row r="146" spans="1:12" ht="18" customHeight="1" x14ac:dyDescent="0.25">
      <c r="A146" t="s">
        <v>1801</v>
      </c>
      <c r="B146" s="32" t="s">
        <v>1787</v>
      </c>
      <c r="D146" t="s">
        <v>1733</v>
      </c>
      <c r="E146" t="s">
        <v>1784</v>
      </c>
      <c r="F146" t="s">
        <v>1800</v>
      </c>
      <c r="G146" t="s">
        <v>149</v>
      </c>
      <c r="H146" t="s">
        <v>1735</v>
      </c>
      <c r="I146" t="s">
        <v>17</v>
      </c>
      <c r="J146" t="s">
        <v>17</v>
      </c>
      <c r="K146" t="s">
        <v>17</v>
      </c>
      <c r="L146" t="s">
        <v>153</v>
      </c>
    </row>
    <row r="147" spans="1:12" ht="18" customHeight="1" x14ac:dyDescent="0.25">
      <c r="A147" t="s">
        <v>1802</v>
      </c>
      <c r="B147" s="32" t="s">
        <v>1789</v>
      </c>
      <c r="D147" t="s">
        <v>1733</v>
      </c>
      <c r="E147" t="s">
        <v>1784</v>
      </c>
      <c r="F147" t="s">
        <v>1800</v>
      </c>
      <c r="G147" t="s">
        <v>149</v>
      </c>
      <c r="H147" t="s">
        <v>1735</v>
      </c>
      <c r="I147" t="s">
        <v>17</v>
      </c>
      <c r="J147" t="s">
        <v>17</v>
      </c>
      <c r="K147" t="s">
        <v>17</v>
      </c>
      <c r="L147" t="s">
        <v>153</v>
      </c>
    </row>
    <row r="148" spans="1:12" ht="18" customHeight="1" x14ac:dyDescent="0.25">
      <c r="A148" t="s">
        <v>1803</v>
      </c>
      <c r="B148" s="32" t="s">
        <v>1791</v>
      </c>
      <c r="D148" t="s">
        <v>1733</v>
      </c>
      <c r="E148" t="s">
        <v>1784</v>
      </c>
      <c r="F148" t="s">
        <v>1800</v>
      </c>
      <c r="G148" t="s">
        <v>149</v>
      </c>
      <c r="H148" t="s">
        <v>1735</v>
      </c>
      <c r="I148" t="s">
        <v>17</v>
      </c>
      <c r="J148" t="s">
        <v>17</v>
      </c>
      <c r="K148" t="s">
        <v>17</v>
      </c>
      <c r="L148" t="s">
        <v>153</v>
      </c>
    </row>
    <row r="149" spans="1:12" ht="18" customHeight="1" x14ac:dyDescent="0.25">
      <c r="A149" t="s">
        <v>1804</v>
      </c>
      <c r="B149" s="32" t="s">
        <v>1793</v>
      </c>
      <c r="D149" t="s">
        <v>1733</v>
      </c>
      <c r="E149" t="s">
        <v>1784</v>
      </c>
      <c r="F149" t="s">
        <v>1800</v>
      </c>
      <c r="G149" t="s">
        <v>149</v>
      </c>
      <c r="H149" t="s">
        <v>1735</v>
      </c>
      <c r="I149" t="s">
        <v>17</v>
      </c>
      <c r="J149" t="s">
        <v>17</v>
      </c>
      <c r="K149" t="s">
        <v>17</v>
      </c>
      <c r="L149" t="s">
        <v>153</v>
      </c>
    </row>
    <row r="150" spans="1:12" ht="18" customHeight="1" x14ac:dyDescent="0.25">
      <c r="A150" t="s">
        <v>1805</v>
      </c>
      <c r="B150" s="32" t="s">
        <v>1795</v>
      </c>
      <c r="D150" t="s">
        <v>1733</v>
      </c>
      <c r="E150" t="s">
        <v>1784</v>
      </c>
      <c r="F150" t="s">
        <v>1800</v>
      </c>
      <c r="G150" t="s">
        <v>149</v>
      </c>
      <c r="H150" t="s">
        <v>1735</v>
      </c>
      <c r="I150" t="s">
        <v>17</v>
      </c>
      <c r="J150" t="s">
        <v>17</v>
      </c>
      <c r="K150" t="s">
        <v>17</v>
      </c>
      <c r="L150" t="s">
        <v>153</v>
      </c>
    </row>
    <row r="151" spans="1:12" ht="18" customHeight="1" x14ac:dyDescent="0.25">
      <c r="A151" t="s">
        <v>1806</v>
      </c>
      <c r="B151" s="1" t="s">
        <v>1797</v>
      </c>
      <c r="D151" t="s">
        <v>1733</v>
      </c>
      <c r="E151" t="s">
        <v>1784</v>
      </c>
      <c r="F151" t="s">
        <v>1800</v>
      </c>
      <c r="G151" t="s">
        <v>149</v>
      </c>
      <c r="H151" t="s">
        <v>1735</v>
      </c>
      <c r="I151" t="s">
        <v>17</v>
      </c>
      <c r="J151" t="s">
        <v>17</v>
      </c>
      <c r="K151" t="s">
        <v>17</v>
      </c>
      <c r="L151" t="s">
        <v>153</v>
      </c>
    </row>
    <row r="152" spans="1:12" ht="18" customHeight="1" x14ac:dyDescent="0.25">
      <c r="A152" t="s">
        <v>1807</v>
      </c>
      <c r="B152" s="1" t="s">
        <v>183</v>
      </c>
      <c r="C152">
        <f>SUM(C145:C151)</f>
        <v>0</v>
      </c>
      <c r="D152" t="s">
        <v>1733</v>
      </c>
      <c r="E152" t="s">
        <v>1784</v>
      </c>
      <c r="F152" t="s">
        <v>1800</v>
      </c>
      <c r="G152" t="s">
        <v>149</v>
      </c>
      <c r="H152" t="s">
        <v>1735</v>
      </c>
      <c r="I152" t="s">
        <v>17</v>
      </c>
      <c r="J152" t="s">
        <v>17</v>
      </c>
      <c r="K152" t="s">
        <v>17</v>
      </c>
      <c r="L152" t="s">
        <v>153</v>
      </c>
    </row>
  </sheetData>
  <sheetProtection algorithmName="SHA-512" hashValue="/9ysZuOjEJO8tgImN9809fQyj5dlVht3aGZRRoOClXIDCwypJxxpH8PjNnUjku1GFlgfk9tn6rFgsPf8gVFcwQ==" saltValue="iGjE/wJTTapukgss+OWvfA==" spinCount="100000" sheet="1" objects="1" scenarios="1"/>
  <autoFilter ref="A1:L152" xr:uid="{7E4E24D0-3B21-49B2-AC5D-C5E5CDF24BEA}"/>
  <pageMargins left="0.7" right="0.7" top="0.75" bottom="0.75" header="0.3" footer="0.3"/>
  <pageSetup scale="65" orientation="landscape" horizontalDpi="1200" verticalDpi="1200" r:id="rId1"/>
  <rowBreaks count="3" manualBreakCount="3">
    <brk id="35" max="16383" man="1"/>
    <brk id="79" max="16383" man="1"/>
    <brk id="10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25D4D44C1F2E4FBD68D71990281A6A" ma:contentTypeVersion="13" ma:contentTypeDescription="Create a new document." ma:contentTypeScope="" ma:versionID="12d399bb2d414301febdbbbc15295839">
  <xsd:schema xmlns:xsd="http://www.w3.org/2001/XMLSchema" xmlns:xs="http://www.w3.org/2001/XMLSchema" xmlns:p="http://schemas.microsoft.com/office/2006/metadata/properties" xmlns:ns2="d94b2b2c-73a5-484b-9000-95e2a3dfc0e5" xmlns:ns3="08b8f05e-c8d5-4ae6-9979-5a4af53c5e04" targetNamespace="http://schemas.microsoft.com/office/2006/metadata/properties" ma:root="true" ma:fieldsID="ea07619c4a0c2b5da260d53333ff049b" ns2:_="" ns3:_="">
    <xsd:import namespace="d94b2b2c-73a5-484b-9000-95e2a3dfc0e5"/>
    <xsd:import namespace="08b8f05e-c8d5-4ae6-9979-5a4af53c5e0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4b2b2c-73a5-484b-9000-95e2a3dfc0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ff72bd0-3b52-474d-9057-ae4f58825bc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b8f05e-c8d5-4ae6-9979-5a4af53c5e0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d93741-1aa5-4c3f-b4ed-a537148e6518}" ma:internalName="TaxCatchAll" ma:showField="CatchAllData" ma:web="08b8f05e-c8d5-4ae6-9979-5a4af53c5e0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4b2b2c-73a5-484b-9000-95e2a3dfc0e5">
      <Terms xmlns="http://schemas.microsoft.com/office/infopath/2007/PartnerControls"/>
    </lcf76f155ced4ddcb4097134ff3c332f>
    <TaxCatchAll xmlns="08b8f05e-c8d5-4ae6-9979-5a4af53c5e04" xsi:nil="true"/>
  </documentManagement>
</p:properties>
</file>

<file path=customXml/itemProps1.xml><?xml version="1.0" encoding="utf-8"?>
<ds:datastoreItem xmlns:ds="http://schemas.openxmlformats.org/officeDocument/2006/customXml" ds:itemID="{706EF057-43BA-45CF-BFEB-1073F43D17CD}"/>
</file>

<file path=customXml/itemProps2.xml><?xml version="1.0" encoding="utf-8"?>
<ds:datastoreItem xmlns:ds="http://schemas.openxmlformats.org/officeDocument/2006/customXml" ds:itemID="{10F45F3C-ED2B-4297-9F04-72A0645A826E}"/>
</file>

<file path=customXml/itemProps3.xml><?xml version="1.0" encoding="utf-8"?>
<ds:datastoreItem xmlns:ds="http://schemas.openxmlformats.org/officeDocument/2006/customXml" ds:itemID="{44A1E11B-5124-421B-A77F-B0497C2EED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lpstr>'CDS-C'!Print_Area</vt:lpstr>
      <vt:lpstr>'CDS-D'!Print_Area</vt:lpstr>
    </vt:vector>
  </TitlesOfParts>
  <Company>Louisiana Tech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Stacy Lynch</dc:creator>
  <cp:lastModifiedBy>Stacy Lynch</cp:lastModifiedBy>
  <cp:lastPrinted>2025-06-30T21:01:57Z</cp:lastPrinted>
  <dcterms:created xsi:type="dcterms:W3CDTF">2025-06-30T20:39:00Z</dcterms:created>
  <dcterms:modified xsi:type="dcterms:W3CDTF">2025-06-30T21:36:28Z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0x0101003225D4D44C1F2E4FBD68D71990281A6A</vt:lpwstr>
  </property>
</Properties>
</file>