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tech365.sharepoint.com/sites/OOIERP/Shared Documents/IERP (K)/Fact Book/Factbook data 2023-2024/"/>
    </mc:Choice>
  </mc:AlternateContent>
  <xr:revisionPtr revIDLastSave="9" documentId="8_{96BD2E4F-9E3C-4FFC-AC7A-EF869147B6DE}" xr6:coauthVersionLast="47" xr6:coauthVersionMax="47" xr10:uidLastSave="{EB2EC0DD-257B-4C91-8100-E05A998B3B5B}"/>
  <workbookProtection workbookAlgorithmName="SHA-512" workbookHashValue="dglHBEpCEKbVAOpwNaDiqyOZkMMm8EGAqwaYf5y+BquE2lvr/PX7Zi4/d4F+RiFW3esDdPHy9tBB4fVs0tTr0w==" workbookSaltValue="wQ0ZRQDy4PjBtswujKaZeA==" workbookSpinCount="100000" lockStructure="1"/>
  <bookViews>
    <workbookView xWindow="-120" yWindow="-120" windowWidth="29040" windowHeight="15720" xr2:uid="{00000000-000D-0000-FFFF-FFFF00000000}"/>
  </bookViews>
  <sheets>
    <sheet name="Degrees Conferred" sheetId="1" r:id="rId1"/>
    <sheet name="Completers" sheetId="16" r:id="rId2"/>
    <sheet name="Headcount Enrollment" sheetId="2" r:id="rId3"/>
    <sheet name="Declared Majors" sheetId="3" r:id="rId4"/>
    <sheet name="Enrollment by Parish" sheetId="4" r:id="rId5"/>
    <sheet name="Enrollment by Residence" sheetId="5" r:id="rId6"/>
    <sheet name="Enrollment by Foreign Country" sheetId="6" r:id="rId7"/>
    <sheet name="Enrollment by Age" sheetId="7" r:id="rId8"/>
    <sheet name="1st Time Student Enrollment" sheetId="8" r:id="rId9"/>
    <sheet name="Faculty Information" sheetId="10" r:id="rId10"/>
    <sheet name="Full Time Emply Info" sheetId="13" r:id="rId11"/>
    <sheet name="Library Information" sheetId="12" r:id="rId12"/>
    <sheet name="Facilities Information" sheetId="14" r:id="rId13"/>
  </sheets>
  <definedNames>
    <definedName name="_xlnm.Print_Area" localSheetId="0">'Degrees Conferred'!$A$1:$J$57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0" l="1"/>
  <c r="G35" i="6"/>
  <c r="G104" i="6"/>
  <c r="D104" i="6"/>
  <c r="G28" i="6"/>
  <c r="D28" i="6"/>
  <c r="G18" i="6"/>
  <c r="D18" i="6"/>
  <c r="D6" i="6"/>
  <c r="G6" i="6"/>
  <c r="E27" i="8"/>
  <c r="E26" i="8"/>
  <c r="F27" i="8" l="1"/>
  <c r="F26" i="8"/>
  <c r="F25" i="8"/>
  <c r="E25" i="8"/>
  <c r="F24" i="8"/>
  <c r="E24" i="8"/>
  <c r="G9" i="2" l="1"/>
  <c r="B20" i="8" l="1"/>
  <c r="B7" i="8"/>
  <c r="D28" i="7"/>
  <c r="E23" i="7" s="1"/>
  <c r="B28" i="7"/>
  <c r="C24" i="7" s="1"/>
  <c r="F27" i="7"/>
  <c r="E27" i="7"/>
  <c r="F26" i="7"/>
  <c r="E26" i="7"/>
  <c r="C26" i="7"/>
  <c r="F25" i="7"/>
  <c r="E25" i="7"/>
  <c r="C25" i="7"/>
  <c r="F24" i="7"/>
  <c r="E24" i="7"/>
  <c r="F23" i="7"/>
  <c r="C23" i="7"/>
  <c r="F22" i="7"/>
  <c r="E22" i="7"/>
  <c r="F21" i="7"/>
  <c r="E21" i="7"/>
  <c r="C21" i="7"/>
  <c r="F20" i="7"/>
  <c r="F28" i="7" s="1"/>
  <c r="E20" i="7"/>
  <c r="E28" i="7" s="1"/>
  <c r="C20" i="7"/>
  <c r="E112" i="6"/>
  <c r="F112" i="6"/>
  <c r="C112" i="6"/>
  <c r="B112" i="6"/>
  <c r="D7" i="6"/>
  <c r="D8" i="6"/>
  <c r="D9" i="6"/>
  <c r="D10" i="6"/>
  <c r="D11" i="6"/>
  <c r="D12" i="6"/>
  <c r="D13" i="6"/>
  <c r="D14" i="6"/>
  <c r="D15" i="6"/>
  <c r="D16" i="6"/>
  <c r="D17" i="6"/>
  <c r="D19" i="6"/>
  <c r="D20" i="6"/>
  <c r="D21" i="6"/>
  <c r="D22" i="6"/>
  <c r="D23" i="6"/>
  <c r="D24" i="6"/>
  <c r="D25" i="6"/>
  <c r="D26" i="6"/>
  <c r="D27" i="6"/>
  <c r="D29" i="6"/>
  <c r="D30" i="6"/>
  <c r="D31" i="6"/>
  <c r="D32" i="6"/>
  <c r="D33" i="6"/>
  <c r="D34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5" i="6"/>
  <c r="D106" i="6"/>
  <c r="D107" i="6"/>
  <c r="D108" i="6"/>
  <c r="D109" i="6"/>
  <c r="D110" i="6"/>
  <c r="D111" i="6"/>
  <c r="D5" i="6"/>
  <c r="B115" i="5"/>
  <c r="F115" i="5"/>
  <c r="B58" i="5"/>
  <c r="F58" i="5"/>
  <c r="B69" i="4"/>
  <c r="D137" i="4"/>
  <c r="E137" i="4"/>
  <c r="F137" i="4"/>
  <c r="B137" i="4"/>
  <c r="F69" i="4"/>
  <c r="G371" i="3"/>
  <c r="C288" i="3"/>
  <c r="D288" i="3"/>
  <c r="E288" i="3"/>
  <c r="F288" i="3"/>
  <c r="G288" i="3"/>
  <c r="H288" i="3"/>
  <c r="I288" i="3"/>
  <c r="J288" i="3"/>
  <c r="K288" i="3"/>
  <c r="L288" i="3"/>
  <c r="B288" i="3"/>
  <c r="B236" i="3"/>
  <c r="C236" i="3"/>
  <c r="D236" i="3"/>
  <c r="E236" i="3"/>
  <c r="F236" i="3"/>
  <c r="G236" i="3"/>
  <c r="H236" i="3"/>
  <c r="I236" i="3"/>
  <c r="J236" i="3"/>
  <c r="K236" i="3"/>
  <c r="B218" i="3"/>
  <c r="C218" i="3"/>
  <c r="D218" i="3"/>
  <c r="E218" i="3"/>
  <c r="F218" i="3"/>
  <c r="G218" i="3"/>
  <c r="H218" i="3"/>
  <c r="I218" i="3"/>
  <c r="J218" i="3"/>
  <c r="K218" i="3"/>
  <c r="B198" i="3"/>
  <c r="C198" i="3"/>
  <c r="D198" i="3"/>
  <c r="E198" i="3"/>
  <c r="F198" i="3"/>
  <c r="G198" i="3"/>
  <c r="H198" i="3"/>
  <c r="I198" i="3"/>
  <c r="J198" i="3"/>
  <c r="K198" i="3"/>
  <c r="B189" i="3"/>
  <c r="C189" i="3"/>
  <c r="D189" i="3"/>
  <c r="E189" i="3"/>
  <c r="F189" i="3"/>
  <c r="G189" i="3"/>
  <c r="H189" i="3"/>
  <c r="I189" i="3"/>
  <c r="J189" i="3"/>
  <c r="K189" i="3"/>
  <c r="B171" i="3"/>
  <c r="C171" i="3"/>
  <c r="D171" i="3"/>
  <c r="E171" i="3"/>
  <c r="F171" i="3"/>
  <c r="G171" i="3"/>
  <c r="H171" i="3"/>
  <c r="I171" i="3"/>
  <c r="J171" i="3"/>
  <c r="K171" i="3"/>
  <c r="B143" i="3"/>
  <c r="C143" i="3"/>
  <c r="D143" i="3"/>
  <c r="E143" i="3"/>
  <c r="F143" i="3"/>
  <c r="G143" i="3"/>
  <c r="H143" i="3"/>
  <c r="I143" i="3"/>
  <c r="J143" i="3"/>
  <c r="K143" i="3"/>
  <c r="B116" i="3"/>
  <c r="C116" i="3"/>
  <c r="D116" i="3"/>
  <c r="E116" i="3"/>
  <c r="F116" i="3"/>
  <c r="G116" i="3"/>
  <c r="H116" i="3"/>
  <c r="I116" i="3"/>
  <c r="J116" i="3"/>
  <c r="K116" i="3"/>
  <c r="B63" i="3"/>
  <c r="C63" i="3"/>
  <c r="D63" i="3"/>
  <c r="E63" i="3"/>
  <c r="F63" i="3"/>
  <c r="G63" i="3"/>
  <c r="H63" i="3"/>
  <c r="I63" i="3"/>
  <c r="J63" i="3"/>
  <c r="K63" i="3"/>
  <c r="B82" i="2"/>
  <c r="C82" i="2"/>
  <c r="B75" i="2"/>
  <c r="C75" i="2"/>
  <c r="B68" i="2"/>
  <c r="C68" i="2"/>
  <c r="B57" i="2"/>
  <c r="C57" i="2"/>
  <c r="B36" i="2"/>
  <c r="C36" i="2"/>
  <c r="B45" i="2"/>
  <c r="C45" i="2"/>
  <c r="B22" i="2"/>
  <c r="B9" i="2"/>
  <c r="F76" i="10"/>
  <c r="H16" i="10"/>
  <c r="H17" i="10"/>
  <c r="H18" i="10"/>
  <c r="H19" i="10"/>
  <c r="H15" i="10"/>
  <c r="F6" i="10"/>
  <c r="F7" i="10"/>
  <c r="F8" i="10"/>
  <c r="F9" i="10"/>
  <c r="F5" i="10"/>
  <c r="D112" i="6" l="1"/>
  <c r="G25" i="7"/>
  <c r="G26" i="7"/>
  <c r="G21" i="7"/>
  <c r="G22" i="7"/>
  <c r="G23" i="7"/>
  <c r="G27" i="7"/>
  <c r="G24" i="7"/>
  <c r="G20" i="7"/>
  <c r="C22" i="7"/>
  <c r="C28" i="7" s="1"/>
  <c r="C27" i="7"/>
  <c r="F38" i="12"/>
  <c r="F21" i="12"/>
  <c r="F10" i="12"/>
  <c r="G36" i="2"/>
  <c r="F20" i="8"/>
  <c r="F7" i="8"/>
  <c r="H371" i="3"/>
  <c r="L371" i="3"/>
  <c r="L341" i="3"/>
  <c r="L332" i="3"/>
  <c r="L313" i="3"/>
  <c r="L236" i="3"/>
  <c r="L218" i="3"/>
  <c r="L198" i="3"/>
  <c r="L189" i="3"/>
  <c r="L171" i="3"/>
  <c r="L143" i="3"/>
  <c r="L116" i="3"/>
  <c r="L63" i="3"/>
  <c r="L25" i="3"/>
  <c r="G82" i="2"/>
  <c r="G75" i="2"/>
  <c r="G68" i="2"/>
  <c r="G57" i="2"/>
  <c r="G45" i="2"/>
  <c r="G22" i="2"/>
  <c r="H28" i="1"/>
  <c r="G20" i="1"/>
  <c r="G46" i="6"/>
  <c r="G44" i="6"/>
  <c r="G33" i="6"/>
  <c r="G25" i="6"/>
  <c r="G94" i="6"/>
  <c r="G95" i="6"/>
  <c r="G96" i="6"/>
  <c r="G88" i="6"/>
  <c r="G81" i="6"/>
  <c r="G60" i="6"/>
  <c r="G58" i="6"/>
  <c r="G57" i="6"/>
  <c r="G36" i="6"/>
  <c r="G14" i="6"/>
  <c r="G7" i="6"/>
  <c r="F14" i="16"/>
  <c r="F15" i="16"/>
  <c r="F16" i="16"/>
  <c r="F17" i="16"/>
  <c r="F18" i="16"/>
  <c r="C29" i="10"/>
  <c r="C28" i="10"/>
  <c r="C27" i="10"/>
  <c r="C26" i="10"/>
  <c r="C25" i="10"/>
  <c r="C50" i="10"/>
  <c r="C49" i="10"/>
  <c r="C48" i="10"/>
  <c r="C46" i="10"/>
  <c r="G28" i="7" l="1"/>
  <c r="G19" i="10"/>
  <c r="G18" i="10"/>
  <c r="G17" i="10"/>
  <c r="G16" i="10"/>
  <c r="E19" i="10"/>
  <c r="E18" i="10"/>
  <c r="E17" i="10"/>
  <c r="E16" i="10"/>
  <c r="C19" i="10"/>
  <c r="C18" i="10"/>
  <c r="C17" i="10"/>
  <c r="C16" i="10"/>
  <c r="G15" i="10"/>
  <c r="E15" i="10"/>
  <c r="C15" i="10"/>
  <c r="E9" i="10"/>
  <c r="E8" i="10"/>
  <c r="E7" i="10"/>
  <c r="E6" i="10"/>
  <c r="C9" i="10"/>
  <c r="C8" i="10"/>
  <c r="C7" i="10"/>
  <c r="C6" i="10"/>
  <c r="E5" i="10"/>
  <c r="C5" i="10"/>
  <c r="F12" i="7"/>
  <c r="F11" i="7"/>
  <c r="F10" i="7"/>
  <c r="F9" i="7"/>
  <c r="F8" i="7"/>
  <c r="F7" i="7"/>
  <c r="F6" i="7"/>
  <c r="F5" i="7"/>
  <c r="G5" i="6"/>
  <c r="G8" i="6"/>
  <c r="G9" i="6"/>
  <c r="G10" i="6"/>
  <c r="G11" i="6"/>
  <c r="G12" i="6"/>
  <c r="G13" i="6"/>
  <c r="G15" i="6"/>
  <c r="G16" i="6"/>
  <c r="G17" i="6"/>
  <c r="G19" i="6"/>
  <c r="G20" i="6"/>
  <c r="G21" i="6"/>
  <c r="G22" i="6"/>
  <c r="G23" i="6"/>
  <c r="G24" i="6"/>
  <c r="G26" i="6"/>
  <c r="G27" i="6"/>
  <c r="G29" i="6"/>
  <c r="G30" i="6"/>
  <c r="G31" i="6"/>
  <c r="G32" i="6"/>
  <c r="G34" i="6"/>
  <c r="G37" i="6"/>
  <c r="G38" i="6"/>
  <c r="G39" i="6"/>
  <c r="G40" i="6"/>
  <c r="G41" i="6"/>
  <c r="G42" i="6"/>
  <c r="G43" i="6"/>
  <c r="G45" i="6"/>
  <c r="G47" i="6"/>
  <c r="G48" i="6"/>
  <c r="G49" i="6"/>
  <c r="G50" i="6"/>
  <c r="G51" i="6"/>
  <c r="G52" i="6"/>
  <c r="G53" i="6"/>
  <c r="G54" i="6"/>
  <c r="G55" i="6"/>
  <c r="G56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2" i="6"/>
  <c r="G83" i="6"/>
  <c r="G84" i="6"/>
  <c r="G85" i="6"/>
  <c r="G86" i="6"/>
  <c r="G87" i="6"/>
  <c r="G89" i="6"/>
  <c r="G90" i="6"/>
  <c r="G91" i="6"/>
  <c r="G92" i="6"/>
  <c r="G93" i="6"/>
  <c r="G97" i="6"/>
  <c r="G98" i="6"/>
  <c r="G99" i="6"/>
  <c r="G100" i="6"/>
  <c r="G101" i="6"/>
  <c r="G102" i="6"/>
  <c r="G103" i="6"/>
  <c r="G105" i="6"/>
  <c r="G106" i="6"/>
  <c r="G107" i="6"/>
  <c r="G108" i="6"/>
  <c r="G109" i="6"/>
  <c r="G110" i="6"/>
  <c r="G111" i="6"/>
  <c r="K371" i="3"/>
  <c r="J371" i="3"/>
  <c r="I371" i="3"/>
  <c r="K341" i="3"/>
  <c r="J341" i="3"/>
  <c r="I341" i="3"/>
  <c r="H341" i="3"/>
  <c r="G341" i="3"/>
  <c r="F341" i="3"/>
  <c r="E341" i="3"/>
  <c r="D341" i="3"/>
  <c r="C341" i="3"/>
  <c r="B341" i="3"/>
  <c r="K332" i="3"/>
  <c r="J332" i="3"/>
  <c r="I332" i="3"/>
  <c r="H332" i="3"/>
  <c r="G332" i="3"/>
  <c r="F332" i="3"/>
  <c r="E332" i="3"/>
  <c r="D332" i="3"/>
  <c r="C332" i="3"/>
  <c r="B332" i="3"/>
  <c r="K313" i="3"/>
  <c r="J313" i="3"/>
  <c r="I313" i="3"/>
  <c r="H313" i="3"/>
  <c r="G313" i="3"/>
  <c r="F313" i="3"/>
  <c r="E313" i="3"/>
  <c r="D313" i="3"/>
  <c r="C313" i="3"/>
  <c r="B313" i="3"/>
  <c r="K25" i="3"/>
  <c r="J25" i="3"/>
  <c r="I25" i="3"/>
  <c r="H25" i="3"/>
  <c r="G25" i="3"/>
  <c r="F25" i="3"/>
  <c r="E25" i="3"/>
  <c r="D25" i="3"/>
  <c r="C25" i="3"/>
  <c r="B25" i="3"/>
  <c r="G112" i="6" l="1"/>
  <c r="D21" i="12"/>
  <c r="C21" i="12"/>
  <c r="B21" i="12"/>
  <c r="D10" i="12"/>
  <c r="C10" i="12"/>
  <c r="B10" i="12"/>
  <c r="D76" i="10"/>
  <c r="C76" i="10"/>
  <c r="B76" i="10"/>
  <c r="E9" i="2"/>
  <c r="D9" i="2"/>
  <c r="C9" i="2"/>
  <c r="C43" i="1" l="1"/>
  <c r="D43" i="1"/>
  <c r="E43" i="1"/>
  <c r="F43" i="1"/>
  <c r="G43" i="1"/>
  <c r="H43" i="1"/>
  <c r="B43" i="1"/>
  <c r="C42" i="1"/>
  <c r="D42" i="1"/>
  <c r="E42" i="1"/>
  <c r="F42" i="1"/>
  <c r="G42" i="1"/>
  <c r="H42" i="1"/>
  <c r="B42" i="1"/>
  <c r="C41" i="1"/>
  <c r="D41" i="1"/>
  <c r="E41" i="1"/>
  <c r="F41" i="1"/>
  <c r="G41" i="1"/>
  <c r="H41" i="1"/>
  <c r="B41" i="1"/>
  <c r="C40" i="1"/>
  <c r="D40" i="1"/>
  <c r="E40" i="1"/>
  <c r="F40" i="1"/>
  <c r="G40" i="1"/>
  <c r="H40" i="1"/>
  <c r="B40" i="1"/>
  <c r="I32" i="1"/>
  <c r="I33" i="1"/>
  <c r="I34" i="1"/>
  <c r="I35" i="1"/>
  <c r="I31" i="1"/>
  <c r="I24" i="1"/>
  <c r="I25" i="1"/>
  <c r="I26" i="1"/>
  <c r="I27" i="1"/>
  <c r="I23" i="1"/>
  <c r="I16" i="1"/>
  <c r="I17" i="1"/>
  <c r="I18" i="1"/>
  <c r="I19" i="1"/>
  <c r="I15" i="1"/>
  <c r="I8" i="1"/>
  <c r="I9" i="1"/>
  <c r="I10" i="1"/>
  <c r="I11" i="1"/>
  <c r="I7" i="1"/>
  <c r="C39" i="1"/>
  <c r="D39" i="1"/>
  <c r="E39" i="1"/>
  <c r="F39" i="1"/>
  <c r="G39" i="1"/>
  <c r="H39" i="1"/>
  <c r="B39" i="1"/>
  <c r="C36" i="1"/>
  <c r="D36" i="1"/>
  <c r="E36" i="1"/>
  <c r="F36" i="1"/>
  <c r="G36" i="1"/>
  <c r="H36" i="1"/>
  <c r="B36" i="1"/>
  <c r="C28" i="1"/>
  <c r="D28" i="1"/>
  <c r="E28" i="1"/>
  <c r="F28" i="1"/>
  <c r="G28" i="1"/>
  <c r="B28" i="1"/>
  <c r="C20" i="1"/>
  <c r="D20" i="1"/>
  <c r="E20" i="1"/>
  <c r="F20" i="1"/>
  <c r="H20" i="1"/>
  <c r="B20" i="1"/>
  <c r="C12" i="1"/>
  <c r="D12" i="1"/>
  <c r="E12" i="1"/>
  <c r="F12" i="1"/>
  <c r="G12" i="1"/>
  <c r="H12" i="1"/>
  <c r="B12" i="1"/>
  <c r="I20" i="1" l="1"/>
  <c r="B44" i="1"/>
  <c r="F44" i="1"/>
  <c r="E44" i="1"/>
  <c r="C44" i="1"/>
  <c r="I28" i="1"/>
  <c r="I39" i="1"/>
  <c r="I36" i="1"/>
  <c r="I43" i="1"/>
  <c r="I42" i="1"/>
  <c r="I41" i="1"/>
  <c r="I40" i="1"/>
  <c r="D44" i="1"/>
  <c r="I12" i="1"/>
  <c r="G44" i="1"/>
  <c r="H44" i="1"/>
  <c r="D51" i="10"/>
  <c r="I44" i="1" l="1"/>
  <c r="D13" i="7" l="1"/>
  <c r="B13" i="7"/>
  <c r="E69" i="4"/>
  <c r="E5" i="7" l="1"/>
  <c r="E12" i="7"/>
  <c r="E11" i="7"/>
  <c r="E10" i="7"/>
  <c r="E7" i="7"/>
  <c r="E9" i="7"/>
  <c r="E8" i="7"/>
  <c r="E6" i="7"/>
  <c r="C5" i="7"/>
  <c r="C12" i="7"/>
  <c r="C11" i="7"/>
  <c r="C10" i="7"/>
  <c r="C6" i="7"/>
  <c r="C9" i="7"/>
  <c r="C8" i="7"/>
  <c r="C7" i="7"/>
  <c r="F13" i="7"/>
  <c r="D38" i="12"/>
  <c r="C38" i="12"/>
  <c r="B38" i="12"/>
  <c r="D20" i="8"/>
  <c r="C20" i="8"/>
  <c r="D7" i="8"/>
  <c r="C7" i="8"/>
  <c r="D115" i="5"/>
  <c r="C115" i="5"/>
  <c r="D58" i="5"/>
  <c r="C58" i="5"/>
  <c r="C137" i="4"/>
  <c r="D69" i="4"/>
  <c r="C69" i="4"/>
  <c r="E13" i="7" l="1"/>
  <c r="C13" i="7"/>
  <c r="G8" i="7"/>
  <c r="G6" i="7"/>
  <c r="G10" i="7"/>
  <c r="G12" i="7"/>
  <c r="G5" i="7"/>
  <c r="G7" i="7"/>
  <c r="G9" i="7"/>
  <c r="G11" i="7"/>
  <c r="E82" i="2"/>
  <c r="D82" i="2"/>
  <c r="E75" i="2"/>
  <c r="D75" i="2"/>
  <c r="E68" i="2"/>
  <c r="D68" i="2"/>
  <c r="E57" i="2"/>
  <c r="D57" i="2"/>
  <c r="E45" i="2"/>
  <c r="D45" i="2"/>
  <c r="E36" i="2"/>
  <c r="D36" i="2"/>
  <c r="E22" i="2"/>
  <c r="D22" i="2"/>
  <c r="C22" i="2"/>
  <c r="G13" i="7" l="1"/>
  <c r="J35" i="10"/>
  <c r="J36" i="10"/>
  <c r="J37" i="10"/>
  <c r="J38" i="10"/>
  <c r="J39" i="10"/>
  <c r="E76" i="10"/>
  <c r="F40" i="10" l="1"/>
  <c r="B51" i="10"/>
  <c r="D30" i="10"/>
  <c r="E38" i="12"/>
  <c r="E21" i="12"/>
  <c r="E10" i="12"/>
  <c r="C51" i="10" l="1"/>
  <c r="E115" i="5" l="1"/>
  <c r="E58" i="5"/>
  <c r="F82" i="2" l="1"/>
  <c r="F75" i="2"/>
  <c r="F68" i="2"/>
  <c r="F57" i="2"/>
  <c r="F45" i="2"/>
  <c r="F36" i="2"/>
  <c r="F22" i="2"/>
  <c r="F9" i="2"/>
  <c r="B21" i="13" l="1"/>
  <c r="I40" i="10"/>
  <c r="G40" i="10"/>
  <c r="H40" i="10"/>
  <c r="E40" i="10"/>
  <c r="D40" i="10"/>
  <c r="C40" i="10"/>
  <c r="B40" i="10"/>
  <c r="J40" i="10" l="1"/>
  <c r="B30" i="10" l="1"/>
  <c r="C30" i="10" s="1"/>
  <c r="H20" i="10"/>
  <c r="F20" i="10"/>
  <c r="D20" i="10"/>
  <c r="B20" i="10"/>
  <c r="D10" i="10"/>
  <c r="B10" i="10"/>
  <c r="F10" i="10"/>
  <c r="E20" i="10" l="1"/>
  <c r="C20" i="10"/>
  <c r="G20" i="10"/>
  <c r="C10" i="10"/>
  <c r="E10" i="10"/>
  <c r="E7" i="8" l="1"/>
  <c r="E20" i="8"/>
</calcChain>
</file>

<file path=xl/sharedStrings.xml><?xml version="1.0" encoding="utf-8"?>
<sst xmlns="http://schemas.openxmlformats.org/spreadsheetml/2006/main" count="1865" uniqueCount="1218">
  <si>
    <t xml:space="preserve"> </t>
  </si>
  <si>
    <t>LOUISIANA TECH UNIVERSITY</t>
  </si>
  <si>
    <t>DEGREES CONFERRED</t>
  </si>
  <si>
    <t>UNDERGRAD CERT</t>
  </si>
  <si>
    <t>ASSOC</t>
  </si>
  <si>
    <t>BACC</t>
  </si>
  <si>
    <t>POST-BACC CERT</t>
  </si>
  <si>
    <t>GRAD CERT</t>
  </si>
  <si>
    <t>MAST</t>
  </si>
  <si>
    <t>DOCT</t>
  </si>
  <si>
    <t>TOTAL</t>
  </si>
  <si>
    <t>App &amp; Nat Sc</t>
  </si>
  <si>
    <t>Business</t>
  </si>
  <si>
    <t>Education</t>
  </si>
  <si>
    <t>Engr &amp; Sci</t>
  </si>
  <si>
    <t>Liberal Arts</t>
  </si>
  <si>
    <t xml:space="preserve">    TOTAL</t>
  </si>
  <si>
    <t>Fall 2021</t>
  </si>
  <si>
    <t>Grand Total</t>
  </si>
  <si>
    <t>COMPLETERS BY TERM</t>
  </si>
  <si>
    <t>COMPLETERS BY TERM &amp; COLLEGE</t>
  </si>
  <si>
    <t>Headcount Enrollment</t>
  </si>
  <si>
    <t>Enrollment by Gender</t>
  </si>
  <si>
    <t>Gender</t>
  </si>
  <si>
    <t>Fall 2017</t>
  </si>
  <si>
    <t>Fall 2018</t>
  </si>
  <si>
    <t>Fall 2019</t>
  </si>
  <si>
    <t>Fall 2020</t>
  </si>
  <si>
    <t>Fall 2022</t>
  </si>
  <si>
    <t>Male</t>
  </si>
  <si>
    <t>Female</t>
  </si>
  <si>
    <t>Total</t>
  </si>
  <si>
    <t>Enrollment by Classification</t>
  </si>
  <si>
    <t>Classification</t>
  </si>
  <si>
    <t>Freshman</t>
  </si>
  <si>
    <t>Sophomore</t>
  </si>
  <si>
    <t>Junior</t>
  </si>
  <si>
    <t>Senior</t>
  </si>
  <si>
    <t>Masters</t>
  </si>
  <si>
    <t>Doctorate</t>
  </si>
  <si>
    <t>*Other</t>
  </si>
  <si>
    <t>(Post Baccalaureate and high school concurrent enrollment)</t>
  </si>
  <si>
    <t>Enrollment by Race</t>
  </si>
  <si>
    <t>Race</t>
  </si>
  <si>
    <t>White, non-Hispanic</t>
  </si>
  <si>
    <t>American Indian or Alaska Native, non-Hispanic</t>
  </si>
  <si>
    <t>Black or African American, non-Hispanic</t>
  </si>
  <si>
    <t>Asian, non-Hispanic</t>
  </si>
  <si>
    <t>Hispanic/Latino</t>
  </si>
  <si>
    <t>US Nonresident</t>
  </si>
  <si>
    <t>Race and/or ethnicity unknown</t>
  </si>
  <si>
    <t>Native Hawaiian or other Pacific Islander, non-Hispanic</t>
  </si>
  <si>
    <t>Two or more races, non-Hispanic</t>
  </si>
  <si>
    <t>Enrollment by Location</t>
  </si>
  <si>
    <t>Location</t>
  </si>
  <si>
    <t>Main Campus</t>
  </si>
  <si>
    <t>Barksdale</t>
  </si>
  <si>
    <t>Prof. Practice</t>
  </si>
  <si>
    <t>Extension</t>
  </si>
  <si>
    <t>Enrollment by Current Entry</t>
  </si>
  <si>
    <t>Current Entry</t>
  </si>
  <si>
    <t>1st Time Freshmen</t>
  </si>
  <si>
    <t>Readmission</t>
  </si>
  <si>
    <t>Transfer</t>
  </si>
  <si>
    <t>Visiting Student</t>
  </si>
  <si>
    <t>Grad. Student</t>
  </si>
  <si>
    <t>Dual Enrollment</t>
  </si>
  <si>
    <t>Continuing Student</t>
  </si>
  <si>
    <t>Enrollment by College</t>
  </si>
  <si>
    <t>College</t>
  </si>
  <si>
    <t>Applied &amp; Natural Sciences</t>
  </si>
  <si>
    <t>Basic &amp; Career Studies</t>
  </si>
  <si>
    <t>Engineering &amp; Science</t>
  </si>
  <si>
    <t>Undergraduate Enrollment by Status</t>
  </si>
  <si>
    <t>Status</t>
  </si>
  <si>
    <t>Full-Time</t>
  </si>
  <si>
    <t>Part-Time</t>
  </si>
  <si>
    <t>Graduate Enrollment by Status</t>
  </si>
  <si>
    <t xml:space="preserve">
UNDERGRADUATE HEADCOUNT ENROLLMENT BY COLLEGE
 (excludes students enrolled in Barksdale programs)</t>
  </si>
  <si>
    <t>Total Enrollment (includes First-time Freshmen)</t>
  </si>
  <si>
    <t xml:space="preserve">     COLLEGE OF BUSINESS DEGREE PROGRAMS          </t>
  </si>
  <si>
    <t>MAJOR</t>
  </si>
  <si>
    <t>YEAR</t>
  </si>
  <si>
    <t>Fall 2013</t>
  </si>
  <si>
    <t>Fall 2014</t>
  </si>
  <si>
    <t>Fall 2015</t>
  </si>
  <si>
    <t>Fall 2016</t>
  </si>
  <si>
    <t>Accounting</t>
  </si>
  <si>
    <t>Bus Admin</t>
  </si>
  <si>
    <t>Bus Economics</t>
  </si>
  <si>
    <t>Bus Mgt Entrep</t>
  </si>
  <si>
    <t>Comp Info Systems</t>
  </si>
  <si>
    <t>Finance</t>
  </si>
  <si>
    <t>Hum Resource Mgt</t>
  </si>
  <si>
    <t>Management</t>
  </si>
  <si>
    <t>Marketing</t>
  </si>
  <si>
    <t>Sustainable Supply Chain Mgt</t>
  </si>
  <si>
    <t>Post Bacc Undergrad</t>
  </si>
  <si>
    <t>Undecided/Pre-Business</t>
  </si>
  <si>
    <t>Developmental Business</t>
  </si>
  <si>
    <t>Visiting</t>
  </si>
  <si>
    <t>COLLEGE TOTAL</t>
  </si>
  <si>
    <t xml:space="preserve">UNDERGRADUATE </t>
  </si>
  <si>
    <t xml:space="preserve">COLLEGE OF LIBERAL ARTS        </t>
  </si>
  <si>
    <t>Architectural Studies</t>
  </si>
  <si>
    <t>Aviation Mgt</t>
  </si>
  <si>
    <t>Communication</t>
  </si>
  <si>
    <t>Communication Design</t>
  </si>
  <si>
    <t>English</t>
  </si>
  <si>
    <t>French</t>
  </si>
  <si>
    <t>Gen Stud-2yr (RC)</t>
  </si>
  <si>
    <t>Gen Studies (RC)</t>
  </si>
  <si>
    <t>Geographic Info Science</t>
  </si>
  <si>
    <t>Geography</t>
  </si>
  <si>
    <t>Graphic Design</t>
  </si>
  <si>
    <t>History</t>
  </si>
  <si>
    <t>Interdisciplinary Studies</t>
  </si>
  <si>
    <t>Interior Design</t>
  </si>
  <si>
    <t>Journalism</t>
  </si>
  <si>
    <t>Modern Languages</t>
  </si>
  <si>
    <t>Music BA</t>
  </si>
  <si>
    <t>Music Performance</t>
  </si>
  <si>
    <t>Photography</t>
  </si>
  <si>
    <t>Pol Science</t>
  </si>
  <si>
    <t>Pre-Architecture</t>
  </si>
  <si>
    <t>Pre-Interior Design</t>
  </si>
  <si>
    <t>Pre-Spch Pathology</t>
  </si>
  <si>
    <t>Prof Aviation</t>
  </si>
  <si>
    <t>Sociology</t>
  </si>
  <si>
    <t>Spanish</t>
  </si>
  <si>
    <t>Speech</t>
  </si>
  <si>
    <t>Studio</t>
  </si>
  <si>
    <t>Post Bacc/Spec</t>
  </si>
  <si>
    <t>Developmental Liberal Arts</t>
  </si>
  <si>
    <t xml:space="preserve">COLLEGE OF EDUCATION        </t>
  </si>
  <si>
    <t>Agricultural Educ</t>
  </si>
  <si>
    <t>Alt Elem Cert</t>
  </si>
  <si>
    <t>Alt Sec Cert</t>
  </si>
  <si>
    <t>Art Educ</t>
  </si>
  <si>
    <t>Biology Educ</t>
  </si>
  <si>
    <t>Business Educ</t>
  </si>
  <si>
    <t>Chemistry Educ</t>
  </si>
  <si>
    <t>Early/Elem Educ (PK3) (E004)</t>
  </si>
  <si>
    <t>Earth Science Educ</t>
  </si>
  <si>
    <t>Elem Educ 1-5 (E001)</t>
  </si>
  <si>
    <t>Elem Educ 1-6</t>
  </si>
  <si>
    <t>Elem-Spec. Educ M/M (E038)</t>
  </si>
  <si>
    <t>English Educ</t>
  </si>
  <si>
    <t>Exercise and Health Promotion</t>
  </si>
  <si>
    <t>French Educ</t>
  </si>
  <si>
    <t>Health &amp; PE</t>
  </si>
  <si>
    <t>Kinesiology &amp; Health Promotion</t>
  </si>
  <si>
    <t>Kinesiology &amp; Health Science</t>
  </si>
  <si>
    <t>Mathematics Educ</t>
  </si>
  <si>
    <t>Middle Math/Science 4-8</t>
  </si>
  <si>
    <t>Middle School Educ</t>
  </si>
  <si>
    <t>Multiple Levels</t>
  </si>
  <si>
    <t>Music Educ</t>
  </si>
  <si>
    <t>Music Educ - Instrumental</t>
  </si>
  <si>
    <t>Music Educ - Vocal</t>
  </si>
  <si>
    <t>Organizational Leadership</t>
  </si>
  <si>
    <t>Physics Educ</t>
  </si>
  <si>
    <t>Psychology</t>
  </si>
  <si>
    <t>Secondary Educ (E039)</t>
  </si>
  <si>
    <t>Social Studies Educ</t>
  </si>
  <si>
    <t>Spec Educ-Mild/Moderate Elem</t>
  </si>
  <si>
    <t>Spec Educ- Early Intervention</t>
  </si>
  <si>
    <t>Spec Educ-Severe Profound</t>
  </si>
  <si>
    <t>Speech Educ</t>
  </si>
  <si>
    <t>Speech, Lang, Hrg Educ</t>
  </si>
  <si>
    <t>Post Bacc Cert-Elementary</t>
  </si>
  <si>
    <t>Post Bacc Cert-Early Childhood</t>
  </si>
  <si>
    <t xml:space="preserve">Post Bacc Cert-Secondary </t>
  </si>
  <si>
    <t>Post Bacc Cert-Middle School</t>
  </si>
  <si>
    <t>HPE-Sr. Citizen</t>
  </si>
  <si>
    <t>FIT Program</t>
  </si>
  <si>
    <t>Post Bacc-Unclassf</t>
  </si>
  <si>
    <t>Developmental Educ</t>
  </si>
  <si>
    <t xml:space="preserve">COLLEGE OF ENGINEERING AND SCIENCE     </t>
  </si>
  <si>
    <t>Biomed Engr</t>
  </si>
  <si>
    <t>Chemical Engr</t>
  </si>
  <si>
    <t>Chemistry</t>
  </si>
  <si>
    <t>Civil Engr</t>
  </si>
  <si>
    <t>Computer Science</t>
  </si>
  <si>
    <t>Const Engr Tech</t>
  </si>
  <si>
    <t>Cyber Engineering</t>
  </si>
  <si>
    <t>Elect Engr Tech</t>
  </si>
  <si>
    <t>Electrical Engr</t>
  </si>
  <si>
    <t>Industrial Engr</t>
  </si>
  <si>
    <t>Instrumentation &amp; Control Syst Engr Tech</t>
  </si>
  <si>
    <t>Mathematics</t>
  </si>
  <si>
    <t>Mechanical Engr</t>
  </si>
  <si>
    <t>Nanosystems Engr</t>
  </si>
  <si>
    <t>Physics</t>
  </si>
  <si>
    <t>Basic Engr</t>
  </si>
  <si>
    <t>Post Bacc</t>
  </si>
  <si>
    <t>Developmental Engr &amp; Sci</t>
  </si>
  <si>
    <t xml:space="preserve">COLLEGE OF APPLIED AND NATURAL SCIENCES      </t>
  </si>
  <si>
    <t>Agri Business</t>
  </si>
  <si>
    <t>Animal Science</t>
  </si>
  <si>
    <t>Biology</t>
  </si>
  <si>
    <t>Nutrition &amp; Dietetics</t>
  </si>
  <si>
    <t>Environmental Sci</t>
  </si>
  <si>
    <t>Family &amp; Child Studies</t>
  </si>
  <si>
    <t>Family &amp; Consumer Sciences Educ</t>
  </si>
  <si>
    <t>Fashion Merchandising &amp; Retail Studies</t>
  </si>
  <si>
    <t>Forestry</t>
  </si>
  <si>
    <t>Geographic Information Science</t>
  </si>
  <si>
    <t>Health Informatics &amp; Info Mgt</t>
  </si>
  <si>
    <t>Health Info Technology 2-yr</t>
  </si>
  <si>
    <t>Human Development and Family Science</t>
  </si>
  <si>
    <t>Medical Technology</t>
  </si>
  <si>
    <t>Merch &amp; Consumer Studies</t>
  </si>
  <si>
    <t>Nursing 2-yr</t>
  </si>
  <si>
    <t>Wildlife Habitat Management</t>
  </si>
  <si>
    <t>Pre-Nursing</t>
  </si>
  <si>
    <t>Post Bacc/Undecided</t>
  </si>
  <si>
    <t>Developmental A&amp;NS</t>
  </si>
  <si>
    <t xml:space="preserve">COLLEGE OF BASIC &amp; CAREER STUDIES        </t>
  </si>
  <si>
    <t>Basic</t>
  </si>
  <si>
    <t>Developmental Basic</t>
  </si>
  <si>
    <t>HS Concur Enrollmt</t>
  </si>
  <si>
    <t>Online</t>
  </si>
  <si>
    <t>ICP Undergraduate</t>
  </si>
  <si>
    <t>ICP Graduate</t>
  </si>
  <si>
    <t>Post Bacc Murphy USA</t>
  </si>
  <si>
    <t>Visiting Barksdale</t>
  </si>
  <si>
    <t>Visiting CenturyLink</t>
  </si>
  <si>
    <t>Visiting High School</t>
  </si>
  <si>
    <t>Visiting Murphy USA</t>
  </si>
  <si>
    <t xml:space="preserve">BARKSDALE CAMPUS     </t>
  </si>
  <si>
    <t>Gen Studies AGS</t>
  </si>
  <si>
    <t>Gen Studies BGS</t>
  </si>
  <si>
    <t xml:space="preserve">
GRADUATE HEADCOUNT ENROLLMENT BY COLLEGE
 (excludes students enrolled in Barksdale programs)</t>
  </si>
  <si>
    <t xml:space="preserve">COLLEGE OF BUSINESS        </t>
  </si>
  <si>
    <t>Graduate Certificate in Info. Assurance</t>
  </si>
  <si>
    <t xml:space="preserve">Graduate Certificate Business Administration </t>
  </si>
  <si>
    <t>Doctor of Business Adm</t>
  </si>
  <si>
    <t>Master of Business Adm</t>
  </si>
  <si>
    <t>Master of Prof Accountancy</t>
  </si>
  <si>
    <t>Master of Accountancy</t>
  </si>
  <si>
    <t>Grad-Unclassf/Transients</t>
  </si>
  <si>
    <t>Life Long Learning</t>
  </si>
  <si>
    <t>Life Long Learning Murphy USA</t>
  </si>
  <si>
    <t>Life Long Learning CenturyLink</t>
  </si>
  <si>
    <t>GRADUATE</t>
  </si>
  <si>
    <t>Certificate in Technical Writing</t>
  </si>
  <si>
    <t>Doctor of Audiology</t>
  </si>
  <si>
    <t>Master of Architecture</t>
  </si>
  <si>
    <t>MA-English</t>
  </si>
  <si>
    <t>MA-History</t>
  </si>
  <si>
    <t>MA-Sp Pathology</t>
  </si>
  <si>
    <t>MA-Speech</t>
  </si>
  <si>
    <t>MFA-Art</t>
  </si>
  <si>
    <t>MA-Communication Studies</t>
  </si>
  <si>
    <t>Graduate Unclassified</t>
  </si>
  <si>
    <t>Grad Certificate-Adult Education</t>
  </si>
  <si>
    <t>Grad Certificate-Domestic Violence</t>
  </si>
  <si>
    <t>Grad Certificate-Academically Gifted</t>
  </si>
  <si>
    <t>Grad Certificate-Higher Education Administration (E044)</t>
  </si>
  <si>
    <t>Grad Certificate-Orientation &amp; Mobility (E046)</t>
  </si>
  <si>
    <t>Grad Certificate-Spec Educ/Early Intervention</t>
  </si>
  <si>
    <t>Grad Certificate-Spec Educ Mild/Mod Elementary (E029)</t>
  </si>
  <si>
    <t>Grad Certificate-Spec Educ Mild/Mod Secondary (E030)</t>
  </si>
  <si>
    <t>Grad Certificate-Reading Specialist (E032)</t>
  </si>
  <si>
    <t>Grad Certificate-Rehab Teaching for the Blind (E047)</t>
  </si>
  <si>
    <t>Grad Certificate-School Librarian</t>
  </si>
  <si>
    <t>Grad Certificate-Teacher Leader Education (E036)</t>
  </si>
  <si>
    <t>Grad Certificate-Visual Impairments (E031)</t>
  </si>
  <si>
    <t>Grad Certificate-Online Teaching &amp; Learning (E048)</t>
  </si>
  <si>
    <t>Grad Certificate-Industrial/Organizational Psych</t>
  </si>
  <si>
    <t>Grad Certificate-Cyber Education (E045)</t>
  </si>
  <si>
    <t>EdD-Curriculum &amp; Instr</t>
  </si>
  <si>
    <t>EdD-Educ Leadership</t>
  </si>
  <si>
    <t>MA-Counseling</t>
  </si>
  <si>
    <t>MA-Educ Psychology</t>
  </si>
  <si>
    <t>MA-Ind/Org Psychology</t>
  </si>
  <si>
    <t>MAT-Early Childhood Education Gr PK-3 (E022)</t>
  </si>
  <si>
    <t>MAT-Special Education Early Intervention</t>
  </si>
  <si>
    <t>MAT-Elementary Education (E018)</t>
  </si>
  <si>
    <t>MAT-Elementary Educ/Special Educ (E038)</t>
  </si>
  <si>
    <t>MAT-Middle Grades Math</t>
  </si>
  <si>
    <t>MAT-Middle Grades Science</t>
  </si>
  <si>
    <t>MAT-Middle Grades Math/Science</t>
  </si>
  <si>
    <t>MAT-Middle School Education (E028)</t>
  </si>
  <si>
    <t>MAT-Multiple Levels K-12</t>
  </si>
  <si>
    <t>MAT-Secondary Education (E021)</t>
  </si>
  <si>
    <t>MAT-Secondary Educ/Special Educ (E041)</t>
  </si>
  <si>
    <t>MAT-Special Education</t>
  </si>
  <si>
    <t>MAT-Teaching Visually Impaired Students</t>
  </si>
  <si>
    <t>Master of Education-Ed Leadership</t>
  </si>
  <si>
    <t>M Ed-Curriculum &amp; Instr</t>
  </si>
  <si>
    <t>MS-Health &amp; Exercise Science</t>
  </si>
  <si>
    <t>MS-Kinesiology</t>
  </si>
  <si>
    <t>PhD-Counseling Psychology</t>
  </si>
  <si>
    <t>PhD-Ind/Org Psychology</t>
  </si>
  <si>
    <t>Graduate-Unclassf</t>
  </si>
  <si>
    <t>Grad-Mast +30</t>
  </si>
  <si>
    <t>Life Long Learning E</t>
  </si>
  <si>
    <t xml:space="preserve">COLLEGE OF ENGINEERING AND SCIENCE      </t>
  </si>
  <si>
    <t>Graduate Cert-Communications Systems</t>
  </si>
  <si>
    <t>Graduate Cert-Six Sigma Black Belt</t>
  </si>
  <si>
    <t>Graduate Cert-Cyber Technology</t>
  </si>
  <si>
    <t>Graduate Cert-Data Science</t>
  </si>
  <si>
    <t>MS-Computer Science</t>
  </si>
  <si>
    <t>MS-Engineering</t>
  </si>
  <si>
    <t>MS-Engr Mgt</t>
  </si>
  <si>
    <t>MS-Microsystems Engr</t>
  </si>
  <si>
    <t>MS-Mathematics</t>
  </si>
  <si>
    <t>MS-Molecular Sciences &amp; Nanotechnology</t>
  </si>
  <si>
    <t>MS-Physics</t>
  </si>
  <si>
    <t>PhD-Comp Analy &amp; Model</t>
  </si>
  <si>
    <t>PhD-Biomedical Engineering</t>
  </si>
  <si>
    <t>PhD-Engineering</t>
  </si>
  <si>
    <t>PhD-Molecular Sciences &amp; Nanotechnology</t>
  </si>
  <si>
    <t>Life Long Learning - CenturyLink</t>
  </si>
  <si>
    <t xml:space="preserve">COLLEGE OF APPLIED AND NATURAL SCIENCES       </t>
  </si>
  <si>
    <t>Grad Certificate-Dietetics</t>
  </si>
  <si>
    <t>Master of Health Informatics</t>
  </si>
  <si>
    <t>MS-Biology</t>
  </si>
  <si>
    <t>MS-Family &amp; Cons Sciences</t>
  </si>
  <si>
    <t>MS-Molecular Science &amp; Nanotechnology</t>
  </si>
  <si>
    <t>MS-Nutrition &amp; Dietetics</t>
  </si>
  <si>
    <t>PhD-Molecular Science &amp; Nanotechnology</t>
  </si>
  <si>
    <t>Graduate-Masters +30</t>
  </si>
  <si>
    <t>Graduate Online</t>
  </si>
  <si>
    <t xml:space="preserve">BARKSDALE CAMPUS    </t>
  </si>
  <si>
    <t>MA-Industrial/Organizational Psy</t>
  </si>
  <si>
    <t>Master of Business Admin.</t>
  </si>
  <si>
    <t xml:space="preserve">
ACADEMIC SUCCESS CENTER COURSE ENROLLMENT BY COURSE</t>
  </si>
  <si>
    <t xml:space="preserve">ACADEMIC SUCCESS GRADUATE PROGRAMS    </t>
  </si>
  <si>
    <t>COURSE, Section number</t>
  </si>
  <si>
    <t>all classes moved online due to COVID-19</t>
  </si>
  <si>
    <t>CIS 315-87</t>
  </si>
  <si>
    <t>COMM 378 -87</t>
  </si>
  <si>
    <t>COUN 517 -87</t>
  </si>
  <si>
    <t>COUN 527 -87</t>
  </si>
  <si>
    <t>COUN 529 -87</t>
  </si>
  <si>
    <t>COUN 533 -87</t>
  </si>
  <si>
    <t>COUN 534 -87</t>
  </si>
  <si>
    <t>COUN 535 -87</t>
  </si>
  <si>
    <t>COUN 535C-87</t>
  </si>
  <si>
    <t>COUN 585 -87</t>
  </si>
  <si>
    <t>COUN 586 -87</t>
  </si>
  <si>
    <t>COUN 587 -87</t>
  </si>
  <si>
    <t>ECON 510-87</t>
  </si>
  <si>
    <t>PSYC 510 -87</t>
  </si>
  <si>
    <t>PSYC 511-91</t>
  </si>
  <si>
    <t>PSYC 513 -91</t>
  </si>
  <si>
    <t>PSYC 541 -91</t>
  </si>
  <si>
    <t>PSYC 585 -87</t>
  </si>
  <si>
    <t>MGMT 540-87</t>
  </si>
  <si>
    <t>EDLE 733-087</t>
  </si>
  <si>
    <t>COURSE ENROLLED TOTAL</t>
  </si>
  <si>
    <t>Enrollment by Parish</t>
  </si>
  <si>
    <t>Undergraduate</t>
  </si>
  <si>
    <t>Parish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</si>
  <si>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</si>
  <si>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</si>
  <si>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</si>
  <si>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</si>
  <si>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</si>
  <si>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</si>
  <si>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</si>
  <si>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</si>
  <si>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</si>
  <si>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</si>
  <si>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</si>
  <si>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</si>
  <si>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</si>
  <si>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</si>
  <si>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</si>
  <si>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</si>
  <si>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</si>
  <si>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</si>
  <si>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</si>
  <si>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</si>
  <si>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</si>
  <si>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</si>
  <si>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</si>
  <si>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</si>
  <si>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</si>
  <si>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</si>
  <si>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</si>
  <si>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</si>
  <si>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</si>
  <si>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 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</si>
  <si>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</si>
  <si>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</si>
  <si>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</si>
  <si>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</si>
  <si>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</si>
  <si>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</si>
  <si>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</si>
  <si>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</si>
  <si>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</si>
  <si>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</si>
  <si>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</si>
  <si>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</si>
  <si>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</si>
  <si>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</si>
  <si>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</si>
  <si>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</si>
  <si>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</si>
  <si>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John/Baptist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</si>
  <si>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</si>
  <si>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</si>
  <si>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</si>
  <si>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</si>
  <si>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</si>
  <si>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</si>
  <si>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</si>
  <si>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</si>
  <si>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</si>
  <si>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</si>
  <si>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</si>
  <si>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</si>
  <si>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</si>
  <si>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</si>
  <si>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</si>
  <si>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</si>
  <si>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Totals</t>
  </si>
  <si>
    <t>Graduate</t>
  </si>
  <si>
    <t>Enrollment by State of Residence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</si>
  <si>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</si>
  <si>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</si>
  <si>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</si>
  <si>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</si>
  <si>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</si>
  <si>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</si>
  <si>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</si>
  <si>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</si>
  <si>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</si>
  <si>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</si>
  <si>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</si>
  <si>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</si>
  <si>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</si>
  <si>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</si>
  <si>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</si>
  <si>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</si>
  <si>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</si>
  <si>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</si>
  <si>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</si>
  <si>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</si>
  <si>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</si>
  <si>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</si>
  <si>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</si>
  <si>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</si>
  <si>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</si>
  <si>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</si>
  <si>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</si>
  <si>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</si>
  <si>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</si>
  <si>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</si>
  <si>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</si>
  <si>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</si>
  <si>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</si>
  <si>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</si>
  <si>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</si>
  <si>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</si>
  <si>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</si>
  <si>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</si>
  <si>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</si>
  <si>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</si>
  <si>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</si>
  <si>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</si>
  <si>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</si>
  <si>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</si>
  <si>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</si>
  <si>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</si>
  <si>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</si>
  <si>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</si>
  <si>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</si>
  <si>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</si>
  <si>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Dist. of Columbia</t>
  </si>
  <si>
    <t>US Territories</t>
  </si>
  <si>
    <t>Enrollment by Foreign Country</t>
  </si>
  <si>
    <t>Country</t>
  </si>
  <si>
    <t>AFGHANISTAN</t>
  </si>
  <si>
    <t>ANGOLA</t>
  </si>
  <si>
    <t>ARGENTINA</t>
  </si>
  <si>
    <t>AUSTRALIA</t>
  </si>
  <si>
    <t>BAHAMAS</t>
  </si>
  <si>
    <t>BANGLADESH</t>
  </si>
  <si>
    <t>BARBADOS</t>
  </si>
  <si>
    <t>BELGIUM</t>
  </si>
  <si>
    <t>BENIN</t>
  </si>
  <si>
    <t>BOLIVIA</t>
  </si>
  <si>
    <t>BRAZIL</t>
  </si>
  <si>
    <t>BULGARIA</t>
  </si>
  <si>
    <t>CAMEROON</t>
  </si>
  <si>
    <t>CANADA</t>
  </si>
  <si>
    <t>CHAD</t>
  </si>
  <si>
    <t>CHILE</t>
  </si>
  <si>
    <t>CHINA</t>
  </si>
  <si>
    <t>COLOMBIA</t>
  </si>
  <si>
    <t>CONGO, DEMO REP OF THE (ZAIRE)</t>
  </si>
  <si>
    <t>COTE D'IVOIRE</t>
  </si>
  <si>
    <t>CROATIA</t>
  </si>
  <si>
    <t>DOMINICA</t>
  </si>
  <si>
    <t>EGYPT</t>
  </si>
  <si>
    <t>EL SALVADOR</t>
  </si>
  <si>
    <t>ETHIOPIA</t>
  </si>
  <si>
    <t>FINLAND</t>
  </si>
  <si>
    <t>FRANCE</t>
  </si>
  <si>
    <t>GABON</t>
  </si>
  <si>
    <t>GEORGIA</t>
  </si>
  <si>
    <t>GERMANY</t>
  </si>
  <si>
    <t>GHANA</t>
  </si>
  <si>
    <t>GREECE</t>
  </si>
  <si>
    <t>GUATEMALA</t>
  </si>
  <si>
    <t>HAITI</t>
  </si>
  <si>
    <t>HONDURAS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</si>
  <si>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</si>
  <si>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</si>
  <si>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</si>
  <si>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</si>
  <si>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</si>
  <si>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</si>
  <si>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</si>
  <si>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</si>
  <si>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</si>
  <si>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</si>
  <si>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</si>
  <si>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</si>
  <si>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</si>
  <si>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</si>
  <si>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REPUBLIC OF</t>
  </si>
  <si>
    <t>KUWAIT</t>
  </si>
  <si>
    <t>LATVIA</t>
  </si>
  <si>
    <t>LEBANON</t>
  </si>
  <si>
    <t>LIBYA</t>
  </si>
  <si>
    <t>MADAGASCAR</t>
  </si>
  <si>
    <t>MALAYSIA</t>
  </si>
  <si>
    <t>MEXICO</t>
  </si>
  <si>
    <t>MOROCCO</t>
  </si>
  <si>
    <t>NEPAL</t>
  </si>
  <si>
    <t>NETHERLANDS</t>
  </si>
  <si>
    <t>NEW ZEALAND</t>
  </si>
  <si>
    <t xml:space="preserve">NIGER </t>
  </si>
  <si>
    <t>NIGERIA</t>
  </si>
  <si>
    <t>NIUE (NZ)</t>
  </si>
  <si>
    <t>NORWAY</t>
  </si>
  <si>
    <t>PAKISTAN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</si>
  <si>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</si>
  <si>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</si>
  <si>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</si>
  <si>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</si>
  <si>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</si>
  <si>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</si>
  <si>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</si>
  <si>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</si>
  <si>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LUCIA</t>
  </si>
  <si>
    <t>SAUDI ARABIA</t>
  </si>
  <si>
    <t>SENEGAL</t>
  </si>
  <si>
    <t>SERBIA</t>
  </si>
  <si>
    <t>SIERRA LEONE</t>
  </si>
  <si>
    <t>SINGAPORE</t>
  </si>
  <si>
    <t>SLOVAKIA</t>
  </si>
  <si>
    <t>SOUTH AFRICA</t>
  </si>
  <si>
    <t>SOUTH KOREA</t>
  </si>
  <si>
    <t>SPAIN</t>
  </si>
  <si>
    <t>SRI LANKA</t>
  </si>
  <si>
    <t>ST. VINCENT &amp; THE GRENADINES</t>
  </si>
  <si>
    <t>SUDAN</t>
  </si>
  <si>
    <t>SVALBARD</t>
  </si>
  <si>
    <t>SWEDEN</t>
  </si>
  <si>
    <t>TAIWAN</t>
  </si>
  <si>
    <t>TAJIKISTAN</t>
  </si>
  <si>
    <t>TANZANIA</t>
  </si>
  <si>
    <t>THAILAND</t>
  </si>
  <si>
    <t>TRINIDAD AND TOBAGO</t>
  </si>
  <si>
    <t>TURKIYE</t>
  </si>
  <si>
    <t>UGANDA</t>
  </si>
  <si>
    <t>UKRAINE</t>
  </si>
  <si>
    <t>UNITED KINGDOM</t>
  </si>
  <si>
    <t>UNITED STATES</t>
  </si>
  <si>
    <t>VENEZUELA</t>
  </si>
  <si>
    <t>VIETNAM</t>
  </si>
  <si>
    <t>UNKNOWN</t>
  </si>
  <si>
    <t>Enrollment Distribution by Age</t>
  </si>
  <si>
    <t>Range</t>
  </si>
  <si>
    <t>Undergraduate #</t>
  </si>
  <si>
    <t>Undergraduate %</t>
  </si>
  <si>
    <t>Graduate # </t>
  </si>
  <si>
    <t>Graduate %</t>
  </si>
  <si>
    <t>Total #</t>
  </si>
  <si>
    <t>Total %</t>
  </si>
  <si>
    <t>0-17</t>
  </si>
  <si>
    <t>18 - 19</t>
  </si>
  <si>
    <t>20 - 24</t>
  </si>
  <si>
    <t>25 - 29</t>
  </si>
  <si>
    <t>30 - 39</t>
  </si>
  <si>
    <t>40 - 49</t>
  </si>
  <si>
    <t>50 - 64</t>
  </si>
  <si>
    <t>65+</t>
  </si>
  <si>
    <t>1st Time Freshmen Enrollment</t>
  </si>
  <si>
    <t>ACT Scores</t>
  </si>
  <si>
    <t>27 - 36</t>
  </si>
  <si>
    <t>22 - 26</t>
  </si>
  <si>
    <t>19 - 21</t>
  </si>
  <si>
    <t>18&gt;</t>
  </si>
  <si>
    <t>ACT Comparisons</t>
  </si>
  <si>
    <t>Means</t>
  </si>
  <si>
    <t>Tech Mean</t>
  </si>
  <si>
    <t>ACT by College</t>
  </si>
  <si>
    <t>Feeder High Schools</t>
  </si>
  <si>
    <t>High School</t>
  </si>
  <si>
    <t>Faculty Information</t>
  </si>
  <si>
    <t>Female %</t>
  </si>
  <si>
    <t>Male %</t>
  </si>
  <si>
    <t>Total Faculty per College</t>
  </si>
  <si>
    <t>White</t>
  </si>
  <si>
    <t>White %</t>
  </si>
  <si>
    <t>Black</t>
  </si>
  <si>
    <t>Black %</t>
  </si>
  <si>
    <t>Other</t>
  </si>
  <si>
    <t>Other %</t>
  </si>
  <si>
    <t>Total Faculty per College</t>
  </si>
  <si>
    <t>Doctoral Degree</t>
  </si>
  <si>
    <t>Doctoral Degree%</t>
  </si>
  <si>
    <t>Professor</t>
  </si>
  <si>
    <t>Associate</t>
  </si>
  <si>
    <t>Assistant</t>
  </si>
  <si>
    <t>Instructor</t>
  </si>
  <si>
    <t>Distinguished Lecturer</t>
  </si>
  <si>
    <t xml:space="preserve">Senior Lecturer </t>
  </si>
  <si>
    <t>Lecturer</t>
  </si>
  <si>
    <t>Other*</t>
  </si>
  <si>
    <t>*Includes Professional-In-Residence</t>
  </si>
  <si>
    <t># Tenured</t>
  </si>
  <si>
    <t># Tenured %</t>
  </si>
  <si>
    <t>**Not enough data to provide averages</t>
  </si>
  <si>
    <t>Full-Time Instructional Faculty Five Year Rank Distribution</t>
  </si>
  <si>
    <t>Rank</t>
  </si>
  <si>
    <t>Associate Professor</t>
  </si>
  <si>
    <t>Assistant Professor</t>
  </si>
  <si>
    <t>Senior Lecturer</t>
  </si>
  <si>
    <t>Library Information</t>
  </si>
  <si>
    <t>Library Collections/Circulation-Physical Collection</t>
  </si>
  <si>
    <t>2019-20</t>
  </si>
  <si>
    <t>2020-21</t>
  </si>
  <si>
    <t>2021-22</t>
  </si>
  <si>
    <t>2022-23</t>
  </si>
  <si>
    <t>Books</t>
  </si>
  <si>
    <t>Media</t>
  </si>
  <si>
    <t>Serials</t>
  </si>
  <si>
    <t>Total Collection</t>
  </si>
  <si>
    <t>Total Library Circulation</t>
  </si>
  <si>
    <t>Library Collections/Circulation-Digital/Electronic Collection</t>
  </si>
  <si>
    <t>Databases</t>
  </si>
  <si>
    <t>Interlibrary Loan Services</t>
  </si>
  <si>
    <t>Interlibrary Loans - Borrowed</t>
  </si>
  <si>
    <t>Interlibrary Loans - Loaned</t>
  </si>
  <si>
    <t>Expenses</t>
  </si>
  <si>
    <t>Staff Salary/Wages</t>
  </si>
  <si>
    <t>Fringe benefits</t>
  </si>
  <si>
    <t>Materials/services expenses</t>
  </si>
  <si>
    <t>Operations and maintenance expenses</t>
  </si>
  <si>
    <t>Total expenses</t>
  </si>
  <si>
    <t>Full-Time Employee Information</t>
  </si>
  <si>
    <t>Employees by IPEDS Classification</t>
  </si>
  <si>
    <t>Type</t>
  </si>
  <si>
    <t>Primarily Instruction/Research/Public Service</t>
  </si>
  <si>
    <t>Primary Instruction</t>
  </si>
  <si>
    <t>Research Staff</t>
  </si>
  <si>
    <t>Public Service Staff</t>
  </si>
  <si>
    <t>Librarians</t>
  </si>
  <si>
    <t>Library Technicians</t>
  </si>
  <si>
    <t>Student and Academic Affairs and Other Education Services</t>
  </si>
  <si>
    <t>Management Occupations</t>
  </si>
  <si>
    <t>Business and Financial Operations Occupations</t>
  </si>
  <si>
    <t>Computer, Engineering, and Science Occupations</t>
  </si>
  <si>
    <t>Community, Social Service, Legal, Arts, Design, Entertainment, Sports and Media Occupations</t>
  </si>
  <si>
    <t>Healthcare Practitioners and Technical Occupations</t>
  </si>
  <si>
    <t>Service Occupations</t>
  </si>
  <si>
    <t>Office and Administrative Support Occupations</t>
  </si>
  <si>
    <t>Natural Resources, Construction, and Maintenance Occupations</t>
  </si>
  <si>
    <t>Production, Transportation, and Material Moving Occupations</t>
  </si>
  <si>
    <t>IPEDS Human Resources- Full Time Counts only</t>
  </si>
  <si>
    <t>Facilities Information</t>
  </si>
  <si>
    <t>Total Bldgs.</t>
  </si>
  <si>
    <t>Gross Area Sq. Ft.</t>
  </si>
  <si>
    <t>Replacement Cost</t>
  </si>
  <si>
    <t>Acres</t>
  </si>
  <si>
    <t>Book Value</t>
  </si>
  <si>
    <t>Land Type Agricult.</t>
  </si>
  <si>
    <t>Facility</t>
  </si>
  <si>
    <t>Louisiana Tech ASF/FTE</t>
  </si>
  <si>
    <t>Other LA 4-Year Public Universities ASF/FTE Range</t>
  </si>
  <si>
    <t>Total Facilities</t>
  </si>
  <si>
    <t>Classroom Facilities</t>
  </si>
  <si>
    <t>Laboratory Facilities</t>
  </si>
  <si>
    <t>Office Facilities</t>
  </si>
  <si>
    <t>Study Facilities</t>
  </si>
  <si>
    <t>Special Facilities</t>
  </si>
  <si>
    <t>ASF = assignable square feet</t>
  </si>
  <si>
    <t>Dorms/Population Type</t>
  </si>
  <si>
    <t>Capacity</t>
  </si>
  <si>
    <t>Utilization</t>
  </si>
  <si>
    <t>Utilization %</t>
  </si>
  <si>
    <t>Dormitories (Female - 3 )</t>
  </si>
  <si>
    <t>Dormitories (Male - 4 ) </t>
  </si>
  <si>
    <t>University Apartments*</t>
  </si>
  <si>
    <t>Suites</t>
  </si>
  <si>
    <t>*Unduplicated total completers.  Total counts are not the sum of disagregated completers per college.</t>
  </si>
  <si>
    <t>University Student Housing - Fall 2022</t>
  </si>
  <si>
    <t>*Unduplicated total completers.  Completers with multiple awards during the AY from more than one college are captured in the table below.</t>
  </si>
  <si>
    <t>University Apartments</t>
  </si>
  <si>
    <t>2023-2024</t>
  </si>
  <si>
    <t>Summer 2023</t>
  </si>
  <si>
    <t>Fall 2023</t>
  </si>
  <si>
    <t>Winter 2023-24</t>
  </si>
  <si>
    <t>Spring 2024</t>
  </si>
  <si>
    <t>SUMMER 2023</t>
  </si>
  <si>
    <t>FALL 2023</t>
  </si>
  <si>
    <t>WINTER 2023-24</t>
  </si>
  <si>
    <t>SPRING 2024</t>
  </si>
  <si>
    <t>High Schools of Entering Freshmen - Fall 2023</t>
  </si>
  <si>
    <t>Fall 2023 Full-Time Instructional Faculty by Gender</t>
  </si>
  <si>
    <t>Fall 2023 Full-Time Instructional Faculty by Race</t>
  </si>
  <si>
    <t>Fall 2023 Full-Time Instructional Faculty with Doctoral/Terminal Degree</t>
  </si>
  <si>
    <t>Fall 2023 Full-Time Instructional Distribution by Rank</t>
  </si>
  <si>
    <t>Fall 2023 Full-Time Instructional Faculty Tenure</t>
  </si>
  <si>
    <t>Full-Time Instructional Faculty Fall 2023 Average Salary Data</t>
  </si>
  <si>
    <t>Academic Years 2019-20 to 2023-24</t>
  </si>
  <si>
    <t>2023-24</t>
  </si>
  <si>
    <t>Facilities and Land Holdings - Fall 2023</t>
  </si>
  <si>
    <t>Assignable Area by Room Use - Fall 2023</t>
  </si>
  <si>
    <t>University Student Housing - Fall 2023</t>
  </si>
  <si>
    <t>Unknown</t>
  </si>
  <si>
    <t>Forensic Psychology</t>
  </si>
  <si>
    <t>Teaching STEM Disciplines</t>
  </si>
  <si>
    <t>Lean Six Sigman</t>
  </si>
  <si>
    <t>Medical Lab Science</t>
  </si>
  <si>
    <t>A C CENTRAL HIGH SCHOOL</t>
  </si>
  <si>
    <t>ACADEMY OF OUR LADY</t>
  </si>
  <si>
    <t>ACSENSION CHRISTIAN HIGH SCHOOL</t>
  </si>
  <si>
    <t>AIR ACADEMY HIGH SCHOOL</t>
  </si>
  <si>
    <t>AIRLINE HIGH SCHOOL</t>
  </si>
  <si>
    <t>ALAMOGORDO HIGH SCHOOL</t>
  </si>
  <si>
    <t>ALBANY HIGH SCHOOL</t>
  </si>
  <si>
    <t>ALEXANDRIA SENIOR HIGH SCHOOL</t>
  </si>
  <si>
    <t>ALFRED M BARBE HIGH SCHOOL</t>
  </si>
  <si>
    <t>ALFRED T BONNABEL HIGH SCHOOL</t>
  </si>
  <si>
    <t>ALLEN HIGH SCHOOL</t>
  </si>
  <si>
    <t>ALMATY INTERNATIONAL SCHOOL</t>
  </si>
  <si>
    <t>ALPHA OMEGA ACADEMY</t>
  </si>
  <si>
    <t>ANACOCO HIGH SCHOOL</t>
  </si>
  <si>
    <t>ANNA HIGH SCHOOL</t>
  </si>
  <si>
    <t>ARCADIA HIGH SCHOOL</t>
  </si>
  <si>
    <t>ARCHBISHOP CHAPELLE HS</t>
  </si>
  <si>
    <t>ARCHBISHOP HANNAN HIGH SCHOOL</t>
  </si>
  <si>
    <t>ARCHBISHOP RUMMEL HIGH SCHOOL</t>
  </si>
  <si>
    <t>ARGYLE HIGH SCHOOL</t>
  </si>
  <si>
    <t>ARKADELPHIA HIGH SCHOOL</t>
  </si>
  <si>
    <t>ARKANSAS SCH MATH &amp; SCIENCES</t>
  </si>
  <si>
    <t>ASCENSION CATHOLIC HIGH SCHOOL</t>
  </si>
  <si>
    <t>ASCENSION EPISCOPAL SCHOOL</t>
  </si>
  <si>
    <t>ASSEMBLY CHRISTIAN SCHOOL</t>
  </si>
  <si>
    <t>ASSUMPTION HIGH SCHOOL</t>
  </si>
  <si>
    <t>AVINGER HIGH SCHOOL</t>
  </si>
  <si>
    <t>AVOYELLES HIGH SCHOOL</t>
  </si>
  <si>
    <t>AVOYELLES PUBLIC CHARTER SCH</t>
  </si>
  <si>
    <t>BAKER HIGH SCHOOL</t>
  </si>
  <si>
    <t>BARBERS HILL HIGH SCHOOL</t>
  </si>
  <si>
    <t>BASTROP HIGH SCHOOL</t>
  </si>
  <si>
    <t>BATON ROUGE MAGNET HIGH SCHOOL</t>
  </si>
  <si>
    <t>BEEBE HIGH SCHOOL</t>
  </si>
  <si>
    <t>BEEKMAN CHARTER SCHOOL</t>
  </si>
  <si>
    <t>BELL CITY HIGH SCHOOL</t>
  </si>
  <si>
    <t>BELLE CHASSE HIGH SCHOOL</t>
  </si>
  <si>
    <t>BENTON HIGH SCHOOL</t>
  </si>
  <si>
    <t>BERTHOUD HIGH SCHOOL</t>
  </si>
  <si>
    <t>BERWICK HIGH SCHOOL</t>
  </si>
  <si>
    <t>BETHEL CHRISTIAN SCHOOL</t>
  </si>
  <si>
    <t>BISHOP SULLIVAN HIGH SCHOOL</t>
  </si>
  <si>
    <t>BLACK FOREST ACADEMY</t>
  </si>
  <si>
    <t>BLOCK HIGH SCHOOL</t>
  </si>
  <si>
    <t>BLUE RIDGE HIGH SCHOOL</t>
  </si>
  <si>
    <t>BOSSIER HIGH SCHOOL</t>
  </si>
  <si>
    <t>BRANDON HIGH SCHOOL</t>
  </si>
  <si>
    <t>BRIARFIELD ACADEMY</t>
  </si>
  <si>
    <t>BRIDGELAND HIGH SCHOOL</t>
  </si>
  <si>
    <t>BROADDUS HIGH SCHOOL</t>
  </si>
  <si>
    <t>BROOK HILL SCHOOL</t>
  </si>
  <si>
    <t>BROTHER MARTIN HIGH SCHOOL</t>
  </si>
  <si>
    <t>BRUSLY HIGH SCHOOL</t>
  </si>
  <si>
    <t>BRYANT HIGH SCHOOL</t>
  </si>
  <si>
    <t>BUCKEYE HIGH SCHOOL</t>
  </si>
  <si>
    <t>BULLARD SCHOOL</t>
  </si>
  <si>
    <t>BUNKIE HIGH SCHOOL</t>
  </si>
  <si>
    <t>BURKEVILLE HIGH SCHOOL</t>
  </si>
  <si>
    <t>BURNSVILLE SENIOR HIGH SCHOOL</t>
  </si>
  <si>
    <t>BYRON NELSON HIGH SCHOOL</t>
  </si>
  <si>
    <t>BYRON P STEELE HIGH SCHOOL</t>
  </si>
  <si>
    <t>C E BYRD HIGH SCHOOL</t>
  </si>
  <si>
    <t>CABOT HIGH SCHOOL</t>
  </si>
  <si>
    <t>CABRINI HIGH SCHOOL</t>
  </si>
  <si>
    <t>CADDO PARISH MAGNET HS</t>
  </si>
  <si>
    <t>CALDWELL PARISH HIGH SCHOOL</t>
  </si>
  <si>
    <t>CALVARY BAPTIST ACADEMY</t>
  </si>
  <si>
    <t>CALVIN HIGH SCHOOL</t>
  </si>
  <si>
    <t>CAMDEN FAIRVIEW HIGH SCHOOL</t>
  </si>
  <si>
    <t>CANYON HIGH SCHOOL</t>
  </si>
  <si>
    <t>CAPTAIN SHREVE HIGH SCHOOL</t>
  </si>
  <si>
    <t>CARENCRO HIGH SCHOOL</t>
  </si>
  <si>
    <t>CARROLL HIGH SCHOOL</t>
  </si>
  <si>
    <t>CARROLL SENIOR HIGH SCHOOL</t>
  </si>
  <si>
    <t>CARTHAGE HIGH SCHOOL</t>
  </si>
  <si>
    <t>CATAWBA VALLEY HIGH SCHOOL</t>
  </si>
  <si>
    <t>CATHEDRAL HIGH SCHOOL</t>
  </si>
  <si>
    <t>CATHOLIC HIGH OF POINTE COUPEE</t>
  </si>
  <si>
    <t>CATHOLIC HIGH SCHOOL</t>
  </si>
  <si>
    <t>CEDAR CREEK SCHOOL</t>
  </si>
  <si>
    <t>CEDAREDGE HIGH SCHOOL</t>
  </si>
  <si>
    <t>CENLA CHRISTIAN ACADEMY</t>
  </si>
  <si>
    <t>CENTRAL CATHOLIC HIGH SCHOOL</t>
  </si>
  <si>
    <t>CENTRAL HEIGHTS HIGH SCHOOL</t>
  </si>
  <si>
    <t>CENTRAL HIGH SCHOOL</t>
  </si>
  <si>
    <t>CENTRAL LAFOURCHE HIGH SCHOOL</t>
  </si>
  <si>
    <t>CENTRAL PRIVATE SCHOOL</t>
  </si>
  <si>
    <t>CHALMETTE HIGH SCHOOL</t>
  </si>
  <si>
    <t>CHAPEL HILL HIGH SCHOOL</t>
  </si>
  <si>
    <t>CHERRYVILLE HIGH SCHOOL</t>
  </si>
  <si>
    <t>CHIRENO HIGH SCHOOL</t>
  </si>
  <si>
    <t>CHOUDRANT HIGH SCHOOL</t>
  </si>
  <si>
    <t>CHRIST EPISCOPAL SCHOOL</t>
  </si>
  <si>
    <t>CHRISTIAN COTTAGE SCHOOL</t>
  </si>
  <si>
    <t>CHRISTIAN HERITAGE SCHOOL</t>
  </si>
  <si>
    <t>CHURCH POINT HIGH SCHOOL</t>
  </si>
  <si>
    <t>CINCO RANCH HIGH SCHOOL</t>
  </si>
  <si>
    <t>CLAIBORNE ACADEMY</t>
  </si>
  <si>
    <t>CLAIBORNE CHRISTIAN SCHOOL</t>
  </si>
  <si>
    <t>CLEAR LAKE HIGH SCHOOL</t>
  </si>
  <si>
    <t>CLINTON HIGH SCHOOL</t>
  </si>
  <si>
    <t>COLEGIO SAN SILVESTRE</t>
  </si>
  <si>
    <t>COLONY HIGH SCHOOL THE</t>
  </si>
  <si>
    <t>COLUMBIA CHRISTIAN SCHOOL</t>
  </si>
  <si>
    <t>COMEAUX HIGH SCHOOL</t>
  </si>
  <si>
    <t>COMO-PICKTON HIGH SCHOOL</t>
  </si>
  <si>
    <t>CONVERSE HIGH SCHOOL</t>
  </si>
  <si>
    <t>CONWAY HIGH SCHOOL</t>
  </si>
  <si>
    <t>COPPELL SENIOR HIGH SCHOOL</t>
  </si>
  <si>
    <t>COVINGTON HIGH SCHOOL</t>
  </si>
  <si>
    <t>CROSSETT HIGH SCHOOL</t>
  </si>
  <si>
    <t>CY-FAIR SENIOR HIGH SCHOOL</t>
  </si>
  <si>
    <t>CYPRESS FALLS HIGH SCHOOL</t>
  </si>
  <si>
    <t>CYPRESS RANCH HIGH SCHOOL</t>
  </si>
  <si>
    <t>D'ARBONNE WOODS CHARTER SCHOOL</t>
  </si>
  <si>
    <t>DAVID THIDBODAUX STEM MAGNET</t>
  </si>
  <si>
    <t>DE LA SALLE HIGH SCHOOL</t>
  </si>
  <si>
    <t>DELCAMBRE HIGH SCHOOL</t>
  </si>
  <si>
    <t>DELHI CHARTER SCHOOL</t>
  </si>
  <si>
    <t>DELTA CHARTER SCHOOL MST</t>
  </si>
  <si>
    <t>DENHAM SPRINGS SENIOR HS</t>
  </si>
  <si>
    <t>DERIDDER HIGH SCHOOL</t>
  </si>
  <si>
    <t>DESOTO CENTRAL SCHOOL</t>
  </si>
  <si>
    <t>DESTREHAN HIGH SCHOOL</t>
  </si>
  <si>
    <t>DODSON HIGH SCHOOL</t>
  </si>
  <si>
    <t>DOLLARWAY HIGH SCHOOL</t>
  </si>
  <si>
    <t>DOWNSVILLE HIGH SCHOOL</t>
  </si>
  <si>
    <t>DR MLK CHARTER-SCI AND TECH</t>
  </si>
  <si>
    <t>DREW CENTRAL HIGH SCHOOL</t>
  </si>
  <si>
    <t>DUBLIN HIGH SCHOOL</t>
  </si>
  <si>
    <t>DUNHAM SCHOOL</t>
  </si>
  <si>
    <t>DUTCHTOWN HIGH SCHOOL</t>
  </si>
  <si>
    <t>EAST ASCENSION HIGH SCHOOL</t>
  </si>
  <si>
    <t>EAST BEAUREGARD HIGH SCHOOL</t>
  </si>
  <si>
    <t>EAST IBERVILLE HIGH SCHOOL</t>
  </si>
  <si>
    <t>EAST JEFFERSON HIGH SCHOOL</t>
  </si>
  <si>
    <t>EAST SAINT JOHN HIGH SCHOOL</t>
  </si>
  <si>
    <t>EDINA HIGH SCHOOL</t>
  </si>
  <si>
    <t>EDNA KARR MAGNET SCHOOL</t>
  </si>
  <si>
    <t>EDWARD C REED HIGH SCHOOL</t>
  </si>
  <si>
    <t>EDWARD D WHITE CATHOLIC HS</t>
  </si>
  <si>
    <t>EDWARD S MARCUS HIGH SCHOOL</t>
  </si>
  <si>
    <t>EL DORADO HIGH SCHOOL</t>
  </si>
  <si>
    <t>ELIZABETH HIGH SCHOOL</t>
  </si>
  <si>
    <t>ELTON HIGH SCHOOL</t>
  </si>
  <si>
    <t>ENTERPRISE HIGH SCHOOL</t>
  </si>
  <si>
    <t>EPISCOPAL COLLEGIATE SCHOOL</t>
  </si>
  <si>
    <t>EPISCOPAL HIGH SCHOOL</t>
  </si>
  <si>
    <t>EPISCOPAL SCHOOL OF ACADIANA</t>
  </si>
  <si>
    <t>ERATH HIGH SCHOOL</t>
  </si>
  <si>
    <t>ESCUELA INTERNACIONAL SMPDRANA</t>
  </si>
  <si>
    <t>EVANGEL CHRISTIAN ACADEMY</t>
  </si>
  <si>
    <t>EVANS HIGH SCHOOL</t>
  </si>
  <si>
    <t>FAITH TRAINING CHRISTIAN ACAD</t>
  </si>
  <si>
    <t>FALSE RIVER ACADEMY</t>
  </si>
  <si>
    <t>FARMERVILLE HIGH SCHOOL</t>
  </si>
  <si>
    <t>FERRIDAY HIGH SCHOOL</t>
  </si>
  <si>
    <t>FLORENCE HIGH SCHOOL</t>
  </si>
  <si>
    <t>FLOWER MOUND HIGH SCHOOL</t>
  </si>
  <si>
    <t>FONTAINEBLEAU HIGH SCHOOL</t>
  </si>
  <si>
    <t>FOREST HIGH SCHOOL</t>
  </si>
  <si>
    <t>FORNEY HIGH SCHOOL</t>
  </si>
  <si>
    <t>FRANKLIN PARISH HIGH SCHOOL</t>
  </si>
  <si>
    <t>FRANKLINTON HIGH SCHOOL</t>
  </si>
  <si>
    <t>FRED J PAGE HIGH SCHOOL</t>
  </si>
  <si>
    <t>FRENCH SETTLEMENT HIGH SCHOOL</t>
  </si>
  <si>
    <t>FRIENDSWOOD HIGH SCHOOL</t>
  </si>
  <si>
    <t>FRISCO HIGH SCHOOL</t>
  </si>
  <si>
    <t>GEORGE RANCH HIGH SCHOOL</t>
  </si>
  <si>
    <t>GEORGETOWN HIGH SCHOOL</t>
  </si>
  <si>
    <t>GERMANTOWN HIGH SCHOOL</t>
  </si>
  <si>
    <t>GIBSLAND COLEMAN HIGH SCHOOL</t>
  </si>
  <si>
    <t>GLADEWATER HIGH SCHOOL</t>
  </si>
  <si>
    <t>GLENBROOK SCHOOL</t>
  </si>
  <si>
    <t>GLENMORA HIGH SCHOOL</t>
  </si>
  <si>
    <t>GRACE CHRISTIAN SCHOOL</t>
  </si>
  <si>
    <t>GRACE COMMUNITY SCHOOL</t>
  </si>
  <si>
    <t>GRANBURY SENIOR HIGH SCHOOL</t>
  </si>
  <si>
    <t>GRAND OAKS HIGH SCHOOL</t>
  </si>
  <si>
    <t>GRANT HIGH SCHOOL</t>
  </si>
  <si>
    <t>GRAPEVINE SENIOR HIGH SCHOOL</t>
  </si>
  <si>
    <t>GREENE COUNTY TECHNICAL HS</t>
  </si>
  <si>
    <t>H L BOURGEOIS HIGH SCHOOL</t>
  </si>
  <si>
    <t>HACKBERRY HIGH SCHOOL</t>
  </si>
  <si>
    <t>HAHNVILLE HIGH SCHOOL</t>
  </si>
  <si>
    <t>HALLSVILLE HIGH SCHOOL</t>
  </si>
  <si>
    <t>HAMILTON CHRISTIAN ACADEMY</t>
  </si>
  <si>
    <t>HAMILTON HEIGHTS HIGH SCHOOL</t>
  </si>
  <si>
    <t>HAMMOND HIGH SCHOOL</t>
  </si>
  <si>
    <t>HARRISONBURG HIGH SCHOOL</t>
  </si>
  <si>
    <t>HATHAWAY HIGH SCHOOL</t>
  </si>
  <si>
    <t>HATTIESBURG HIGH SCHOOL BLAIR</t>
  </si>
  <si>
    <t>HAUGHTON HIGH SCHOOL</t>
  </si>
  <si>
    <t>HAYNES ACAD ADVANCED STUDIES</t>
  </si>
  <si>
    <t>HAYNESVILLE HIGH SCHOOL</t>
  </si>
  <si>
    <t>HEBRON HIGH SCHOOL</t>
  </si>
  <si>
    <t>HELEN COX HIGH SCHOOL</t>
  </si>
  <si>
    <t>HENDERSON SENIOR HIGH SCHOOL</t>
  </si>
  <si>
    <t>HOHENFELS AMERICAN HS DOD</t>
  </si>
  <si>
    <t>HOLY CROSS HIGH SCHOOL</t>
  </si>
  <si>
    <t>HOLY SAVIOR MENARD CENTRAL HS</t>
  </si>
  <si>
    <t>HOME SCHOOL</t>
  </si>
  <si>
    <t>HOME SCHOOLED</t>
  </si>
  <si>
    <t>HOMER HIGH SCHOOL</t>
  </si>
  <si>
    <t>HOUMA CHRISTIAN SCHOOL</t>
  </si>
  <si>
    <t>HOWARD SCHOOL</t>
  </si>
  <si>
    <t>HUNTINGTON HIGH SCHOOL</t>
  </si>
  <si>
    <t>IOTA HIGH SCHOOL</t>
  </si>
  <si>
    <t>IOWA HIGH SCHOOL</t>
  </si>
  <si>
    <t>J J PEARCE HIGH SCHOOL</t>
  </si>
  <si>
    <t>JAMES E TAYLOR HIGH SCHOOL</t>
  </si>
  <si>
    <t>JEFFERSON HIGH SCHOOL</t>
  </si>
  <si>
    <t>JENA HIGH SCHOOL</t>
  </si>
  <si>
    <t>JENNINGS HIGH SCHOOL</t>
  </si>
  <si>
    <t>JESUIT COLLEGE PREPARATORY SCH</t>
  </si>
  <si>
    <t>JESUIT HIGH SCHOOL</t>
  </si>
  <si>
    <t>JOHN CURTIS CHRISTIAN SCH</t>
  </si>
  <si>
    <t>JOHN EHRET HIGH SCHOOL</t>
  </si>
  <si>
    <t>JOHN PAUL II HIGH SCHOOL</t>
  </si>
  <si>
    <t>JONESBORO-HODGE HIGH SCHOOL</t>
  </si>
  <si>
    <t>KAPLAN HIGH SCHOOL</t>
  </si>
  <si>
    <t>KENNEDALE HIGH SCHOOL</t>
  </si>
  <si>
    <t>KENNER DISCOVERY HEALTH SCI</t>
  </si>
  <si>
    <t>KILBOURNE HIGH SCHOOL</t>
  </si>
  <si>
    <t>KILGORE HIGH SCHOOL</t>
  </si>
  <si>
    <t>KINDER HIGH SCHOOL</t>
  </si>
  <si>
    <t>KINGWOOD HIGH SCHOOL</t>
  </si>
  <si>
    <t>KIPP RENAISSANCE HIGH SCHOOL</t>
  </si>
  <si>
    <t>KLEIN COLLINS HIGH SCHOOL</t>
  </si>
  <si>
    <t>LA SALLE HIGH SCHOOL</t>
  </si>
  <si>
    <t>LAFAYETTE CHRISTIAN ACADEMY</t>
  </si>
  <si>
    <t>LAFAYETTE HIGH SCHOOL</t>
  </si>
  <si>
    <t>LAKE ARTHUR HIGH SCHOOL</t>
  </si>
  <si>
    <t>LAKE CHARLES COLLEGE PREP</t>
  </si>
  <si>
    <t>LAKESHORE HIGH SCHOOL</t>
  </si>
  <si>
    <t>LAKESIDE HIGH SCHOOL</t>
  </si>
  <si>
    <t>LAKEVIEW CENTENNIAL HIGH SCH</t>
  </si>
  <si>
    <t>LAKEVIEW HIGH SCHOOL</t>
  </si>
  <si>
    <t>LAMAR FOUNDATION HIGH SCHOOL</t>
  </si>
  <si>
    <t>LANCASTER E ROBERTSON HIGH SCH</t>
  </si>
  <si>
    <t>LANGHAM CREEK HIGH SCHOOL</t>
  </si>
  <si>
    <t>LEESVILLE HIGH SCHOOL</t>
  </si>
  <si>
    <t>LIBERTY CHRISTIAN SCHOOL</t>
  </si>
  <si>
    <t>LINDALE HIGH SCHOOL</t>
  </si>
  <si>
    <t>LITTLE ROCK CHRISTIAN ACADEMY</t>
  </si>
  <si>
    <t>LIVE OAK HIGH SCHOOL</t>
  </si>
  <si>
    <t>LIVONIA HIGH SCHOOL</t>
  </si>
  <si>
    <t>LOGANSPORT HIGH SCHOOL</t>
  </si>
  <si>
    <t>LONGVIEW HIGH SCHOOL</t>
  </si>
  <si>
    <t>LORANGER HIGH SCHOOL</t>
  </si>
  <si>
    <t>LOREAUVILLE HIGH SCHOOL</t>
  </si>
  <si>
    <t>LOUISIANA CONNECTIONS ACADEMY</t>
  </si>
  <si>
    <t>LOUISIANA SCH AGRICULTURAL SCI</t>
  </si>
  <si>
    <t>LOUISIANA SCH MATH SCI ARTS</t>
  </si>
  <si>
    <t>LOYOLA COLLEGE PREPARATORY</t>
  </si>
  <si>
    <t>LUFKIN HIGH SCHOOL</t>
  </si>
  <si>
    <t>LUMBERTON HIGH SCHOOL</t>
  </si>
  <si>
    <t>LUSHER CHARTER MIDDLE HS</t>
  </si>
  <si>
    <t>LUTCHER HIGH SCHOOL</t>
  </si>
  <si>
    <t>MADISON EAST HIGH SCHOOL</t>
  </si>
  <si>
    <t>MADISON HIGH SCHOOL</t>
  </si>
  <si>
    <t>MAGNET ACAD FOR CULTURAL ARTS</t>
  </si>
  <si>
    <t>MAGNOLIA HIGH SCHOOL</t>
  </si>
  <si>
    <t>MAMOU HIGH SCHOOL</t>
  </si>
  <si>
    <t>MANCHESTER ACADEMY</t>
  </si>
  <si>
    <t>MANDEVILLE HIGH SCHOOL</t>
  </si>
  <si>
    <t>MANGHAM HIGH SCHOOL</t>
  </si>
  <si>
    <t>MANSFIELD LAKE RIDGE HIGH SCHOOL</t>
  </si>
  <si>
    <t>MANY HIGH SCHOOL</t>
  </si>
  <si>
    <t>MARQUETTE HIGH SCHOOL</t>
  </si>
  <si>
    <t>MCKINNEY BOYD HIGH SCHOOL</t>
  </si>
  <si>
    <t>MCLEOD HIGH SCHOOL</t>
  </si>
  <si>
    <t>MELISSA HIGH SCHOOL</t>
  </si>
  <si>
    <t>MENA HIGH SCHOOL</t>
  </si>
  <si>
    <t>METAIRIE PARK COUNTRY DAY SCH</t>
  </si>
  <si>
    <t>MILLARD SOUTH HIGH SCHOOL</t>
  </si>
  <si>
    <t>MINDEN HIGH SCHOOL</t>
  </si>
  <si>
    <t>MIRABEAU B LAMAR SR HIGH SCH</t>
  </si>
  <si>
    <t>MONTEREY HIGH SCHOOL</t>
  </si>
  <si>
    <t>MONTGOMERY CATHOLIC HS</t>
  </si>
  <si>
    <t>MORRILTON HIGH SCHOOL</t>
  </si>
  <si>
    <t>MORTON RANCH HIGH SCHOOL</t>
  </si>
  <si>
    <t>MOUNT CARMEL ACADEMY</t>
  </si>
  <si>
    <t>MOUNT MICHAEL BENEDICTINE HS</t>
  </si>
  <si>
    <t>MOUNT VERNON HIGH SCHOOL</t>
  </si>
  <si>
    <t>MUENSTER HIGH SCHOOL</t>
  </si>
  <si>
    <t>NASHVILLE HIGH SCHOOL</t>
  </si>
  <si>
    <t>NATCHITOCHES CENTRAL HS</t>
  </si>
  <si>
    <t>NEDERLAND HIGH SCHOOL</t>
  </si>
  <si>
    <t>NEVILLE HIGH SCHOOL</t>
  </si>
  <si>
    <t>NEW IBERIA SENIOR HIGH SCHOOL</t>
  </si>
  <si>
    <t>NEW ORLEANS MILITARY MARITIME</t>
  </si>
  <si>
    <t>NEW ORLEANS SCI &amp; MATH HS</t>
  </si>
  <si>
    <t>NEWMAN SMITH HIGH SCHOOL</t>
  </si>
  <si>
    <t>NORTH CADDO MAGNET HIGH SCHOOL</t>
  </si>
  <si>
    <t>NORTH DESOTO HIGH SCHOOL</t>
  </si>
  <si>
    <t>NORTH LITTLE ROCK HS-WEST CAMP</t>
  </si>
  <si>
    <t>NORTH PIKE HIGH SCHOOL</t>
  </si>
  <si>
    <t>NORTH VERMILION HIGH SCHOOL</t>
  </si>
  <si>
    <t>NORTHEAST HIGH</t>
  </si>
  <si>
    <t>NORTHLAKE CHRISTIAN SCHOOL</t>
  </si>
  <si>
    <t>NORTHSHORE HIGH SCHOOL</t>
  </si>
  <si>
    <t>NORTHWOOD HIGH SCHOOL</t>
  </si>
  <si>
    <t>OAK GROVE HIGH SCHOOL</t>
  </si>
  <si>
    <t>OAK HILL HIGH SCHOOL</t>
  </si>
  <si>
    <t>OAK MOUNTAIN HIGH SCHOOL</t>
  </si>
  <si>
    <t>OAKDALE HIGH SCHOOL</t>
  </si>
  <si>
    <t>OLYMPIA HIGH SCHOOL</t>
  </si>
  <si>
    <t>OUACHITA CHRISTIAN SCHOOL</t>
  </si>
  <si>
    <t>OUACHITA HIGH SCHOOL</t>
  </si>
  <si>
    <t>OUACHITA PARISH HIGH SCHOOL</t>
  </si>
  <si>
    <t>PACE HIGH SCHOOL</t>
  </si>
  <si>
    <t>PARKERS CHAPEL HIGH SCHOOL</t>
  </si>
  <si>
    <t>PARKLANE ACADEMY</t>
  </si>
  <si>
    <t>PARKVIEW ARTS/SCI MAGNET HS</t>
  </si>
  <si>
    <t>PARKVIEW BAPTIST SCHOOL</t>
  </si>
  <si>
    <t>PARKWAY HIGH SCHOOL</t>
  </si>
  <si>
    <t>PATRICK F TAYLOR SCI TECH ACAD</t>
  </si>
  <si>
    <t>PATTERSON HIGH SCHOOL</t>
  </si>
  <si>
    <t>PEARL HIGH SCHOOL</t>
  </si>
  <si>
    <t>PEARL RIVER HIGH SCHOOL</t>
  </si>
  <si>
    <t>PEARLAND HIGH SCHOOL</t>
  </si>
  <si>
    <t>PICKERING HIGH SCHOOL</t>
  </si>
  <si>
    <t>PINE HIGH SCHOOL</t>
  </si>
  <si>
    <t>PINE PRAIRIE HIGH SCHOOL</t>
  </si>
  <si>
    <t>PINEVILLE HIGH SCHOOL</t>
  </si>
  <si>
    <t>PITKIN HIGH SCHOOL</t>
  </si>
  <si>
    <t>PLAIN DEALING HIGH SCHOOL</t>
  </si>
  <si>
    <t>PLAINVIEW HIGH SCHOOL</t>
  </si>
  <si>
    <t>PLEASANT GROVE HIGH SCHOOL</t>
  </si>
  <si>
    <t>POETRY COMMUNITY CHRISTIAN SCH</t>
  </si>
  <si>
    <t>PONCHATOULA HIGH SCHOOL</t>
  </si>
  <si>
    <t>POPE JOHN PAUL II HIGH SCHOOL</t>
  </si>
  <si>
    <t>POPE JOHN XXIII HIGH SCHOOL</t>
  </si>
  <si>
    <t>PORT BARRE HIGH SCHOOL</t>
  </si>
  <si>
    <t>PRAIRIE VIEW ACADEMY</t>
  </si>
  <si>
    <t>PROSPER HIGH SCHOOL</t>
  </si>
  <si>
    <t>PROVIDENCE CLASSICAL ACADMEY</t>
  </si>
  <si>
    <t>QUITMAN HIGH SCHOOL</t>
  </si>
  <si>
    <t>RANDALL HIGH SCHOOL</t>
  </si>
  <si>
    <t>RAYVILLE HIGH SCHOOL</t>
  </si>
  <si>
    <t>RED RIVER HIGH SCHOOL</t>
  </si>
  <si>
    <t>RICHWOOD HIGH SCHOOL</t>
  </si>
  <si>
    <t>RIDGELAND HIGH SCHOOL</t>
  </si>
  <si>
    <t>RIVER OAKS SCHOOL</t>
  </si>
  <si>
    <t>RIVERDALE ACADEMY</t>
  </si>
  <si>
    <t>RIVERDALE HIGH SCHOOL</t>
  </si>
  <si>
    <t>RIVERFIELD ACADEMY</t>
  </si>
  <si>
    <t>RIVERSIDE ACADEMY</t>
  </si>
  <si>
    <t>ROBERT E LEE HIGH SCHOOL</t>
  </si>
  <si>
    <t>ROCKWALL HEATH HIGH SCHOOL</t>
  </si>
  <si>
    <t>ROCKWALL HIGH SCHOOL</t>
  </si>
  <si>
    <t>ROSEPINE HIGH SCHOOL</t>
  </si>
  <si>
    <t>RUSTON HIGH SCHOOL</t>
  </si>
  <si>
    <t>SABINE HIGH SCHOOL</t>
  </si>
  <si>
    <t>SACHSE HIGH SCHOOL</t>
  </si>
  <si>
    <t>SACRED HEART HIGH SCHOOL</t>
  </si>
  <si>
    <t>SAINT ALOYSIUS HIGH SCHOOL</t>
  </si>
  <si>
    <t>SAINT AMANT HIGH SCHOOL</t>
  </si>
  <si>
    <t>SAINT AUGUSTINE HIGH SCHOOL</t>
  </si>
  <si>
    <t>SAINT CHARLES CATHOLIC HIGH SC</t>
  </si>
  <si>
    <t>SAINT FREDERICK HIGH SCHOOL</t>
  </si>
  <si>
    <t>SAINT JAMES HIGH SCHOOL</t>
  </si>
  <si>
    <t>SAINT JOHN HIGH SCHOOL</t>
  </si>
  <si>
    <t>SAINT JOSEPH CATHOLIC SCHOOL</t>
  </si>
  <si>
    <t>SAINT JOSEPHS ACADEMY</t>
  </si>
  <si>
    <t>SAINT LOUIS CATHOLIC HS</t>
  </si>
  <si>
    <t>SAINT MARY HIGH SCHOOL</t>
  </si>
  <si>
    <t>SAINT MARYS DOMINICAN HS</t>
  </si>
  <si>
    <t>SAINT PAULS HIGH SCHOOL</t>
  </si>
  <si>
    <t>SAINT PAULS SCHOOL</t>
  </si>
  <si>
    <t>SAINT THOMAS MORE CATHOLIC HS</t>
  </si>
  <si>
    <t>SALINE HIGH SCHOOL</t>
  </si>
  <si>
    <t>SAM HOUSTON HIGH SCHOOL</t>
  </si>
  <si>
    <t>SANTO HIGH SCHOOL</t>
  </si>
  <si>
    <t>SETON HOME STUDY SCHOOL</t>
  </si>
  <si>
    <t>SEVEN LAKES HIGH SCHOOL</t>
  </si>
  <si>
    <t>SHELBYVILLE HIGH SCHOOL</t>
  </si>
  <si>
    <t>SHELTON SCHOOL</t>
  </si>
  <si>
    <t>SHERIDAN HIGH SCHOOL</t>
  </si>
  <si>
    <t>SILLIMAN INSTITUTE</t>
  </si>
  <si>
    <t>SILVER LAKE REGL H S KINGSTON</t>
  </si>
  <si>
    <t>SILVER VALLEY ACADEMY</t>
  </si>
  <si>
    <t>SIMPSON HIGH SCHOOL</t>
  </si>
  <si>
    <t>SIMSBORO HIGH SCHOOL</t>
  </si>
  <si>
    <t>SLAUGHTER COMM CHARTER SCH</t>
  </si>
  <si>
    <t>SLIDELL HIGH SCHOOL</t>
  </si>
  <si>
    <t>SMACKOVER HIGH SCHOOL</t>
  </si>
  <si>
    <t>SOUTH BEAUREGARD HIGH SCHOOL</t>
  </si>
  <si>
    <t>SOUTH GRAND PRAIRIE HIGH SCH</t>
  </si>
  <si>
    <t>SOUTH HIGH SCHOOL</t>
  </si>
  <si>
    <t>SOUTH LAFOURCHE HIGH SCHOOL</t>
  </si>
  <si>
    <t>SOUTH OAK CLIFF HIGH SCHOOL</t>
  </si>
  <si>
    <t>SOUTH PLAQUEMINES HIGH SCHOOL</t>
  </si>
  <si>
    <t>SOUTHSIDE HIGH SCHOOL</t>
  </si>
  <si>
    <t>SOUTHWOOD HIGH SCHOOL</t>
  </si>
  <si>
    <t>SPRING HILL HIGH SCHOOL</t>
  </si>
  <si>
    <t>SPRING VALLEY HIGH SCHOOL</t>
  </si>
  <si>
    <t>SPRINGFIELD HIGH SCHOOL</t>
  </si>
  <si>
    <t>SPRINGHILL HIGH SCHOOL</t>
  </si>
  <si>
    <t>ST THOMAS AQUINAS REG CATH HS</t>
  </si>
  <si>
    <t>STANLEY HIGH SCHOOL</t>
  </si>
  <si>
    <t>STARKS HIGH SCHOOL</t>
  </si>
  <si>
    <t>STERLINGTON HIGH SCHOOL</t>
  </si>
  <si>
    <t>STRAKE JESUIT COLLEGE PREP</t>
  </si>
  <si>
    <t>STRATFORD HIGH SCHOOL</t>
  </si>
  <si>
    <t>SULPHUR HIGH SCHOOL</t>
  </si>
  <si>
    <t>SUMMERFIELD HIGH SCHOOL</t>
  </si>
  <si>
    <t>SUMMIT INTERNATIONAL PREP</t>
  </si>
  <si>
    <t>SYLVAN HILLS HIGH SCHOOL</t>
  </si>
  <si>
    <t>SYRACUSE HIGH SCHOOL</t>
  </si>
  <si>
    <t>TALLULAH ACADEMY-DELTA CHRN</t>
  </si>
  <si>
    <t>TANGIPAHOA PARISH MAGNET HS</t>
  </si>
  <si>
    <t>TATUM HIGH SCHOOL</t>
  </si>
  <si>
    <t>TENAHA HIGH SCHOOL</t>
  </si>
  <si>
    <t>TENSAS ACADEMY</t>
  </si>
  <si>
    <t>TENSAS HIGH SCHOOL</t>
  </si>
  <si>
    <t>TERREBONNE HIGH SCHOOL</t>
  </si>
  <si>
    <t>TEURLINGS CATHOLIC HIGH SCHOOL</t>
  </si>
  <si>
    <t>TEXAS HIGH SCHOOL</t>
  </si>
  <si>
    <t>THIBODAUX HIGH SCHOOL</t>
  </si>
  <si>
    <t>THURGOOD MARSHALL</t>
  </si>
  <si>
    <t>TIOGA SENIOR HIGH SCHOOL</t>
  </si>
  <si>
    <t>TOMBALL MEMORIAL HIGH SCHOOL</t>
  </si>
  <si>
    <t>UNION CHRISTIAN ACADEMY</t>
  </si>
  <si>
    <t>UNIV TEXAS AUSTIN HS PROGRAM</t>
  </si>
  <si>
    <t>UNIVERSITY LABORATORY SCHOOL</t>
  </si>
  <si>
    <t>URSULINE ACADEMY</t>
  </si>
  <si>
    <t>VANDEBILT CATHOLIC HIGH SCHOOL</t>
  </si>
  <si>
    <t>VELMA JACKSON MAGNET HIGH SCH</t>
  </si>
  <si>
    <t>VICKSBURG HIGH SCHOOL</t>
  </si>
  <si>
    <t>VIDALIA HIGH SCHOOL</t>
  </si>
  <si>
    <t>VINTON HIGH SCHOOL</t>
  </si>
  <si>
    <t>WALKER HIGH SCHOOL</t>
  </si>
  <si>
    <t>WARREN CENTRAL HIGH SCHOOL</t>
  </si>
  <si>
    <t>WARREN EASTON FNDMNTL SR HS</t>
  </si>
  <si>
    <t>WARREN HIGH SCHOOL</t>
  </si>
  <si>
    <t>WASHINGTON/MARION MAGNET HS</t>
  </si>
  <si>
    <t>WASKOM HIGH SCHOOL</t>
  </si>
  <si>
    <t>WELSH HIGH SCHOOL</t>
  </si>
  <si>
    <t>WEST FELICIANA HIGH SCHOOL</t>
  </si>
  <si>
    <t>WEST MONROE HIGH SCHOOL</t>
  </si>
  <si>
    <t>WEST OUACHITA HIGH SCHOOL</t>
  </si>
  <si>
    <t>WEST RUSK COUNTY HIGH SCHOOL</t>
  </si>
  <si>
    <t>WEST SIDE CHRISTIAN SCHOOL</t>
  </si>
  <si>
    <t>WESTERVILLE CENTRAL HIGH SCH</t>
  </si>
  <si>
    <t>WESTLAKE HIGH SCHOOL</t>
  </si>
  <si>
    <t>WESTMINSTER CHRISTIAN ACADEMY</t>
  </si>
  <si>
    <t>WESTON HIGH SCHOOL</t>
  </si>
  <si>
    <t>WESTWOOD HIGH SCHOOL</t>
  </si>
  <si>
    <t>WHITE CASTLE HIGH SCHOOL</t>
  </si>
  <si>
    <t>WHITE HALL HIGH SCHOOL</t>
  </si>
  <si>
    <t>WHITE OAK HIGH SCHOOL</t>
  </si>
  <si>
    <t>WHITEHOUSE HIGH SCHOOL</t>
  </si>
  <si>
    <t>WILLIAM B TRAVIS HIGH SCHOOL</t>
  </si>
  <si>
    <t>WILLIAM P CLEMENTS HIGH SCHOOL</t>
  </si>
  <si>
    <t>WINNFIELD SENIOR HIGH SCHOOL</t>
  </si>
  <si>
    <t>WOODLANDS HIGH SCHOOL THE</t>
  </si>
  <si>
    <t>WOODLAWN HIGH SCHOOL</t>
  </si>
  <si>
    <t>WOOSTER HIGH SCHOOL</t>
  </si>
  <si>
    <t>WORD OF GOD ACADEMY UPPER SCH</t>
  </si>
  <si>
    <t>WYLIE EAST HIGH SCHOOL</t>
  </si>
  <si>
    <t>WYLIE HIGH SCHOOL</t>
  </si>
  <si>
    <t>YOUNG MENS LEADERSHIP ACADEMY</t>
  </si>
  <si>
    <t>ZACHARY HIGH SCHOOL</t>
  </si>
  <si>
    <t>ZWOLLE HIGH SCHOOL</t>
  </si>
  <si>
    <t>397*</t>
  </si>
  <si>
    <t>ALGERIA</t>
  </si>
  <si>
    <t>BURMA</t>
  </si>
  <si>
    <t>DENMARK</t>
  </si>
  <si>
    <t>TURKMENISTAN</t>
  </si>
  <si>
    <t>FRENCH SOUTHERN AND ANARCTIC LANDS</t>
  </si>
  <si>
    <t>81-653</t>
  </si>
  <si>
    <t>10.9-30.4</t>
  </si>
  <si>
    <t>10.3-55.2</t>
  </si>
  <si>
    <t>15.2-70.3</t>
  </si>
  <si>
    <t>0.3-29.4</t>
  </si>
  <si>
    <t>9.6-104.3</t>
  </si>
  <si>
    <t>263*</t>
  </si>
  <si>
    <t>411*</t>
  </si>
  <si>
    <t>1159*</t>
  </si>
  <si>
    <t>2150*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</si>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</sst>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5"/>
      <color rgb="FF333333"/>
      <name val="Optima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333333"/>
      <name val="Trebuchet MS"/>
      <family val="2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1"/>
      <color rgb="FF333333"/>
      <name val="Times New Roman"/>
      <family val="1"/>
    </font>
    <font>
      <sz val="9"/>
      <color rgb="FF333333"/>
      <name val="Times New Roman"/>
      <family val="1"/>
    </font>
    <font>
      <sz val="14"/>
      <color rgb="FF000000"/>
      <name val="Trebuchet MS"/>
      <family val="2"/>
    </font>
    <font>
      <sz val="12"/>
      <name val="Arial"/>
      <family val="2"/>
    </font>
    <font>
      <sz val="10"/>
      <color rgb="FF333333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sz val="10"/>
      <color theme="1" tint="4.9989318521683403E-2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color rgb="FF000000"/>
      <name val="Arial"/>
      <family val="2"/>
    </font>
    <font>
      <sz val="14"/>
      <name val="Times New Roman"/>
      <family val="1"/>
    </font>
    <font>
      <b/>
      <sz val="15"/>
      <color rgb="FF333333"/>
      <name val="Times New Roman"/>
      <family val="1"/>
    </font>
    <font>
      <sz val="14"/>
      <color rgb="FF000000"/>
      <name val="Times New Roman"/>
      <family val="1"/>
    </font>
    <font>
      <b/>
      <sz val="10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  <font>
      <b/>
      <sz val="14"/>
      <name val="Optima Regular"/>
    </font>
    <font>
      <b/>
      <sz val="12"/>
      <name val="Optima Regular"/>
    </font>
    <font>
      <sz val="8"/>
      <name val="Arial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4" fillId="0" borderId="0" xfId="0" applyFont="1"/>
    <xf numFmtId="0" fontId="5" fillId="0" borderId="0" xfId="0" applyFont="1"/>
    <xf numFmtId="0" fontId="8" fillId="2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16" fontId="13" fillId="3" borderId="0" xfId="0" applyNumberFormat="1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14" fontId="0" fillId="0" borderId="0" xfId="0" applyNumberFormat="1"/>
    <xf numFmtId="0" fontId="11" fillId="0" borderId="0" xfId="0" applyFont="1"/>
    <xf numFmtId="0" fontId="13" fillId="3" borderId="0" xfId="0" applyFont="1" applyFill="1" applyAlignment="1">
      <alignment horizontal="center" vertical="center" wrapText="1"/>
    </xf>
    <xf numFmtId="9" fontId="13" fillId="3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0" fontId="0" fillId="0" borderId="0" xfId="0" applyNumberFormat="1"/>
    <xf numFmtId="1" fontId="0" fillId="0" borderId="0" xfId="0" applyNumberFormat="1"/>
    <xf numFmtId="0" fontId="4" fillId="0" borderId="0" xfId="0" applyFont="1" applyAlignment="1">
      <alignment horizontal="right"/>
    </xf>
    <xf numFmtId="9" fontId="0" fillId="0" borderId="0" xfId="0" applyNumberFormat="1"/>
    <xf numFmtId="0" fontId="12" fillId="3" borderId="0" xfId="1" applyFont="1" applyFill="1" applyAlignment="1">
      <alignment horizontal="right" vertical="center" wrapText="1"/>
    </xf>
    <xf numFmtId="0" fontId="13" fillId="3" borderId="0" xfId="1" applyFont="1" applyFill="1" applyAlignment="1">
      <alignment horizontal="right" vertical="center" wrapText="1"/>
    </xf>
    <xf numFmtId="3" fontId="13" fillId="3" borderId="0" xfId="1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" fontId="0" fillId="0" borderId="0" xfId="0" applyNumberFormat="1" applyAlignment="1">
      <alignment vertical="top"/>
    </xf>
    <xf numFmtId="0" fontId="16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16" fontId="13" fillId="0" borderId="0" xfId="0" applyNumberFormat="1" applyFont="1" applyAlignment="1">
      <alignment vertical="center" wrapText="1"/>
    </xf>
    <xf numFmtId="9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1"/>
    <xf numFmtId="0" fontId="13" fillId="3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3" fontId="8" fillId="0" borderId="0" xfId="0" applyNumberFormat="1" applyFont="1" applyAlignment="1">
      <alignment horizontal="center" vertical="center" wrapText="1"/>
    </xf>
    <xf numFmtId="6" fontId="8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5" borderId="0" xfId="0" applyFill="1"/>
    <xf numFmtId="0" fontId="24" fillId="11" borderId="2" xfId="0" applyFont="1" applyFill="1" applyBorder="1"/>
    <xf numFmtId="0" fontId="24" fillId="11" borderId="3" xfId="0" applyFont="1" applyFill="1" applyBorder="1"/>
    <xf numFmtId="0" fontId="22" fillId="12" borderId="4" xfId="0" applyFont="1" applyFill="1" applyBorder="1"/>
    <xf numFmtId="0" fontId="0" fillId="12" borderId="4" xfId="0" applyFill="1" applyBorder="1"/>
    <xf numFmtId="0" fontId="4" fillId="12" borderId="4" xfId="0" applyFont="1" applyFill="1" applyBorder="1"/>
    <xf numFmtId="0" fontId="25" fillId="7" borderId="0" xfId="0" applyFon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0" fillId="5" borderId="0" xfId="0" applyFill="1" applyAlignment="1">
      <alignment horizontal="center" vertical="center"/>
    </xf>
    <xf numFmtId="3" fontId="26" fillId="4" borderId="0" xfId="0" applyNumberFormat="1" applyFont="1" applyFill="1"/>
    <xf numFmtId="0" fontId="12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2" xfId="0" applyFont="1" applyBorder="1"/>
    <xf numFmtId="0" fontId="13" fillId="11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horizontal="left" vertical="center" wrapText="1"/>
    </xf>
    <xf numFmtId="0" fontId="12" fillId="13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16" fillId="11" borderId="0" xfId="0" applyFont="1" applyFill="1" applyAlignment="1">
      <alignment horizontal="center" vertical="center" wrapText="1"/>
    </xf>
    <xf numFmtId="0" fontId="26" fillId="11" borderId="0" xfId="0" applyFont="1" applyFill="1" applyAlignment="1">
      <alignment horizontal="center"/>
    </xf>
    <xf numFmtId="0" fontId="29" fillId="5" borderId="6" xfId="0" applyFont="1" applyFill="1" applyBorder="1" applyAlignment="1">
      <alignment horizontal="center"/>
    </xf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0" fontId="29" fillId="11" borderId="6" xfId="0" applyFont="1" applyFill="1" applyBorder="1"/>
    <xf numFmtId="0" fontId="29" fillId="11" borderId="6" xfId="0" applyFont="1" applyFill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3" fontId="26" fillId="0" borderId="0" xfId="0" applyNumberFormat="1" applyFont="1"/>
    <xf numFmtId="3" fontId="26" fillId="4" borderId="0" xfId="0" applyNumberFormat="1" applyFont="1" applyFill="1" applyAlignment="1">
      <alignment horizontal="right"/>
    </xf>
    <xf numFmtId="3" fontId="31" fillId="5" borderId="0" xfId="0" applyNumberFormat="1" applyFont="1" applyFill="1"/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5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164" fontId="0" fillId="4" borderId="0" xfId="0" applyNumberFormat="1" applyFill="1"/>
    <xf numFmtId="164" fontId="4" fillId="5" borderId="0" xfId="0" applyNumberFormat="1" applyFont="1" applyFill="1"/>
    <xf numFmtId="0" fontId="15" fillId="0" borderId="0" xfId="0" applyFont="1"/>
    <xf numFmtId="0" fontId="4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/>
    </xf>
    <xf numFmtId="0" fontId="29" fillId="4" borderId="6" xfId="0" applyFont="1" applyFill="1" applyBorder="1" applyAlignment="1">
      <alignment horizontal="center"/>
    </xf>
    <xf numFmtId="0" fontId="30" fillId="0" borderId="0" xfId="0" applyFont="1"/>
    <xf numFmtId="0" fontId="26" fillId="4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9" fontId="26" fillId="4" borderId="0" xfId="0" applyNumberFormat="1" applyFont="1" applyFill="1" applyAlignment="1">
      <alignment horizontal="center" vertical="center"/>
    </xf>
    <xf numFmtId="9" fontId="26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9" fontId="30" fillId="0" borderId="0" xfId="0" applyNumberFormat="1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30" fillId="5" borderId="0" xfId="0" applyFont="1" applyFill="1" applyAlignment="1">
      <alignment vertical="center" wrapText="1"/>
    </xf>
    <xf numFmtId="0" fontId="30" fillId="5" borderId="0" xfId="0" applyFont="1" applyFill="1" applyAlignment="1">
      <alignment horizontal="center" vertical="center" wrapText="1"/>
    </xf>
    <xf numFmtId="9" fontId="30" fillId="5" borderId="0" xfId="0" applyNumberFormat="1" applyFont="1" applyFill="1" applyAlignment="1">
      <alignment horizontal="center" vertical="center" wrapText="1"/>
    </xf>
    <xf numFmtId="9" fontId="30" fillId="0" borderId="0" xfId="0" applyNumberFormat="1" applyFont="1"/>
    <xf numFmtId="0" fontId="30" fillId="5" borderId="0" xfId="0" applyFont="1" applyFill="1" applyAlignment="1">
      <alignment horizontal="center"/>
    </xf>
    <xf numFmtId="0" fontId="35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37" fillId="5" borderId="0" xfId="0" applyFont="1" applyFill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38" fillId="0" borderId="0" xfId="0" applyFont="1" applyAlignment="1">
      <alignment vertical="center"/>
    </xf>
    <xf numFmtId="6" fontId="30" fillId="0" borderId="0" xfId="0" applyNumberFormat="1" applyFont="1" applyAlignment="1">
      <alignment horizontal="center" vertical="center" wrapText="1"/>
    </xf>
    <xf numFmtId="164" fontId="30" fillId="0" borderId="0" xfId="0" applyNumberFormat="1" applyFont="1" applyAlignment="1">
      <alignment horizontal="center" vertical="center" wrapText="1"/>
    </xf>
    <xf numFmtId="6" fontId="30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right" vertical="center" wrapText="1"/>
    </xf>
    <xf numFmtId="1" fontId="30" fillId="0" borderId="0" xfId="0" applyNumberFormat="1" applyFont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1" fillId="9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7" fillId="11" borderId="2" xfId="0" applyFont="1" applyFill="1" applyBorder="1" applyAlignment="1">
      <alignment horizontal="center" wrapText="1"/>
    </xf>
    <xf numFmtId="3" fontId="26" fillId="4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4" fillId="11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3" fillId="6" borderId="0" xfId="0" applyFont="1" applyFill="1" applyAlignment="1">
      <alignment horizontal="center"/>
    </xf>
    <xf numFmtId="0" fontId="21" fillId="9" borderId="0" xfId="0" applyFont="1" applyFill="1" applyAlignment="1">
      <alignment horizontal="left"/>
    </xf>
    <xf numFmtId="0" fontId="21" fillId="9" borderId="1" xfId="0" applyFont="1" applyFill="1" applyBorder="1" applyAlignment="1">
      <alignment horizontal="left"/>
    </xf>
    <xf numFmtId="0" fontId="21" fillId="10" borderId="0" xfId="0" applyFont="1" applyFill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/>
    <xf numFmtId="0" fontId="7" fillId="14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28" fillId="13" borderId="6" xfId="0" applyFont="1" applyFill="1" applyBorder="1" applyAlignment="1">
      <alignment horizontal="left"/>
    </xf>
    <xf numFmtId="0" fontId="28" fillId="13" borderId="8" xfId="0" applyFont="1" applyFill="1" applyBorder="1" applyAlignment="1">
      <alignment horizontal="center"/>
    </xf>
    <xf numFmtId="0" fontId="28" fillId="13" borderId="9" xfId="0" applyFont="1" applyFill="1" applyBorder="1" applyAlignment="1">
      <alignment horizontal="center"/>
    </xf>
    <xf numFmtId="0" fontId="28" fillId="13" borderId="10" xfId="0" applyFont="1" applyFill="1" applyBorder="1" applyAlignment="1">
      <alignment horizontal="center"/>
    </xf>
    <xf numFmtId="0" fontId="28" fillId="13" borderId="6" xfId="0" applyFont="1" applyFill="1" applyBorder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33" fillId="0" borderId="0" xfId="0" applyFont="1" applyAlignment="1"/>
    <xf numFmtId="0" fontId="15" fillId="0" borderId="0" xfId="0" applyFont="1" applyAlignment="1"/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9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8D696785-9939-4680-8B24-9F8DA462EC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685799" cy="628649"/>
    <xdr:pic>
      <xdr:nvPicPr>
        <xdr:cNvPr id="2" name="Picture 1" descr="Image result for la tech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85799" cy="62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/>
  </sheetViews>
  <sheetFormatPr defaultColWidth="8.85546875" defaultRowHeight="12.75"/>
  <cols>
    <col min="1" max="1" width="26.42578125" customWidth="1"/>
    <col min="2" max="2" width="18.28515625" bestFit="1" customWidth="1"/>
    <col min="3" max="9" width="17" customWidth="1"/>
    <col min="10" max="10" width="12.42578125" customWidth="1"/>
  </cols>
  <sheetData>
    <row r="1" spans="1:9" ht="18">
      <c r="A1" t="s">
        <v>0</v>
      </c>
      <c r="B1" s="169" t="s">
        <v>1</v>
      </c>
      <c r="C1" s="169"/>
      <c r="D1" s="169"/>
      <c r="E1" s="169"/>
      <c r="F1" s="169"/>
      <c r="G1" s="169"/>
      <c r="H1" s="169"/>
      <c r="I1" s="169"/>
    </row>
    <row r="2" spans="1:9" ht="18">
      <c r="B2" s="169" t="s">
        <v>709</v>
      </c>
      <c r="C2" s="169"/>
      <c r="D2" s="169"/>
      <c r="E2" s="169"/>
      <c r="F2" s="169"/>
      <c r="G2" s="169"/>
      <c r="H2" s="169"/>
      <c r="I2" s="169"/>
    </row>
    <row r="3" spans="1:9" ht="18" customHeight="1">
      <c r="B3" s="168" t="s">
        <v>2</v>
      </c>
      <c r="C3" s="168"/>
      <c r="D3" s="168"/>
      <c r="E3" s="168"/>
      <c r="F3" s="168"/>
      <c r="G3" s="168"/>
      <c r="H3" s="168"/>
      <c r="I3" s="168"/>
    </row>
    <row r="5" spans="1:9">
      <c r="B5" s="34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34" t="s">
        <v>9</v>
      </c>
      <c r="I5" s="34" t="s">
        <v>10</v>
      </c>
    </row>
    <row r="6" spans="1:9">
      <c r="A6" s="2" t="s">
        <v>710</v>
      </c>
      <c r="B6" s="147"/>
      <c r="C6" s="146"/>
      <c r="D6" s="146"/>
      <c r="E6" s="146"/>
      <c r="F6" s="146"/>
      <c r="G6" s="146"/>
      <c r="H6" s="146"/>
      <c r="I6" s="146"/>
    </row>
    <row r="7" spans="1:9">
      <c r="A7" s="1" t="s">
        <v>11</v>
      </c>
      <c r="B7" s="150">
        <v>14</v>
      </c>
      <c r="C7" s="152">
        <v>0</v>
      </c>
      <c r="D7" s="152">
        <v>27</v>
      </c>
      <c r="E7" s="152">
        <v>0</v>
      </c>
      <c r="F7" s="152">
        <v>0</v>
      </c>
      <c r="G7" s="152">
        <v>6</v>
      </c>
      <c r="H7" s="152">
        <v>0</v>
      </c>
      <c r="I7" s="35">
        <f>SUM(B7:H7)</f>
        <v>47</v>
      </c>
    </row>
    <row r="8" spans="1:9">
      <c r="A8" s="1" t="s">
        <v>12</v>
      </c>
      <c r="B8" s="150">
        <v>0</v>
      </c>
      <c r="C8" s="152">
        <v>0</v>
      </c>
      <c r="D8" s="152">
        <v>33</v>
      </c>
      <c r="E8" s="152">
        <v>0</v>
      </c>
      <c r="F8" s="152">
        <v>36</v>
      </c>
      <c r="G8" s="152">
        <v>62</v>
      </c>
      <c r="H8" s="152">
        <v>1</v>
      </c>
      <c r="I8" s="35">
        <f t="shared" ref="I8:I11" si="0">SUM(B8:H8)</f>
        <v>132</v>
      </c>
    </row>
    <row r="9" spans="1:9">
      <c r="A9" s="1" t="s">
        <v>13</v>
      </c>
      <c r="B9" s="150">
        <v>3</v>
      </c>
      <c r="C9" s="152">
        <v>0</v>
      </c>
      <c r="D9" s="152">
        <v>19</v>
      </c>
      <c r="E9" s="152">
        <v>0</v>
      </c>
      <c r="F9" s="152">
        <v>4</v>
      </c>
      <c r="G9" s="152">
        <v>18</v>
      </c>
      <c r="H9" s="152">
        <v>6</v>
      </c>
      <c r="I9" s="35">
        <f t="shared" si="0"/>
        <v>50</v>
      </c>
    </row>
    <row r="10" spans="1:9">
      <c r="A10" s="1" t="s">
        <v>14</v>
      </c>
      <c r="B10" s="150">
        <v>0</v>
      </c>
      <c r="C10" s="152">
        <v>0</v>
      </c>
      <c r="D10" s="152">
        <v>28</v>
      </c>
      <c r="E10" s="152">
        <v>0</v>
      </c>
      <c r="F10" s="152">
        <v>0</v>
      </c>
      <c r="G10" s="152">
        <v>7</v>
      </c>
      <c r="H10" s="152">
        <v>4</v>
      </c>
      <c r="I10" s="35">
        <f t="shared" si="0"/>
        <v>39</v>
      </c>
    </row>
    <row r="11" spans="1:9">
      <c r="A11" s="1" t="s">
        <v>15</v>
      </c>
      <c r="B11" s="151">
        <v>0</v>
      </c>
      <c r="C11" s="153">
        <v>0</v>
      </c>
      <c r="D11" s="153">
        <v>35</v>
      </c>
      <c r="E11" s="153">
        <v>0</v>
      </c>
      <c r="F11" s="153">
        <v>0</v>
      </c>
      <c r="G11" s="153">
        <v>1</v>
      </c>
      <c r="H11" s="153">
        <v>0</v>
      </c>
      <c r="I11" s="104">
        <f t="shared" si="0"/>
        <v>36</v>
      </c>
    </row>
    <row r="12" spans="1:9">
      <c r="A12" s="1" t="s">
        <v>16</v>
      </c>
      <c r="B12" s="148">
        <f>SUM(B7:B11)</f>
        <v>17</v>
      </c>
      <c r="C12" s="148">
        <f t="shared" ref="C12:I12" si="1">SUM(C7:C11)</f>
        <v>0</v>
      </c>
      <c r="D12" s="148">
        <f t="shared" si="1"/>
        <v>142</v>
      </c>
      <c r="E12" s="148">
        <f t="shared" si="1"/>
        <v>0</v>
      </c>
      <c r="F12" s="148">
        <f t="shared" si="1"/>
        <v>40</v>
      </c>
      <c r="G12" s="148">
        <f t="shared" si="1"/>
        <v>94</v>
      </c>
      <c r="H12" s="148">
        <f t="shared" si="1"/>
        <v>11</v>
      </c>
      <c r="I12" s="148">
        <f t="shared" si="1"/>
        <v>304</v>
      </c>
    </row>
    <row r="13" spans="1:9">
      <c r="A13" s="1"/>
      <c r="B13" s="148"/>
      <c r="C13" s="146"/>
      <c r="D13" s="146"/>
      <c r="E13" s="146"/>
      <c r="F13" s="146"/>
      <c r="G13" s="146"/>
      <c r="H13" s="146"/>
      <c r="I13" s="146"/>
    </row>
    <row r="14" spans="1:9">
      <c r="A14" s="2" t="s">
        <v>711</v>
      </c>
      <c r="B14" s="147"/>
      <c r="C14" s="146"/>
      <c r="D14" s="146"/>
      <c r="E14" s="146"/>
      <c r="F14" s="146"/>
      <c r="G14" s="146"/>
      <c r="H14" s="146"/>
      <c r="I14" s="146"/>
    </row>
    <row r="15" spans="1:9">
      <c r="A15" s="1" t="s">
        <v>11</v>
      </c>
      <c r="B15" s="150">
        <v>0</v>
      </c>
      <c r="C15" s="152">
        <v>0</v>
      </c>
      <c r="D15" s="152">
        <v>35</v>
      </c>
      <c r="E15" s="152">
        <v>0</v>
      </c>
      <c r="F15" s="152">
        <v>0</v>
      </c>
      <c r="G15" s="152">
        <v>1</v>
      </c>
      <c r="H15" s="152">
        <v>0</v>
      </c>
      <c r="I15" s="35">
        <f>SUM(B15:H15)</f>
        <v>36</v>
      </c>
    </row>
    <row r="16" spans="1:9">
      <c r="A16" s="1" t="s">
        <v>12</v>
      </c>
      <c r="B16" s="150">
        <v>1</v>
      </c>
      <c r="C16" s="152">
        <v>0</v>
      </c>
      <c r="D16" s="152">
        <v>84</v>
      </c>
      <c r="E16" s="152">
        <v>5</v>
      </c>
      <c r="F16" s="152">
        <v>96</v>
      </c>
      <c r="G16" s="152">
        <v>13</v>
      </c>
      <c r="H16" s="152">
        <v>1</v>
      </c>
      <c r="I16" s="35">
        <f t="shared" ref="I16:I19" si="2">SUM(B16:H16)</f>
        <v>200</v>
      </c>
    </row>
    <row r="17" spans="1:9">
      <c r="A17" s="1" t="s">
        <v>13</v>
      </c>
      <c r="B17" s="150">
        <v>4</v>
      </c>
      <c r="C17" s="152">
        <v>0</v>
      </c>
      <c r="D17" s="152">
        <v>27</v>
      </c>
      <c r="E17" s="152">
        <v>0</v>
      </c>
      <c r="F17" s="152">
        <v>3</v>
      </c>
      <c r="G17" s="152">
        <v>6</v>
      </c>
      <c r="H17" s="152">
        <v>3</v>
      </c>
      <c r="I17" s="35">
        <f t="shared" si="2"/>
        <v>43</v>
      </c>
    </row>
    <row r="18" spans="1:9">
      <c r="A18" s="1" t="s">
        <v>14</v>
      </c>
      <c r="B18" s="150">
        <v>7</v>
      </c>
      <c r="C18" s="152">
        <v>0</v>
      </c>
      <c r="D18" s="152">
        <v>46</v>
      </c>
      <c r="E18" s="152">
        <v>0</v>
      </c>
      <c r="F18" s="152">
        <v>2</v>
      </c>
      <c r="G18" s="152">
        <v>17</v>
      </c>
      <c r="H18" s="152">
        <v>3</v>
      </c>
      <c r="I18" s="35">
        <f t="shared" si="2"/>
        <v>75</v>
      </c>
    </row>
    <row r="19" spans="1:9">
      <c r="A19" s="1" t="s">
        <v>15</v>
      </c>
      <c r="B19" s="151">
        <v>0</v>
      </c>
      <c r="C19" s="153">
        <v>1</v>
      </c>
      <c r="D19" s="153">
        <v>62</v>
      </c>
      <c r="E19" s="153">
        <v>0</v>
      </c>
      <c r="F19" s="153">
        <v>4</v>
      </c>
      <c r="G19" s="153">
        <v>5</v>
      </c>
      <c r="H19" s="153">
        <v>0</v>
      </c>
      <c r="I19" s="104">
        <f t="shared" si="2"/>
        <v>72</v>
      </c>
    </row>
    <row r="20" spans="1:9">
      <c r="A20" s="1" t="s">
        <v>16</v>
      </c>
      <c r="B20" s="148">
        <f>SUM(B15:B19)</f>
        <v>12</v>
      </c>
      <c r="C20" s="148">
        <f t="shared" ref="C20:I20" si="3">SUM(C15:C19)</f>
        <v>1</v>
      </c>
      <c r="D20" s="148">
        <f t="shared" si="3"/>
        <v>254</v>
      </c>
      <c r="E20" s="148">
        <f t="shared" si="3"/>
        <v>5</v>
      </c>
      <c r="F20" s="148">
        <f t="shared" si="3"/>
        <v>105</v>
      </c>
      <c r="G20" s="148">
        <f>SUM(G15:G19)</f>
        <v>42</v>
      </c>
      <c r="H20" s="148">
        <f t="shared" si="3"/>
        <v>7</v>
      </c>
      <c r="I20" s="148">
        <f t="shared" si="3"/>
        <v>426</v>
      </c>
    </row>
    <row r="21" spans="1:9">
      <c r="A21" s="1"/>
      <c r="B21" s="148"/>
      <c r="C21" s="35"/>
      <c r="D21" s="35"/>
      <c r="E21" s="35"/>
      <c r="F21" s="35"/>
      <c r="G21" s="35"/>
      <c r="H21" s="35"/>
      <c r="I21" s="35"/>
    </row>
    <row r="22" spans="1:9">
      <c r="A22" s="2" t="s">
        <v>712</v>
      </c>
      <c r="B22" s="147"/>
      <c r="C22" s="35"/>
      <c r="D22" s="35"/>
      <c r="E22" s="35"/>
      <c r="F22" s="35"/>
      <c r="G22" s="35"/>
      <c r="H22" s="35"/>
      <c r="I22" s="35"/>
    </row>
    <row r="23" spans="1:9">
      <c r="A23" s="1" t="s">
        <v>11</v>
      </c>
      <c r="B23" s="150">
        <v>0</v>
      </c>
      <c r="C23" s="152">
        <v>46</v>
      </c>
      <c r="D23" s="152">
        <v>63</v>
      </c>
      <c r="E23" s="152">
        <v>0</v>
      </c>
      <c r="F23" s="152">
        <v>0</v>
      </c>
      <c r="G23" s="152">
        <v>4</v>
      </c>
      <c r="H23" s="152">
        <v>0</v>
      </c>
      <c r="I23" s="35">
        <f>SUM(B23:H23)</f>
        <v>113</v>
      </c>
    </row>
    <row r="24" spans="1:9">
      <c r="A24" s="1" t="s">
        <v>12</v>
      </c>
      <c r="B24" s="150">
        <v>0</v>
      </c>
      <c r="C24" s="152">
        <v>0</v>
      </c>
      <c r="D24" s="152">
        <v>65</v>
      </c>
      <c r="E24" s="152">
        <v>0</v>
      </c>
      <c r="F24" s="152">
        <v>57</v>
      </c>
      <c r="G24" s="152">
        <v>45</v>
      </c>
      <c r="H24" s="152">
        <v>0</v>
      </c>
      <c r="I24" s="35">
        <f t="shared" ref="I24:I27" si="4">SUM(B24:H24)</f>
        <v>167</v>
      </c>
    </row>
    <row r="25" spans="1:9">
      <c r="A25" s="1" t="s">
        <v>13</v>
      </c>
      <c r="B25" s="150">
        <v>2</v>
      </c>
      <c r="C25" s="152">
        <v>0</v>
      </c>
      <c r="D25" s="152">
        <v>34</v>
      </c>
      <c r="E25" s="152">
        <v>0</v>
      </c>
      <c r="F25" s="152">
        <v>1</v>
      </c>
      <c r="G25" s="152">
        <v>5</v>
      </c>
      <c r="H25" s="152">
        <v>1</v>
      </c>
      <c r="I25" s="35">
        <f t="shared" si="4"/>
        <v>43</v>
      </c>
    </row>
    <row r="26" spans="1:9">
      <c r="A26" s="1" t="s">
        <v>14</v>
      </c>
      <c r="B26" s="150">
        <v>1</v>
      </c>
      <c r="C26" s="152">
        <v>0</v>
      </c>
      <c r="D26" s="152">
        <v>26</v>
      </c>
      <c r="E26" s="152">
        <v>0</v>
      </c>
      <c r="F26" s="152">
        <v>3</v>
      </c>
      <c r="G26" s="152">
        <v>17</v>
      </c>
      <c r="H26" s="152">
        <v>4</v>
      </c>
      <c r="I26" s="35">
        <f t="shared" si="4"/>
        <v>51</v>
      </c>
    </row>
    <row r="27" spans="1:9">
      <c r="A27" s="1" t="s">
        <v>15</v>
      </c>
      <c r="B27" s="151">
        <v>1</v>
      </c>
      <c r="C27" s="153">
        <v>1</v>
      </c>
      <c r="D27" s="153">
        <v>48</v>
      </c>
      <c r="E27" s="153">
        <v>0</v>
      </c>
      <c r="F27" s="153">
        <v>1</v>
      </c>
      <c r="G27" s="153">
        <v>1</v>
      </c>
      <c r="H27" s="153">
        <v>0</v>
      </c>
      <c r="I27" s="104">
        <f t="shared" si="4"/>
        <v>52</v>
      </c>
    </row>
    <row r="28" spans="1:9">
      <c r="A28" s="1" t="s">
        <v>16</v>
      </c>
      <c r="B28" s="148">
        <f>SUM(B23:B27)</f>
        <v>4</v>
      </c>
      <c r="C28" s="148">
        <f t="shared" ref="C28:I28" si="5">SUM(C23:C27)</f>
        <v>47</v>
      </c>
      <c r="D28" s="148">
        <f>SUM(D23:D27)</f>
        <v>236</v>
      </c>
      <c r="E28" s="148">
        <f t="shared" si="5"/>
        <v>0</v>
      </c>
      <c r="F28" s="148">
        <f t="shared" si="5"/>
        <v>62</v>
      </c>
      <c r="G28" s="148">
        <f t="shared" si="5"/>
        <v>72</v>
      </c>
      <c r="H28" s="148">
        <f>SUM(H23:H27)</f>
        <v>5</v>
      </c>
      <c r="I28" s="148">
        <f t="shared" si="5"/>
        <v>426</v>
      </c>
    </row>
    <row r="29" spans="1:9">
      <c r="A29" s="1"/>
      <c r="B29" s="148"/>
      <c r="C29" s="34"/>
      <c r="D29" s="34"/>
      <c r="E29" s="34"/>
      <c r="F29" s="34"/>
      <c r="G29" s="34"/>
      <c r="H29" s="34"/>
      <c r="I29" s="34"/>
    </row>
    <row r="30" spans="1:9">
      <c r="A30" s="2" t="s">
        <v>713</v>
      </c>
      <c r="B30" s="147"/>
      <c r="C30" s="35"/>
      <c r="D30" s="35"/>
      <c r="E30" s="35"/>
      <c r="F30" s="35"/>
      <c r="G30" s="35"/>
      <c r="H30" s="35"/>
      <c r="I30" s="35"/>
    </row>
    <row r="31" spans="1:9">
      <c r="A31" s="1" t="s">
        <v>11</v>
      </c>
      <c r="B31" s="150">
        <v>25</v>
      </c>
      <c r="C31" s="152">
        <v>41</v>
      </c>
      <c r="D31" s="152">
        <v>154</v>
      </c>
      <c r="E31" s="152">
        <v>0</v>
      </c>
      <c r="F31" s="152">
        <v>4</v>
      </c>
      <c r="G31" s="152">
        <v>10</v>
      </c>
      <c r="H31" s="152">
        <v>0</v>
      </c>
      <c r="I31" s="35">
        <f>SUM(B31:H31)</f>
        <v>234</v>
      </c>
    </row>
    <row r="32" spans="1:9">
      <c r="A32" s="1" t="s">
        <v>12</v>
      </c>
      <c r="B32" s="150">
        <v>4</v>
      </c>
      <c r="C32" s="152">
        <v>0</v>
      </c>
      <c r="D32" s="152">
        <v>139</v>
      </c>
      <c r="E32" s="152">
        <v>4</v>
      </c>
      <c r="F32" s="152">
        <v>53</v>
      </c>
      <c r="G32" s="152">
        <v>34</v>
      </c>
      <c r="H32" s="152">
        <v>2</v>
      </c>
      <c r="I32" s="35">
        <f t="shared" ref="I32:I35" si="6">SUM(B32:H32)</f>
        <v>236</v>
      </c>
    </row>
    <row r="33" spans="1:9">
      <c r="A33" s="1" t="s">
        <v>13</v>
      </c>
      <c r="B33" s="150">
        <v>2</v>
      </c>
      <c r="C33" s="152">
        <v>0</v>
      </c>
      <c r="D33" s="152">
        <v>104</v>
      </c>
      <c r="E33" s="152">
        <v>0</v>
      </c>
      <c r="F33" s="152">
        <v>5</v>
      </c>
      <c r="G33" s="152">
        <v>18</v>
      </c>
      <c r="H33" s="152">
        <v>4</v>
      </c>
      <c r="I33" s="35">
        <f t="shared" si="6"/>
        <v>133</v>
      </c>
    </row>
    <row r="34" spans="1:9">
      <c r="A34" s="1" t="s">
        <v>14</v>
      </c>
      <c r="B34" s="150">
        <v>8</v>
      </c>
      <c r="C34" s="152">
        <v>0</v>
      </c>
      <c r="D34" s="152">
        <v>296</v>
      </c>
      <c r="E34" s="152">
        <v>0</v>
      </c>
      <c r="F34" s="152">
        <v>6</v>
      </c>
      <c r="G34" s="152">
        <v>27</v>
      </c>
      <c r="H34" s="152">
        <v>2</v>
      </c>
      <c r="I34" s="35">
        <f t="shared" si="6"/>
        <v>339</v>
      </c>
    </row>
    <row r="35" spans="1:9">
      <c r="A35" s="1" t="s">
        <v>15</v>
      </c>
      <c r="B35" s="151">
        <v>8</v>
      </c>
      <c r="C35" s="153">
        <v>1</v>
      </c>
      <c r="D35" s="153">
        <v>196</v>
      </c>
      <c r="E35" s="153">
        <v>0</v>
      </c>
      <c r="F35" s="153">
        <v>1</v>
      </c>
      <c r="G35" s="153">
        <v>53</v>
      </c>
      <c r="H35" s="153">
        <v>4</v>
      </c>
      <c r="I35" s="104">
        <f t="shared" si="6"/>
        <v>263</v>
      </c>
    </row>
    <row r="36" spans="1:9">
      <c r="A36" s="1" t="s">
        <v>16</v>
      </c>
      <c r="B36" s="148">
        <f>SUM(B31:B35)</f>
        <v>47</v>
      </c>
      <c r="C36" s="148">
        <f t="shared" ref="C36:I36" si="7">SUM(C31:C35)</f>
        <v>42</v>
      </c>
      <c r="D36" s="148">
        <f>SUM(D31:D35)</f>
        <v>889</v>
      </c>
      <c r="E36" s="148">
        <f t="shared" si="7"/>
        <v>4</v>
      </c>
      <c r="F36" s="148">
        <f t="shared" si="7"/>
        <v>69</v>
      </c>
      <c r="G36" s="148">
        <f t="shared" si="7"/>
        <v>142</v>
      </c>
      <c r="H36" s="148">
        <f t="shared" si="7"/>
        <v>12</v>
      </c>
      <c r="I36" s="148">
        <f t="shared" si="7"/>
        <v>1205</v>
      </c>
    </row>
    <row r="37" spans="1:9">
      <c r="A37" s="1"/>
      <c r="B37" s="148"/>
      <c r="C37" s="35"/>
      <c r="D37" s="35"/>
      <c r="E37" s="35"/>
      <c r="F37" s="35"/>
      <c r="G37" s="35"/>
      <c r="H37" s="35"/>
      <c r="I37" s="35"/>
    </row>
    <row r="38" spans="1:9">
      <c r="A38" s="2" t="s">
        <v>18</v>
      </c>
      <c r="B38" s="147"/>
      <c r="C38" s="35"/>
      <c r="D38" s="35"/>
      <c r="E38" s="35"/>
      <c r="F38" s="35"/>
      <c r="G38" s="35"/>
      <c r="H38" s="35"/>
      <c r="I38" s="35"/>
    </row>
    <row r="39" spans="1:9">
      <c r="A39" s="1" t="s">
        <v>11</v>
      </c>
      <c r="B39" s="150">
        <f>B7+B15+B23+B31</f>
        <v>39</v>
      </c>
      <c r="C39" s="150">
        <f t="shared" ref="C39:I39" si="8">C7+C15+C23+C31</f>
        <v>87</v>
      </c>
      <c r="D39" s="150">
        <f>D7+D15+D23+D31</f>
        <v>279</v>
      </c>
      <c r="E39" s="150">
        <f t="shared" si="8"/>
        <v>0</v>
      </c>
      <c r="F39" s="150">
        <f t="shared" si="8"/>
        <v>4</v>
      </c>
      <c r="G39" s="150">
        <f t="shared" si="8"/>
        <v>21</v>
      </c>
      <c r="H39" s="150">
        <f t="shared" si="8"/>
        <v>0</v>
      </c>
      <c r="I39" s="148">
        <f t="shared" si="8"/>
        <v>430</v>
      </c>
    </row>
    <row r="40" spans="1:9">
      <c r="A40" s="1" t="s">
        <v>12</v>
      </c>
      <c r="B40" s="150">
        <f>B8+B16+B24+B32</f>
        <v>5</v>
      </c>
      <c r="C40" s="150">
        <f t="shared" ref="C40:I40" si="9">C8+C16+C24+C32</f>
        <v>0</v>
      </c>
      <c r="D40" s="150">
        <f>D8+D16+D24+D32</f>
        <v>321</v>
      </c>
      <c r="E40" s="150">
        <f t="shared" si="9"/>
        <v>9</v>
      </c>
      <c r="F40" s="150">
        <f t="shared" si="9"/>
        <v>242</v>
      </c>
      <c r="G40" s="150">
        <f t="shared" si="9"/>
        <v>154</v>
      </c>
      <c r="H40" s="150">
        <f t="shared" si="9"/>
        <v>4</v>
      </c>
      <c r="I40" s="148">
        <f t="shared" si="9"/>
        <v>735</v>
      </c>
    </row>
    <row r="41" spans="1:9">
      <c r="A41" s="1" t="s">
        <v>13</v>
      </c>
      <c r="B41" s="150">
        <f>B9+B17+B25+B33</f>
        <v>11</v>
      </c>
      <c r="C41" s="150">
        <f t="shared" ref="C41:I41" si="10">C9+C17+C25+C33</f>
        <v>0</v>
      </c>
      <c r="D41" s="150">
        <f>D9+D17+D25+D33</f>
        <v>184</v>
      </c>
      <c r="E41" s="150">
        <f t="shared" si="10"/>
        <v>0</v>
      </c>
      <c r="F41" s="150">
        <f t="shared" si="10"/>
        <v>13</v>
      </c>
      <c r="G41" s="150">
        <f t="shared" si="10"/>
        <v>47</v>
      </c>
      <c r="H41" s="150">
        <f t="shared" si="10"/>
        <v>14</v>
      </c>
      <c r="I41" s="148">
        <f t="shared" si="10"/>
        <v>269</v>
      </c>
    </row>
    <row r="42" spans="1:9">
      <c r="A42" s="1" t="s">
        <v>14</v>
      </c>
      <c r="B42" s="150">
        <f>B10+B18+B26+B34</f>
        <v>16</v>
      </c>
      <c r="C42" s="150">
        <f t="shared" ref="C42:I42" si="11">C10+C18+C26+C34</f>
        <v>0</v>
      </c>
      <c r="D42" s="150">
        <f>D10+D18+D26+D34</f>
        <v>396</v>
      </c>
      <c r="E42" s="150">
        <f t="shared" si="11"/>
        <v>0</v>
      </c>
      <c r="F42" s="150">
        <f t="shared" si="11"/>
        <v>11</v>
      </c>
      <c r="G42" s="150">
        <f t="shared" si="11"/>
        <v>68</v>
      </c>
      <c r="H42" s="150">
        <f t="shared" si="11"/>
        <v>13</v>
      </c>
      <c r="I42" s="148">
        <f t="shared" si="11"/>
        <v>504</v>
      </c>
    </row>
    <row r="43" spans="1:9">
      <c r="A43" s="1" t="s">
        <v>15</v>
      </c>
      <c r="B43" s="151">
        <f>B11+B19+B27+B35</f>
        <v>9</v>
      </c>
      <c r="C43" s="151">
        <f t="shared" ref="C43:I43" si="12">C11+C19+C27+C35</f>
        <v>3</v>
      </c>
      <c r="D43" s="151">
        <f>D11+D19+D27+D35</f>
        <v>341</v>
      </c>
      <c r="E43" s="151">
        <f t="shared" si="12"/>
        <v>0</v>
      </c>
      <c r="F43" s="151">
        <f t="shared" si="12"/>
        <v>6</v>
      </c>
      <c r="G43" s="151">
        <f t="shared" si="12"/>
        <v>60</v>
      </c>
      <c r="H43" s="151">
        <f t="shared" si="12"/>
        <v>4</v>
      </c>
      <c r="I43" s="149">
        <f t="shared" si="12"/>
        <v>423</v>
      </c>
    </row>
    <row r="44" spans="1:9">
      <c r="A44" s="1" t="s">
        <v>16</v>
      </c>
      <c r="B44" s="35">
        <f>SUM(B39:B43)</f>
        <v>80</v>
      </c>
      <c r="C44" s="35">
        <f>SUM(C39:C43)</f>
        <v>90</v>
      </c>
      <c r="D44" s="35">
        <f>SUM(D39:D43)</f>
        <v>1521</v>
      </c>
      <c r="E44" s="35">
        <f t="shared" ref="E44:F44" si="13">SUM(E39:E43)</f>
        <v>9</v>
      </c>
      <c r="F44" s="35">
        <f t="shared" si="13"/>
        <v>276</v>
      </c>
      <c r="G44" s="35">
        <f>SUM(G39:G43)</f>
        <v>350</v>
      </c>
      <c r="H44" s="35">
        <f>SUM(H39:H43)</f>
        <v>35</v>
      </c>
      <c r="I44" s="35">
        <f>SUM(I39:I43)</f>
        <v>2361</v>
      </c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C46" s="1"/>
      <c r="D46" s="1"/>
      <c r="E46" s="1"/>
      <c r="F46" s="1"/>
      <c r="G46" s="1"/>
      <c r="H46" s="1"/>
      <c r="I46" s="1"/>
    </row>
    <row r="47" spans="1:9">
      <c r="A47" s="1"/>
      <c r="B47" s="1"/>
    </row>
    <row r="48" spans="1:9">
      <c r="A48" s="1"/>
      <c r="B48" s="1"/>
    </row>
    <row r="49" spans="1:6">
      <c r="A49" s="1"/>
      <c r="B49" s="1"/>
    </row>
    <row r="50" spans="1:6">
      <c r="A50" s="1"/>
      <c r="B50" s="1"/>
      <c r="C50" s="35"/>
      <c r="D50" s="35"/>
      <c r="E50" s="35"/>
      <c r="F50" s="35"/>
    </row>
    <row r="51" spans="1:6">
      <c r="A51" s="1"/>
      <c r="B51" s="1"/>
      <c r="C51" s="35"/>
      <c r="D51" s="35"/>
      <c r="E51" s="35"/>
      <c r="F51" s="35"/>
    </row>
    <row r="52" spans="1:6">
      <c r="A52" s="1"/>
      <c r="B52" s="1"/>
      <c r="C52" s="35"/>
      <c r="D52" s="35"/>
      <c r="E52" s="35"/>
      <c r="F52" s="35"/>
    </row>
    <row r="53" spans="1:6">
      <c r="A53" s="1"/>
      <c r="B53" s="1"/>
      <c r="C53" s="35"/>
      <c r="D53" s="35"/>
      <c r="E53" s="35"/>
      <c r="F53" s="35"/>
    </row>
    <row r="54" spans="1:6">
      <c r="A54" s="1"/>
      <c r="B54" s="1"/>
      <c r="C54" s="34"/>
      <c r="D54" s="34"/>
      <c r="E54" s="34"/>
      <c r="F54" s="34"/>
    </row>
    <row r="55" spans="1:6">
      <c r="A55" s="24"/>
      <c r="B55" s="24"/>
      <c r="C55" s="35"/>
      <c r="D55" s="35"/>
      <c r="E55" s="35"/>
      <c r="F55" s="35"/>
    </row>
    <row r="56" spans="1:6">
      <c r="A56" s="1"/>
      <c r="B56" s="1"/>
    </row>
    <row r="57" spans="1:6">
      <c r="A57" s="1"/>
      <c r="B57" s="1"/>
    </row>
    <row r="59" spans="1:6">
      <c r="A59" s="15"/>
      <c r="B59" s="15"/>
    </row>
  </sheetData>
  <sheetProtection algorithmName="SHA-512" hashValue="dzu6NYSEO0b7lZdkcPYxCN/LD32AqHzqw3XTJKrU1h1mn4WzC4P7m8P4UHFIry02TTWS3KIgJwvucwj0fhY7vQ==" saltValue="oAoZwmBM32+9CNY8C+WLQA==" spinCount="100000" sheet="1" objects="1" scenarios="1"/>
  <mergeCells count="3">
    <mergeCell ref="B3:I3"/>
    <mergeCell ref="B2:I2"/>
    <mergeCell ref="B1:I1"/>
  </mergeCells>
  <phoneticPr fontId="6" type="noConversion"/>
  <pageMargins left="0.75" right="0" top="0" bottom="0" header="0.5" footer="0.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83"/>
  <sheetViews>
    <sheetView workbookViewId="0">
      <selection sqref="A1:F1"/>
    </sheetView>
  </sheetViews>
  <sheetFormatPr defaultColWidth="8.85546875" defaultRowHeight="12.75"/>
  <cols>
    <col min="1" max="1" width="23.140625" style="110" customWidth="1"/>
    <col min="2" max="2" width="15" style="110" bestFit="1" customWidth="1"/>
    <col min="3" max="3" width="12.42578125" style="110" customWidth="1"/>
    <col min="4" max="4" width="16.28515625" style="110" bestFit="1" customWidth="1"/>
    <col min="5" max="5" width="9.85546875" style="110" bestFit="1" customWidth="1"/>
    <col min="6" max="6" width="16.28515625" style="110" bestFit="1" customWidth="1"/>
    <col min="7" max="7" width="10.42578125" style="110" bestFit="1" customWidth="1"/>
    <col min="8" max="8" width="11.42578125" style="110" customWidth="1"/>
    <col min="9" max="9" width="14.28515625" style="110" customWidth="1"/>
    <col min="10" max="16384" width="8.85546875" style="110"/>
  </cols>
  <sheetData>
    <row r="1" spans="1:17" ht="19.5">
      <c r="A1" s="196" t="s">
        <v>608</v>
      </c>
      <c r="B1" s="196"/>
      <c r="C1" s="196"/>
      <c r="D1" s="196"/>
      <c r="E1" s="196"/>
      <c r="F1" s="196"/>
    </row>
    <row r="2" spans="1:17" ht="18.75">
      <c r="A2" s="197" t="s">
        <v>719</v>
      </c>
      <c r="B2" s="194"/>
      <c r="C2" s="194"/>
      <c r="D2" s="194"/>
      <c r="E2" s="194"/>
      <c r="F2" s="194"/>
    </row>
    <row r="3" spans="1:17">
      <c r="A3" s="116"/>
      <c r="B3" s="117"/>
      <c r="C3" s="118"/>
      <c r="D3" s="117"/>
      <c r="E3" s="118"/>
      <c r="F3" s="117"/>
    </row>
    <row r="4" spans="1:17" ht="25.5">
      <c r="A4" s="119" t="s">
        <v>69</v>
      </c>
      <c r="B4" s="119" t="s">
        <v>30</v>
      </c>
      <c r="C4" s="119" t="s">
        <v>609</v>
      </c>
      <c r="D4" s="119" t="s">
        <v>29</v>
      </c>
      <c r="E4" s="119" t="s">
        <v>610</v>
      </c>
      <c r="F4" s="119" t="s">
        <v>611</v>
      </c>
      <c r="M4" s="117"/>
      <c r="O4" s="117"/>
      <c r="Q4" s="117"/>
    </row>
    <row r="5" spans="1:17">
      <c r="A5" s="116" t="s">
        <v>70</v>
      </c>
      <c r="B5" s="120">
        <v>45</v>
      </c>
      <c r="C5" s="121">
        <f>B5/F5</f>
        <v>0.69230769230769229</v>
      </c>
      <c r="D5" s="120">
        <v>20</v>
      </c>
      <c r="E5" s="121">
        <f>D5/F5</f>
        <v>0.30769230769230771</v>
      </c>
      <c r="F5" s="120">
        <f>B5+D5</f>
        <v>65</v>
      </c>
      <c r="M5" s="117"/>
      <c r="O5" s="117"/>
      <c r="Q5" s="117"/>
    </row>
    <row r="6" spans="1:17">
      <c r="A6" s="116" t="s">
        <v>12</v>
      </c>
      <c r="B6" s="120">
        <v>9</v>
      </c>
      <c r="C6" s="121">
        <f t="shared" ref="C6:C9" si="0">B6/F6</f>
        <v>0.1875</v>
      </c>
      <c r="D6" s="120">
        <v>39</v>
      </c>
      <c r="E6" s="121">
        <f t="shared" ref="E6:E9" si="1">D6/F6</f>
        <v>0.8125</v>
      </c>
      <c r="F6" s="120">
        <f t="shared" ref="F6:F9" si="2">B6+D6</f>
        <v>48</v>
      </c>
      <c r="M6" s="117"/>
      <c r="O6" s="117"/>
      <c r="Q6" s="117"/>
    </row>
    <row r="7" spans="1:17">
      <c r="A7" s="116" t="s">
        <v>13</v>
      </c>
      <c r="B7" s="120">
        <v>19</v>
      </c>
      <c r="C7" s="121">
        <f t="shared" si="0"/>
        <v>0.55882352941176472</v>
      </c>
      <c r="D7" s="120">
        <v>15</v>
      </c>
      <c r="E7" s="121">
        <f t="shared" si="1"/>
        <v>0.44117647058823528</v>
      </c>
      <c r="F7" s="120">
        <f t="shared" si="2"/>
        <v>34</v>
      </c>
      <c r="M7" s="117"/>
      <c r="O7" s="117"/>
      <c r="Q7" s="117"/>
    </row>
    <row r="8" spans="1:17">
      <c r="A8" s="116" t="s">
        <v>72</v>
      </c>
      <c r="B8" s="120">
        <v>20</v>
      </c>
      <c r="C8" s="121">
        <f t="shared" si="0"/>
        <v>0.1834862385321101</v>
      </c>
      <c r="D8" s="120">
        <v>89</v>
      </c>
      <c r="E8" s="121">
        <f t="shared" si="1"/>
        <v>0.8165137614678899</v>
      </c>
      <c r="F8" s="120">
        <f t="shared" si="2"/>
        <v>109</v>
      </c>
      <c r="M8" s="117"/>
      <c r="O8" s="117"/>
      <c r="Q8" s="117"/>
    </row>
    <row r="9" spans="1:17">
      <c r="A9" s="116" t="s">
        <v>15</v>
      </c>
      <c r="B9" s="120">
        <v>48</v>
      </c>
      <c r="C9" s="121">
        <f t="shared" si="0"/>
        <v>0.43636363636363634</v>
      </c>
      <c r="D9" s="120">
        <v>62</v>
      </c>
      <c r="E9" s="121">
        <f t="shared" si="1"/>
        <v>0.5636363636363636</v>
      </c>
      <c r="F9" s="120">
        <f t="shared" si="2"/>
        <v>110</v>
      </c>
      <c r="M9" s="117"/>
      <c r="O9" s="117"/>
      <c r="Q9" s="117"/>
    </row>
    <row r="10" spans="1:17">
      <c r="A10" s="122" t="s">
        <v>421</v>
      </c>
      <c r="B10" s="123">
        <f>SUM(B5:B9)</f>
        <v>141</v>
      </c>
      <c r="C10" s="124">
        <f t="shared" ref="C10" si="3">B10/F10</f>
        <v>0.38524590163934425</v>
      </c>
      <c r="D10" s="123">
        <f>SUM(D5:D9)</f>
        <v>225</v>
      </c>
      <c r="E10" s="124">
        <f t="shared" ref="E10" si="4">D10/F10</f>
        <v>0.61475409836065575</v>
      </c>
      <c r="F10" s="123">
        <f>SUM(F5:F9)</f>
        <v>366</v>
      </c>
    </row>
    <row r="11" spans="1:17">
      <c r="B11" s="117"/>
      <c r="C11" s="118"/>
      <c r="D11" s="117"/>
      <c r="E11" s="118"/>
      <c r="F11" s="117"/>
    </row>
    <row r="12" spans="1:17" ht="18.75">
      <c r="A12" s="197" t="s">
        <v>720</v>
      </c>
      <c r="B12" s="194"/>
      <c r="C12" s="194"/>
      <c r="D12" s="194"/>
      <c r="E12" s="194"/>
      <c r="F12" s="194"/>
      <c r="G12" s="194"/>
      <c r="H12" s="194"/>
    </row>
    <row r="13" spans="1:17">
      <c r="A13" s="116"/>
      <c r="C13" s="125"/>
      <c r="E13" s="125"/>
      <c r="G13" s="125"/>
    </row>
    <row r="14" spans="1:17" ht="25.5">
      <c r="A14" s="119" t="s">
        <v>69</v>
      </c>
      <c r="B14" s="119" t="s">
        <v>612</v>
      </c>
      <c r="C14" s="119" t="s">
        <v>613</v>
      </c>
      <c r="D14" s="119" t="s">
        <v>614</v>
      </c>
      <c r="E14" s="119" t="s">
        <v>615</v>
      </c>
      <c r="F14" s="119" t="s">
        <v>616</v>
      </c>
      <c r="G14" s="119" t="s">
        <v>617</v>
      </c>
      <c r="H14" s="119" t="s">
        <v>618</v>
      </c>
    </row>
    <row r="15" spans="1:17">
      <c r="A15" s="116" t="s">
        <v>70</v>
      </c>
      <c r="B15" s="120">
        <v>57</v>
      </c>
      <c r="C15" s="121">
        <f>B15/H15</f>
        <v>0.87692307692307692</v>
      </c>
      <c r="D15" s="120">
        <v>2</v>
      </c>
      <c r="E15" s="121">
        <f>D15/H15</f>
        <v>3.0769230769230771E-2</v>
      </c>
      <c r="F15" s="120">
        <v>6</v>
      </c>
      <c r="G15" s="121">
        <f>F15/H15</f>
        <v>9.2307692307692313E-2</v>
      </c>
      <c r="H15" s="120">
        <f>B15+D15+F15</f>
        <v>65</v>
      </c>
    </row>
    <row r="16" spans="1:17">
      <c r="A16" s="116" t="s">
        <v>12</v>
      </c>
      <c r="B16" s="120">
        <v>37</v>
      </c>
      <c r="C16" s="121">
        <f t="shared" ref="C16:C19" si="5">B16/H16</f>
        <v>0.77083333333333337</v>
      </c>
      <c r="D16" s="120">
        <v>3</v>
      </c>
      <c r="E16" s="121">
        <f t="shared" ref="E16:E19" si="6">D16/H16</f>
        <v>6.25E-2</v>
      </c>
      <c r="F16" s="120">
        <v>8</v>
      </c>
      <c r="G16" s="121">
        <f t="shared" ref="G16:G19" si="7">F16/H16</f>
        <v>0.16666666666666666</v>
      </c>
      <c r="H16" s="120">
        <f t="shared" ref="H16:H19" si="8">B16+D16+F16</f>
        <v>48</v>
      </c>
    </row>
    <row r="17" spans="1:10">
      <c r="A17" s="116" t="s">
        <v>13</v>
      </c>
      <c r="B17" s="120">
        <v>26</v>
      </c>
      <c r="C17" s="121">
        <f t="shared" si="5"/>
        <v>0.76470588235294112</v>
      </c>
      <c r="D17" s="120">
        <v>2</v>
      </c>
      <c r="E17" s="121">
        <f t="shared" si="6"/>
        <v>5.8823529411764705E-2</v>
      </c>
      <c r="F17" s="120">
        <v>6</v>
      </c>
      <c r="G17" s="121">
        <f t="shared" si="7"/>
        <v>0.17647058823529413</v>
      </c>
      <c r="H17" s="120">
        <f t="shared" si="8"/>
        <v>34</v>
      </c>
    </row>
    <row r="18" spans="1:10">
      <c r="A18" s="116" t="s">
        <v>72</v>
      </c>
      <c r="B18" s="120">
        <v>80</v>
      </c>
      <c r="C18" s="121">
        <f t="shared" si="5"/>
        <v>0.73394495412844041</v>
      </c>
      <c r="D18" s="120">
        <v>3</v>
      </c>
      <c r="E18" s="121">
        <f t="shared" si="6"/>
        <v>2.7522935779816515E-2</v>
      </c>
      <c r="F18" s="120">
        <v>26</v>
      </c>
      <c r="G18" s="121">
        <f t="shared" si="7"/>
        <v>0.23853211009174313</v>
      </c>
      <c r="H18" s="120">
        <f t="shared" si="8"/>
        <v>109</v>
      </c>
    </row>
    <row r="19" spans="1:10">
      <c r="A19" s="116" t="s">
        <v>15</v>
      </c>
      <c r="B19" s="120">
        <v>97</v>
      </c>
      <c r="C19" s="121">
        <f t="shared" si="5"/>
        <v>0.88181818181818183</v>
      </c>
      <c r="D19" s="120">
        <v>10</v>
      </c>
      <c r="E19" s="121">
        <f t="shared" si="6"/>
        <v>9.0909090909090912E-2</v>
      </c>
      <c r="F19" s="120">
        <v>3</v>
      </c>
      <c r="G19" s="121">
        <f t="shared" si="7"/>
        <v>2.7272727272727271E-2</v>
      </c>
      <c r="H19" s="120">
        <f t="shared" si="8"/>
        <v>110</v>
      </c>
    </row>
    <row r="20" spans="1:10">
      <c r="A20" s="122" t="s">
        <v>421</v>
      </c>
      <c r="B20" s="126">
        <f>SUM(B15:B19)</f>
        <v>297</v>
      </c>
      <c r="C20" s="124">
        <f>B20/H20</f>
        <v>0.81147540983606559</v>
      </c>
      <c r="D20" s="126">
        <f>SUM(D15:D19)</f>
        <v>20</v>
      </c>
      <c r="E20" s="124">
        <f t="shared" ref="E20" si="9">D20/H20</f>
        <v>5.4644808743169397E-2</v>
      </c>
      <c r="F20" s="126">
        <f>SUM(F15:F19)</f>
        <v>49</v>
      </c>
      <c r="G20" s="124">
        <f t="shared" ref="G20" si="10">F20/H20</f>
        <v>0.13387978142076504</v>
      </c>
      <c r="H20" s="126">
        <f>SUM(H15:H19)</f>
        <v>366</v>
      </c>
    </row>
    <row r="21" spans="1:10">
      <c r="A21" s="116"/>
      <c r="C21" s="125"/>
      <c r="E21" s="125"/>
      <c r="G21" s="125"/>
    </row>
    <row r="22" spans="1:10" ht="18.75">
      <c r="A22" s="197" t="s">
        <v>721</v>
      </c>
      <c r="B22" s="197"/>
      <c r="C22" s="197"/>
      <c r="D22" s="197"/>
      <c r="E22" s="197"/>
      <c r="F22" s="127"/>
    </row>
    <row r="23" spans="1:10">
      <c r="A23" s="116"/>
      <c r="B23" s="117"/>
      <c r="C23" s="118"/>
      <c r="D23" s="117"/>
    </row>
    <row r="24" spans="1:10" ht="25.5">
      <c r="A24" s="119" t="s">
        <v>69</v>
      </c>
      <c r="B24" s="119" t="s">
        <v>619</v>
      </c>
      <c r="C24" s="119" t="s">
        <v>620</v>
      </c>
      <c r="D24" s="119" t="s">
        <v>618</v>
      </c>
    </row>
    <row r="25" spans="1:10">
      <c r="A25" s="116" t="s">
        <v>70</v>
      </c>
      <c r="B25" s="120">
        <v>41</v>
      </c>
      <c r="C25" s="121">
        <f>B25/D25</f>
        <v>0.63076923076923075</v>
      </c>
      <c r="D25" s="120">
        <v>65</v>
      </c>
      <c r="I25" s="117"/>
    </row>
    <row r="26" spans="1:10">
      <c r="A26" s="116" t="s">
        <v>12</v>
      </c>
      <c r="B26" s="120">
        <v>44</v>
      </c>
      <c r="C26" s="121">
        <f t="shared" ref="C26:C29" si="11">B26/D26</f>
        <v>0.91666666666666663</v>
      </c>
      <c r="D26" s="120">
        <v>48</v>
      </c>
      <c r="I26" s="117"/>
    </row>
    <row r="27" spans="1:10">
      <c r="A27" s="116" t="s">
        <v>13</v>
      </c>
      <c r="B27" s="120">
        <v>28</v>
      </c>
      <c r="C27" s="121">
        <f t="shared" si="11"/>
        <v>0.82352941176470584</v>
      </c>
      <c r="D27" s="120">
        <v>34</v>
      </c>
      <c r="I27" s="117"/>
    </row>
    <row r="28" spans="1:10">
      <c r="A28" s="116" t="s">
        <v>72</v>
      </c>
      <c r="B28" s="120">
        <v>89</v>
      </c>
      <c r="C28" s="121">
        <f t="shared" si="11"/>
        <v>0.8165137614678899</v>
      </c>
      <c r="D28" s="120">
        <v>109</v>
      </c>
      <c r="I28" s="117"/>
    </row>
    <row r="29" spans="1:10">
      <c r="A29" s="116" t="s">
        <v>15</v>
      </c>
      <c r="B29" s="128">
        <v>48</v>
      </c>
      <c r="C29" s="121">
        <f t="shared" si="11"/>
        <v>0.43636363636363634</v>
      </c>
      <c r="D29" s="120">
        <v>110</v>
      </c>
      <c r="I29" s="129"/>
    </row>
    <row r="30" spans="1:10" ht="15.75">
      <c r="A30" s="130" t="s">
        <v>421</v>
      </c>
      <c r="B30" s="126">
        <f>SUM(B25:B29)</f>
        <v>250</v>
      </c>
      <c r="C30" s="124">
        <f t="shared" ref="C30" si="12">B30/D30</f>
        <v>0.68306010928961747</v>
      </c>
      <c r="D30" s="126">
        <f>SUM(D25:D29)</f>
        <v>366</v>
      </c>
    </row>
    <row r="31" spans="1:10" ht="15.75">
      <c r="A31" s="131"/>
      <c r="C31" s="125"/>
    </row>
    <row r="32" spans="1:10" ht="18.75">
      <c r="A32" s="197" t="s">
        <v>722</v>
      </c>
      <c r="B32" s="197"/>
      <c r="C32" s="197"/>
      <c r="D32" s="197"/>
      <c r="E32" s="197"/>
      <c r="F32" s="197"/>
      <c r="G32" s="197"/>
      <c r="H32" s="197"/>
      <c r="I32" s="197"/>
      <c r="J32" s="197"/>
    </row>
    <row r="33" spans="1:12" ht="15.75">
      <c r="A33" s="132"/>
      <c r="B33" s="132"/>
      <c r="C33" s="132"/>
      <c r="D33" s="132"/>
      <c r="E33" s="132"/>
      <c r="F33" s="132"/>
      <c r="G33" s="132"/>
      <c r="H33" s="132"/>
      <c r="I33" s="132"/>
    </row>
    <row r="34" spans="1:12" ht="51">
      <c r="A34" s="119" t="s">
        <v>69</v>
      </c>
      <c r="B34" s="119" t="s">
        <v>621</v>
      </c>
      <c r="C34" s="119" t="s">
        <v>622</v>
      </c>
      <c r="D34" s="119" t="s">
        <v>623</v>
      </c>
      <c r="E34" s="119" t="s">
        <v>624</v>
      </c>
      <c r="F34" s="119" t="s">
        <v>625</v>
      </c>
      <c r="G34" s="119" t="s">
        <v>626</v>
      </c>
      <c r="H34" s="119" t="s">
        <v>627</v>
      </c>
      <c r="I34" s="119" t="s">
        <v>628</v>
      </c>
      <c r="J34" s="119" t="s">
        <v>618</v>
      </c>
    </row>
    <row r="35" spans="1:12">
      <c r="A35" s="116" t="s">
        <v>70</v>
      </c>
      <c r="B35" s="163">
        <v>16</v>
      </c>
      <c r="C35" s="163">
        <v>19</v>
      </c>
      <c r="D35" s="163">
        <v>17</v>
      </c>
      <c r="E35" s="163">
        <v>10</v>
      </c>
      <c r="F35" s="163">
        <v>0</v>
      </c>
      <c r="G35" s="163">
        <v>2</v>
      </c>
      <c r="H35" s="163">
        <v>0</v>
      </c>
      <c r="I35" s="163">
        <v>1</v>
      </c>
      <c r="J35" s="133">
        <f>SUM(B35:I35)</f>
        <v>65</v>
      </c>
      <c r="K35" s="120"/>
      <c r="L35" s="120"/>
    </row>
    <row r="36" spans="1:12">
      <c r="A36" s="116" t="s">
        <v>12</v>
      </c>
      <c r="B36" s="163">
        <v>17</v>
      </c>
      <c r="C36" s="163">
        <v>9</v>
      </c>
      <c r="D36" s="163">
        <v>13</v>
      </c>
      <c r="E36" s="163">
        <v>3</v>
      </c>
      <c r="F36" s="163">
        <v>0</v>
      </c>
      <c r="G36" s="163">
        <v>0</v>
      </c>
      <c r="H36" s="163">
        <v>5</v>
      </c>
      <c r="I36" s="163">
        <v>1</v>
      </c>
      <c r="J36" s="134">
        <f>SUM(B36:I36)</f>
        <v>48</v>
      </c>
      <c r="K36" s="120"/>
      <c r="L36" s="120"/>
    </row>
    <row r="37" spans="1:12">
      <c r="A37" s="116" t="s">
        <v>13</v>
      </c>
      <c r="B37" s="163">
        <v>7</v>
      </c>
      <c r="C37" s="163">
        <v>10</v>
      </c>
      <c r="D37" s="163">
        <v>11</v>
      </c>
      <c r="E37" s="163">
        <v>5</v>
      </c>
      <c r="F37" s="163">
        <v>0</v>
      </c>
      <c r="G37" s="163">
        <v>0</v>
      </c>
      <c r="H37" s="163">
        <v>1</v>
      </c>
      <c r="I37" s="163">
        <v>0</v>
      </c>
      <c r="J37" s="134">
        <f>SUM(B37:I37)</f>
        <v>34</v>
      </c>
      <c r="K37" s="120"/>
      <c r="L37" s="120"/>
    </row>
    <row r="38" spans="1:12">
      <c r="A38" s="116" t="s">
        <v>72</v>
      </c>
      <c r="B38" s="163">
        <v>24</v>
      </c>
      <c r="C38" s="163">
        <v>19</v>
      </c>
      <c r="D38" s="163">
        <v>17</v>
      </c>
      <c r="E38" s="163">
        <v>13</v>
      </c>
      <c r="F38" s="163">
        <v>2</v>
      </c>
      <c r="G38" s="163">
        <v>8</v>
      </c>
      <c r="H38" s="163">
        <v>21</v>
      </c>
      <c r="I38" s="163">
        <v>5</v>
      </c>
      <c r="J38" s="134">
        <f>SUM(B38:I38)</f>
        <v>109</v>
      </c>
      <c r="K38" s="120"/>
      <c r="L38" s="120"/>
    </row>
    <row r="39" spans="1:12">
      <c r="A39" s="116" t="s">
        <v>15</v>
      </c>
      <c r="B39" s="163">
        <v>20</v>
      </c>
      <c r="C39" s="163">
        <v>28</v>
      </c>
      <c r="D39" s="163">
        <v>23</v>
      </c>
      <c r="E39" s="163">
        <v>31</v>
      </c>
      <c r="F39" s="163">
        <v>0</v>
      </c>
      <c r="G39" s="163">
        <v>0</v>
      </c>
      <c r="H39" s="163">
        <v>7</v>
      </c>
      <c r="I39" s="163">
        <v>1</v>
      </c>
      <c r="J39" s="134">
        <f>SUM(B39:I39)</f>
        <v>110</v>
      </c>
      <c r="K39" s="120"/>
      <c r="L39" s="120"/>
    </row>
    <row r="40" spans="1:12">
      <c r="A40" s="122" t="s">
        <v>421</v>
      </c>
      <c r="B40" s="123">
        <f t="shared" ref="B40:I40" si="13">SUM(B35:B39)</f>
        <v>84</v>
      </c>
      <c r="C40" s="123">
        <f t="shared" si="13"/>
        <v>85</v>
      </c>
      <c r="D40" s="123">
        <f t="shared" si="13"/>
        <v>81</v>
      </c>
      <c r="E40" s="123">
        <f t="shared" si="13"/>
        <v>62</v>
      </c>
      <c r="F40" s="123">
        <f>SUM(F35:F39)</f>
        <v>2</v>
      </c>
      <c r="G40" s="123">
        <f t="shared" si="13"/>
        <v>10</v>
      </c>
      <c r="H40" s="123">
        <f t="shared" si="13"/>
        <v>34</v>
      </c>
      <c r="I40" s="123">
        <f t="shared" si="13"/>
        <v>8</v>
      </c>
      <c r="J40" s="126">
        <f t="shared" ref="J40" si="14">SUM(B40:I40)</f>
        <v>366</v>
      </c>
      <c r="K40" s="162"/>
      <c r="L40" s="134"/>
    </row>
    <row r="41" spans="1:12">
      <c r="A41" s="199" t="s">
        <v>629</v>
      </c>
      <c r="B41" s="199"/>
      <c r="C41" s="117"/>
      <c r="D41" s="117"/>
      <c r="E41" s="117"/>
      <c r="F41" s="117"/>
      <c r="G41" s="117"/>
      <c r="H41" s="117"/>
    </row>
    <row r="42" spans="1:12">
      <c r="A42" s="135"/>
      <c r="B42" s="135"/>
      <c r="C42" s="117"/>
      <c r="D42" s="117"/>
      <c r="E42" s="117"/>
      <c r="F42" s="117"/>
      <c r="G42" s="117"/>
      <c r="H42" s="117"/>
    </row>
    <row r="43" spans="1:12" ht="18.75">
      <c r="A43" s="197" t="s">
        <v>723</v>
      </c>
      <c r="B43" s="197"/>
      <c r="C43" s="197"/>
      <c r="D43" s="197"/>
      <c r="E43" s="136"/>
      <c r="F43" s="136"/>
    </row>
    <row r="44" spans="1:12">
      <c r="A44" s="116"/>
      <c r="B44" s="117"/>
      <c r="C44" s="118"/>
    </row>
    <row r="45" spans="1:12" ht="25.5">
      <c r="A45" s="119" t="s">
        <v>69</v>
      </c>
      <c r="B45" s="119" t="s">
        <v>630</v>
      </c>
      <c r="C45" s="119" t="s">
        <v>631</v>
      </c>
      <c r="D45" s="119" t="s">
        <v>618</v>
      </c>
      <c r="G45" s="119"/>
      <c r="H45" s="119"/>
      <c r="I45" s="119"/>
    </row>
    <row r="46" spans="1:12">
      <c r="A46" s="116" t="s">
        <v>70</v>
      </c>
      <c r="B46" s="120">
        <v>38</v>
      </c>
      <c r="C46" s="121">
        <f>B46/D46</f>
        <v>0.58461538461538465</v>
      </c>
      <c r="D46" s="120">
        <v>65</v>
      </c>
    </row>
    <row r="47" spans="1:12">
      <c r="A47" s="116" t="s">
        <v>12</v>
      </c>
      <c r="B47" s="120">
        <v>29</v>
      </c>
      <c r="C47" s="121">
        <f t="shared" ref="C47:C50" si="15">B47/D47</f>
        <v>0.60416666666666663</v>
      </c>
      <c r="D47" s="120">
        <v>48</v>
      </c>
    </row>
    <row r="48" spans="1:12">
      <c r="A48" s="116" t="s">
        <v>13</v>
      </c>
      <c r="B48" s="120">
        <v>18</v>
      </c>
      <c r="C48" s="121">
        <f t="shared" si="15"/>
        <v>0.52941176470588236</v>
      </c>
      <c r="D48" s="120">
        <v>34</v>
      </c>
    </row>
    <row r="49" spans="1:9">
      <c r="A49" s="116" t="s">
        <v>72</v>
      </c>
      <c r="B49" s="120">
        <v>46</v>
      </c>
      <c r="C49" s="121">
        <f t="shared" si="15"/>
        <v>0.42201834862385323</v>
      </c>
      <c r="D49" s="120">
        <v>109</v>
      </c>
    </row>
    <row r="50" spans="1:9">
      <c r="A50" s="116" t="s">
        <v>15</v>
      </c>
      <c r="B50" s="120">
        <v>54</v>
      </c>
      <c r="C50" s="121">
        <f t="shared" si="15"/>
        <v>0.49090909090909091</v>
      </c>
      <c r="D50" s="120">
        <v>110</v>
      </c>
    </row>
    <row r="51" spans="1:9">
      <c r="A51" s="122" t="s">
        <v>421</v>
      </c>
      <c r="B51" s="123">
        <f>SUM(B46:B50)</f>
        <v>185</v>
      </c>
      <c r="C51" s="124">
        <f t="shared" ref="C51" si="16">B51/D51</f>
        <v>0.50546448087431695</v>
      </c>
      <c r="D51" s="126">
        <f>SUM(D46:D50)</f>
        <v>366</v>
      </c>
    </row>
    <row r="52" spans="1:9">
      <c r="A52" s="116"/>
      <c r="B52" s="120"/>
      <c r="C52" s="120"/>
      <c r="D52" s="134"/>
    </row>
    <row r="53" spans="1:9" ht="18.75">
      <c r="A53" s="197" t="s">
        <v>724</v>
      </c>
      <c r="B53" s="197"/>
      <c r="C53" s="197"/>
      <c r="D53" s="197"/>
      <c r="E53" s="197"/>
      <c r="F53" s="197"/>
      <c r="G53" s="197"/>
      <c r="H53" s="197"/>
      <c r="I53" s="197"/>
    </row>
    <row r="54" spans="1:9">
      <c r="A54" s="116"/>
      <c r="B54" s="117"/>
      <c r="C54" s="117"/>
      <c r="D54" s="117"/>
      <c r="E54" s="117"/>
      <c r="F54" s="117"/>
      <c r="G54" s="117"/>
    </row>
    <row r="55" spans="1:9" ht="25.5">
      <c r="A55" s="119" t="s">
        <v>69</v>
      </c>
      <c r="B55" s="119" t="s">
        <v>621</v>
      </c>
      <c r="C55" s="119" t="s">
        <v>622</v>
      </c>
      <c r="D55" s="119" t="s">
        <v>623</v>
      </c>
      <c r="E55" s="119" t="s">
        <v>624</v>
      </c>
      <c r="F55" s="119" t="s">
        <v>625</v>
      </c>
      <c r="G55" s="119" t="s">
        <v>626</v>
      </c>
      <c r="H55" s="119" t="s">
        <v>627</v>
      </c>
      <c r="I55" s="119" t="s">
        <v>628</v>
      </c>
    </row>
    <row r="56" spans="1:9">
      <c r="A56" s="116" t="s">
        <v>70</v>
      </c>
      <c r="B56" s="137">
        <v>90185.5</v>
      </c>
      <c r="C56" s="137">
        <v>77493.58</v>
      </c>
      <c r="D56" s="137">
        <v>66014.470588235301</v>
      </c>
      <c r="E56" s="137">
        <v>58346.8</v>
      </c>
      <c r="F56" s="138">
        <v>0</v>
      </c>
      <c r="G56" s="138" t="s">
        <v>1217</v>
      </c>
      <c r="H56" s="138">
        <v>0</v>
      </c>
      <c r="I56" s="138" t="s">
        <v>1217</v>
      </c>
    </row>
    <row r="57" spans="1:9">
      <c r="A57" s="116" t="s">
        <v>12</v>
      </c>
      <c r="B57" s="137">
        <v>161820.65</v>
      </c>
      <c r="C57" s="137">
        <v>161254.33333333334</v>
      </c>
      <c r="D57" s="138">
        <v>140097.92307692306</v>
      </c>
      <c r="E57" s="138" t="s">
        <v>1217</v>
      </c>
      <c r="F57" s="138">
        <v>0</v>
      </c>
      <c r="G57" s="138">
        <v>0</v>
      </c>
      <c r="H57" s="138">
        <v>93080.8</v>
      </c>
      <c r="I57" s="138" t="s">
        <v>1217</v>
      </c>
    </row>
    <row r="58" spans="1:9">
      <c r="A58" s="116" t="s">
        <v>13</v>
      </c>
      <c r="B58" s="138">
        <v>88499.86</v>
      </c>
      <c r="C58" s="138">
        <v>85506.1</v>
      </c>
      <c r="D58" s="138">
        <v>65839.636363636368</v>
      </c>
      <c r="E58" s="138">
        <v>43514.2</v>
      </c>
      <c r="F58" s="138">
        <v>0</v>
      </c>
      <c r="G58" s="138">
        <v>0</v>
      </c>
      <c r="H58" s="138" t="s">
        <v>1217</v>
      </c>
      <c r="I58" s="138">
        <v>0</v>
      </c>
    </row>
    <row r="59" spans="1:9">
      <c r="A59" s="116" t="s">
        <v>72</v>
      </c>
      <c r="B59" s="138">
        <v>110207.38</v>
      </c>
      <c r="C59" s="138">
        <v>97285.84210526316</v>
      </c>
      <c r="D59" s="138">
        <v>89194.058823529413</v>
      </c>
      <c r="E59" s="138">
        <v>49525.846153846156</v>
      </c>
      <c r="F59" s="138" t="s">
        <v>1217</v>
      </c>
      <c r="G59" s="138" t="s">
        <v>1217</v>
      </c>
      <c r="H59" s="139">
        <v>73074.238095238092</v>
      </c>
      <c r="I59" s="138">
        <v>83357</v>
      </c>
    </row>
    <row r="60" spans="1:9">
      <c r="A60" s="116" t="s">
        <v>15</v>
      </c>
      <c r="B60" s="138">
        <v>76141.25</v>
      </c>
      <c r="C60" s="138">
        <v>66945</v>
      </c>
      <c r="D60" s="138">
        <v>58447.65217391304</v>
      </c>
      <c r="E60" s="138">
        <v>41879.161290322583</v>
      </c>
      <c r="F60" s="138">
        <v>0</v>
      </c>
      <c r="G60" s="138">
        <v>0</v>
      </c>
      <c r="H60" s="138">
        <v>51367.571428571428</v>
      </c>
      <c r="I60" s="138" t="s">
        <v>1217</v>
      </c>
    </row>
    <row r="61" spans="1:9">
      <c r="A61" s="116"/>
      <c r="B61" s="117"/>
      <c r="C61" s="117"/>
      <c r="D61" s="117"/>
      <c r="E61" s="140"/>
      <c r="F61" s="140"/>
      <c r="G61" s="140"/>
    </row>
    <row r="62" spans="1:9">
      <c r="A62" s="199" t="s">
        <v>629</v>
      </c>
      <c r="B62" s="199"/>
      <c r="C62" s="117"/>
      <c r="D62" s="117"/>
      <c r="E62" s="117"/>
      <c r="F62" s="117"/>
      <c r="G62" s="117"/>
    </row>
    <row r="63" spans="1:9" ht="22.5">
      <c r="A63" s="135" t="s">
        <v>632</v>
      </c>
      <c r="B63" s="135"/>
      <c r="C63" s="117"/>
      <c r="D63" s="117"/>
      <c r="E63" s="117"/>
      <c r="F63" s="117"/>
      <c r="G63" s="117"/>
    </row>
    <row r="64" spans="1:9">
      <c r="A64" s="116"/>
      <c r="B64" s="117"/>
      <c r="C64" s="117"/>
      <c r="D64" s="117"/>
      <c r="E64" s="117"/>
      <c r="F64" s="117"/>
    </row>
    <row r="65" spans="1:12" ht="18.75">
      <c r="A65" s="197" t="s">
        <v>633</v>
      </c>
      <c r="B65" s="197"/>
      <c r="C65" s="197"/>
      <c r="D65" s="197"/>
      <c r="E65" s="197"/>
      <c r="F65" s="197"/>
      <c r="G65" s="197"/>
    </row>
    <row r="66" spans="1:12">
      <c r="A66" s="116"/>
      <c r="B66" s="120"/>
      <c r="C66" s="120"/>
      <c r="D66" s="120"/>
      <c r="E66" s="120"/>
      <c r="F66" s="120"/>
      <c r="G66" s="120"/>
    </row>
    <row r="67" spans="1:12">
      <c r="A67" s="119" t="s">
        <v>634</v>
      </c>
      <c r="B67" s="119">
        <v>2019</v>
      </c>
      <c r="C67" s="119">
        <v>2020</v>
      </c>
      <c r="D67" s="119">
        <v>2021</v>
      </c>
      <c r="E67" s="119">
        <v>2022</v>
      </c>
      <c r="F67" s="119">
        <v>2023</v>
      </c>
      <c r="G67" s="119"/>
    </row>
    <row r="68" spans="1:12">
      <c r="A68" s="116" t="s">
        <v>621</v>
      </c>
      <c r="B68" s="120">
        <v>64</v>
      </c>
      <c r="C68" s="120">
        <v>67</v>
      </c>
      <c r="D68" s="141">
        <v>71</v>
      </c>
      <c r="E68" s="120">
        <v>77</v>
      </c>
      <c r="F68" s="120">
        <v>84</v>
      </c>
      <c r="G68" s="141"/>
    </row>
    <row r="69" spans="1:12">
      <c r="A69" s="116" t="s">
        <v>635</v>
      </c>
      <c r="B69" s="120">
        <v>112</v>
      </c>
      <c r="C69" s="120">
        <v>108</v>
      </c>
      <c r="D69" s="141">
        <v>102</v>
      </c>
      <c r="E69" s="120">
        <v>101</v>
      </c>
      <c r="F69" s="120">
        <v>85</v>
      </c>
      <c r="G69" s="141"/>
    </row>
    <row r="70" spans="1:12">
      <c r="A70" s="116" t="s">
        <v>636</v>
      </c>
      <c r="B70" s="120">
        <v>101</v>
      </c>
      <c r="C70" s="120">
        <v>90</v>
      </c>
      <c r="D70" s="141">
        <v>92</v>
      </c>
      <c r="E70" s="120">
        <v>90</v>
      </c>
      <c r="F70" s="120">
        <v>81</v>
      </c>
    </row>
    <row r="71" spans="1:12">
      <c r="A71" s="116" t="s">
        <v>624</v>
      </c>
      <c r="B71" s="120">
        <v>69</v>
      </c>
      <c r="C71" s="120">
        <v>59</v>
      </c>
      <c r="D71" s="141">
        <v>60</v>
      </c>
      <c r="E71" s="120">
        <v>66</v>
      </c>
      <c r="F71" s="120">
        <v>62</v>
      </c>
    </row>
    <row r="72" spans="1:12">
      <c r="A72" s="116" t="s">
        <v>625</v>
      </c>
      <c r="B72" s="120">
        <v>1</v>
      </c>
      <c r="C72" s="120">
        <v>1</v>
      </c>
      <c r="D72" s="141">
        <v>1</v>
      </c>
      <c r="E72" s="120">
        <v>2</v>
      </c>
      <c r="F72" s="120">
        <v>2</v>
      </c>
    </row>
    <row r="73" spans="1:12">
      <c r="A73" s="116" t="s">
        <v>637</v>
      </c>
      <c r="B73" s="120">
        <v>10</v>
      </c>
      <c r="C73" s="120">
        <v>12</v>
      </c>
      <c r="D73" s="141">
        <v>12</v>
      </c>
      <c r="E73" s="120">
        <v>12</v>
      </c>
      <c r="F73" s="120">
        <v>10</v>
      </c>
    </row>
    <row r="74" spans="1:12">
      <c r="A74" s="116" t="s">
        <v>627</v>
      </c>
      <c r="B74" s="120">
        <v>30</v>
      </c>
      <c r="C74" s="120">
        <v>31</v>
      </c>
      <c r="D74" s="141">
        <v>33</v>
      </c>
      <c r="E74" s="120">
        <v>33</v>
      </c>
      <c r="F74" s="120">
        <v>34</v>
      </c>
    </row>
    <row r="75" spans="1:12">
      <c r="A75" s="142" t="s">
        <v>628</v>
      </c>
      <c r="B75" s="143">
        <v>9</v>
      </c>
      <c r="C75" s="143">
        <v>10</v>
      </c>
      <c r="D75" s="144">
        <v>9</v>
      </c>
      <c r="E75" s="143">
        <v>11</v>
      </c>
      <c r="F75" s="143">
        <v>8</v>
      </c>
      <c r="H75" s="117"/>
      <c r="I75" s="118"/>
      <c r="J75" s="117"/>
    </row>
    <row r="76" spans="1:12">
      <c r="A76" s="116" t="s">
        <v>421</v>
      </c>
      <c r="B76" s="120">
        <f>SUM(B68:B75)</f>
        <v>396</v>
      </c>
      <c r="C76" s="120">
        <f>SUM(C68:C75)</f>
        <v>378</v>
      </c>
      <c r="D76" s="141">
        <f>SUM(D68:D75)</f>
        <v>380</v>
      </c>
      <c r="E76" s="120">
        <f>SUM(E68:E75)</f>
        <v>392</v>
      </c>
      <c r="F76" s="120">
        <f>SUM(F68:F75)</f>
        <v>366</v>
      </c>
      <c r="H76" s="145"/>
      <c r="I76" s="145"/>
      <c r="J76" s="145"/>
    </row>
    <row r="77" spans="1:12">
      <c r="A77" s="116"/>
      <c r="B77" s="117"/>
      <c r="C77" s="118"/>
      <c r="D77" s="117"/>
      <c r="E77" s="118"/>
      <c r="F77" s="117"/>
      <c r="H77" s="117"/>
      <c r="I77" s="118"/>
      <c r="J77" s="117"/>
      <c r="K77" s="118"/>
      <c r="L77" s="117"/>
    </row>
    <row r="78" spans="1:12">
      <c r="A78" s="199" t="s">
        <v>629</v>
      </c>
      <c r="B78" s="199"/>
      <c r="C78" s="118"/>
      <c r="D78" s="117"/>
      <c r="E78" s="118"/>
      <c r="F78" s="117"/>
      <c r="G78" s="118"/>
      <c r="H78" s="117"/>
      <c r="I78" s="118"/>
      <c r="J78" s="117"/>
      <c r="K78" s="118"/>
      <c r="L78" s="117"/>
    </row>
    <row r="79" spans="1:12">
      <c r="A79" s="198"/>
      <c r="B79" s="198"/>
      <c r="C79" s="198"/>
      <c r="D79" s="117"/>
      <c r="E79" s="118"/>
      <c r="F79" s="117"/>
      <c r="G79" s="118"/>
      <c r="H79" s="117"/>
      <c r="I79" s="118"/>
      <c r="J79" s="117"/>
      <c r="K79" s="118"/>
      <c r="L79" s="117"/>
    </row>
    <row r="80" spans="1:12">
      <c r="A80" s="116"/>
      <c r="B80" s="129"/>
      <c r="C80" s="118"/>
      <c r="D80" s="117"/>
      <c r="E80" s="118"/>
      <c r="F80" s="117"/>
      <c r="G80" s="118"/>
      <c r="H80" s="117"/>
      <c r="I80" s="118"/>
      <c r="J80" s="117"/>
      <c r="K80" s="118"/>
      <c r="L80" s="117"/>
    </row>
    <row r="81" spans="1:12">
      <c r="A81" s="116"/>
      <c r="B81" s="117"/>
      <c r="C81" s="118"/>
      <c r="D81" s="117"/>
      <c r="E81" s="118"/>
      <c r="F81" s="117"/>
      <c r="G81" s="118"/>
      <c r="H81" s="117"/>
      <c r="I81" s="118"/>
      <c r="J81" s="117"/>
      <c r="K81" s="118"/>
      <c r="L81" s="117"/>
    </row>
    <row r="82" spans="1:12">
      <c r="A82" s="116"/>
      <c r="B82" s="117"/>
      <c r="C82" s="118"/>
      <c r="D82" s="117"/>
      <c r="E82" s="118"/>
      <c r="F82" s="117"/>
      <c r="G82" s="118"/>
      <c r="H82" s="117"/>
      <c r="I82" s="118"/>
      <c r="J82" s="117"/>
      <c r="K82" s="118"/>
      <c r="L82" s="117"/>
    </row>
    <row r="83" spans="1:12">
      <c r="A83" s="116"/>
      <c r="B83" s="117"/>
      <c r="C83" s="118"/>
      <c r="D83" s="117"/>
      <c r="E83" s="118"/>
      <c r="F83" s="117"/>
      <c r="G83" s="118"/>
      <c r="H83" s="117"/>
      <c r="I83" s="118"/>
      <c r="J83" s="117"/>
      <c r="K83" s="117"/>
      <c r="L83" s="117"/>
    </row>
  </sheetData>
  <mergeCells count="12">
    <mergeCell ref="A1:F1"/>
    <mergeCell ref="A2:F2"/>
    <mergeCell ref="A12:H12"/>
    <mergeCell ref="A79:C79"/>
    <mergeCell ref="A78:B78"/>
    <mergeCell ref="A43:D43"/>
    <mergeCell ref="A41:B41"/>
    <mergeCell ref="A22:E22"/>
    <mergeCell ref="A62:B62"/>
    <mergeCell ref="A65:G65"/>
    <mergeCell ref="A32:J32"/>
    <mergeCell ref="A53:I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2"/>
  <sheetViews>
    <sheetView workbookViewId="0">
      <selection activeCell="B21" sqref="B21"/>
    </sheetView>
  </sheetViews>
  <sheetFormatPr defaultColWidth="8.85546875" defaultRowHeight="12.75"/>
  <cols>
    <col min="1" max="1" width="59" customWidth="1"/>
    <col min="2" max="2" width="16.42578125" customWidth="1"/>
  </cols>
  <sheetData>
    <row r="1" spans="1:2" ht="19.5">
      <c r="A1" s="174" t="s">
        <v>660</v>
      </c>
      <c r="B1" s="174"/>
    </row>
    <row r="2" spans="1:2" ht="19.5">
      <c r="A2" s="33"/>
      <c r="B2" s="33"/>
    </row>
    <row r="3" spans="1:2" ht="18">
      <c r="A3" s="182" t="s">
        <v>661</v>
      </c>
      <c r="B3" s="195"/>
    </row>
    <row r="4" spans="1:2" ht="14.25">
      <c r="A4" s="7" t="s">
        <v>662</v>
      </c>
      <c r="B4" s="7" t="s">
        <v>711</v>
      </c>
    </row>
    <row r="5" spans="1:2" ht="15">
      <c r="A5" s="51" t="s">
        <v>663</v>
      </c>
      <c r="B5" s="16">
        <v>245</v>
      </c>
    </row>
    <row r="6" spans="1:2" ht="15">
      <c r="A6" s="51" t="s">
        <v>664</v>
      </c>
      <c r="B6" s="16">
        <v>121</v>
      </c>
    </row>
    <row r="7" spans="1:2" ht="15">
      <c r="A7" s="52" t="s">
        <v>665</v>
      </c>
      <c r="B7" s="16">
        <v>15</v>
      </c>
    </row>
    <row r="8" spans="1:2" ht="15">
      <c r="A8" s="52" t="s">
        <v>666</v>
      </c>
      <c r="B8" s="16">
        <v>6</v>
      </c>
    </row>
    <row r="9" spans="1:2" ht="15">
      <c r="A9" s="51" t="s">
        <v>667</v>
      </c>
      <c r="B9" s="16">
        <v>4</v>
      </c>
    </row>
    <row r="10" spans="1:2" ht="15">
      <c r="A10" s="51" t="s">
        <v>668</v>
      </c>
      <c r="B10" s="16">
        <v>9</v>
      </c>
    </row>
    <row r="11" spans="1:2" ht="15">
      <c r="A11" s="51" t="s">
        <v>669</v>
      </c>
      <c r="B11" s="16">
        <v>103</v>
      </c>
    </row>
    <row r="12" spans="1:2" ht="15">
      <c r="A12" s="51" t="s">
        <v>670</v>
      </c>
      <c r="B12" s="16">
        <v>52</v>
      </c>
    </row>
    <row r="13" spans="1:2" ht="15">
      <c r="A13" s="51" t="s">
        <v>671</v>
      </c>
      <c r="B13" s="16">
        <v>48</v>
      </c>
    </row>
    <row r="14" spans="1:2" ht="15">
      <c r="A14" s="51" t="s">
        <v>672</v>
      </c>
      <c r="B14" s="16">
        <v>27</v>
      </c>
    </row>
    <row r="15" spans="1:2" ht="30">
      <c r="A15" s="51" t="s">
        <v>673</v>
      </c>
      <c r="B15" s="16">
        <v>73</v>
      </c>
    </row>
    <row r="16" spans="1:2" ht="15">
      <c r="A16" s="51" t="s">
        <v>674</v>
      </c>
      <c r="B16" s="16">
        <v>7</v>
      </c>
    </row>
    <row r="17" spans="1:2" ht="15">
      <c r="A17" s="51" t="s">
        <v>675</v>
      </c>
      <c r="B17" s="16">
        <v>103</v>
      </c>
    </row>
    <row r="18" spans="1:2" ht="15">
      <c r="A18" s="51" t="s">
        <v>676</v>
      </c>
      <c r="B18" s="16">
        <v>148</v>
      </c>
    </row>
    <row r="19" spans="1:2" ht="15">
      <c r="A19" s="51" t="s">
        <v>677</v>
      </c>
      <c r="B19" s="16">
        <v>51</v>
      </c>
    </row>
    <row r="20" spans="1:2" ht="15">
      <c r="A20" s="51" t="s">
        <v>678</v>
      </c>
      <c r="B20" s="16">
        <v>15</v>
      </c>
    </row>
    <row r="21" spans="1:2" ht="15">
      <c r="A21" s="9"/>
      <c r="B21" s="18">
        <f>SUM(B5:B20)</f>
        <v>1027</v>
      </c>
    </row>
    <row r="22" spans="1:2">
      <c r="A22" s="11" t="s">
        <v>679</v>
      </c>
    </row>
  </sheetData>
  <mergeCells count="2">
    <mergeCell ref="A3:B3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0"/>
  <sheetViews>
    <sheetView workbookViewId="0">
      <selection activeCell="F38" sqref="F38"/>
    </sheetView>
  </sheetViews>
  <sheetFormatPr defaultColWidth="8.85546875" defaultRowHeight="12.75"/>
  <cols>
    <col min="1" max="1" width="39.85546875" customWidth="1"/>
    <col min="2" max="2" width="24.42578125" customWidth="1"/>
    <col min="3" max="3" width="19.42578125" customWidth="1"/>
    <col min="4" max="4" width="17.42578125" customWidth="1"/>
    <col min="5" max="5" width="18" customWidth="1"/>
    <col min="6" max="6" width="18.7109375" customWidth="1"/>
    <col min="7" max="7" width="14.28515625" customWidth="1"/>
    <col min="8" max="8" width="18" customWidth="1"/>
    <col min="9" max="9" width="15.7109375" customWidth="1"/>
  </cols>
  <sheetData>
    <row r="1" spans="1:8" ht="19.5" customHeight="1">
      <c r="A1" s="174" t="s">
        <v>638</v>
      </c>
      <c r="B1" s="174"/>
      <c r="C1" s="174"/>
      <c r="D1" s="174"/>
      <c r="E1" s="174"/>
      <c r="F1" s="174"/>
      <c r="G1" s="37"/>
      <c r="H1" s="37"/>
    </row>
    <row r="2" spans="1:8" ht="19.5">
      <c r="A2" s="33"/>
      <c r="B2" s="33"/>
      <c r="C2" s="33"/>
      <c r="D2" s="33"/>
      <c r="E2" s="33"/>
      <c r="F2" s="33"/>
      <c r="G2" s="33"/>
      <c r="H2" s="33"/>
    </row>
    <row r="3" spans="1:8" ht="18">
      <c r="B3" s="200" t="s">
        <v>725</v>
      </c>
      <c r="C3" s="200"/>
      <c r="D3" s="200"/>
      <c r="E3" s="200"/>
      <c r="F3" s="200"/>
      <c r="G3" s="49"/>
      <c r="H3" s="49"/>
    </row>
    <row r="4" spans="1:8" ht="15.75">
      <c r="B4" s="201" t="s">
        <v>639</v>
      </c>
      <c r="C4" s="201"/>
      <c r="D4" s="201"/>
      <c r="E4" s="201"/>
      <c r="F4" s="201"/>
      <c r="G4" s="39"/>
      <c r="H4" s="39"/>
    </row>
    <row r="6" spans="1:8" ht="28.5">
      <c r="A6" s="55" t="s">
        <v>639</v>
      </c>
      <c r="B6" s="26" t="s">
        <v>640</v>
      </c>
      <c r="C6" s="26" t="s">
        <v>641</v>
      </c>
      <c r="D6" s="26" t="s">
        <v>642</v>
      </c>
      <c r="E6" s="26" t="s">
        <v>643</v>
      </c>
      <c r="F6" s="26" t="s">
        <v>726</v>
      </c>
    </row>
    <row r="7" spans="1:8" ht="15">
      <c r="A7" s="51" t="s">
        <v>644</v>
      </c>
      <c r="B7" s="95">
        <v>1225457</v>
      </c>
      <c r="C7" s="95">
        <v>1245109</v>
      </c>
      <c r="D7" s="95">
        <v>1270520</v>
      </c>
      <c r="E7" s="95">
        <v>1207546</v>
      </c>
      <c r="F7" s="95">
        <v>1207546</v>
      </c>
    </row>
    <row r="8" spans="1:8" ht="15">
      <c r="A8" s="51" t="s">
        <v>645</v>
      </c>
      <c r="B8" s="75">
        <v>670</v>
      </c>
      <c r="C8" s="75">
        <v>705</v>
      </c>
      <c r="D8" s="75">
        <v>705</v>
      </c>
      <c r="E8" s="75">
        <v>322153</v>
      </c>
      <c r="F8" s="75">
        <v>211627</v>
      </c>
    </row>
    <row r="9" spans="1:8" ht="15">
      <c r="A9" s="51" t="s">
        <v>646</v>
      </c>
      <c r="B9" s="75">
        <v>2090</v>
      </c>
      <c r="C9" s="75">
        <v>2090</v>
      </c>
      <c r="D9" s="75">
        <v>2090</v>
      </c>
      <c r="E9" s="75">
        <v>50620</v>
      </c>
      <c r="F9" s="75">
        <v>50807</v>
      </c>
    </row>
    <row r="10" spans="1:8" ht="14.25">
      <c r="A10" s="98" t="s">
        <v>647</v>
      </c>
      <c r="B10" s="96">
        <f>SUM(B7:B9)</f>
        <v>1228217</v>
      </c>
      <c r="C10" s="96">
        <f>SUM(C7:C9)</f>
        <v>1247904</v>
      </c>
      <c r="D10" s="96">
        <f>SUM(D7:D9)</f>
        <v>1273315</v>
      </c>
      <c r="E10" s="96">
        <f>SUM(E7:E9)</f>
        <v>1580319</v>
      </c>
      <c r="F10" s="96">
        <f>SUM(F7:F9)</f>
        <v>1469980</v>
      </c>
    </row>
    <row r="11" spans="1:8" ht="15">
      <c r="A11" s="93"/>
      <c r="B11" s="94"/>
      <c r="C11" s="94"/>
      <c r="D11" s="94"/>
      <c r="E11" s="94"/>
      <c r="F11" s="94"/>
    </row>
    <row r="12" spans="1:8" ht="14.25">
      <c r="A12" s="98" t="s">
        <v>648</v>
      </c>
      <c r="B12" s="96">
        <v>4582</v>
      </c>
      <c r="C12" s="96">
        <v>4098</v>
      </c>
      <c r="D12" s="96">
        <v>982</v>
      </c>
      <c r="E12" s="96">
        <v>1756</v>
      </c>
      <c r="F12" s="96">
        <v>1547</v>
      </c>
    </row>
    <row r="13" spans="1:8" ht="15">
      <c r="A13" s="40"/>
      <c r="B13" s="47"/>
      <c r="C13" s="47"/>
      <c r="D13" s="47"/>
      <c r="E13" s="48"/>
      <c r="F13" s="48"/>
    </row>
    <row r="14" spans="1:8" ht="18">
      <c r="B14" s="200" t="s">
        <v>725</v>
      </c>
      <c r="C14" s="200"/>
      <c r="D14" s="200"/>
      <c r="E14" s="200"/>
      <c r="F14" s="200"/>
      <c r="G14" s="50"/>
      <c r="H14" s="50"/>
    </row>
    <row r="15" spans="1:8" ht="15">
      <c r="B15" s="201" t="s">
        <v>649</v>
      </c>
      <c r="C15" s="201"/>
      <c r="D15" s="201"/>
      <c r="E15" s="201"/>
      <c r="F15" s="201"/>
      <c r="G15" s="50"/>
      <c r="H15" s="50"/>
    </row>
    <row r="16" spans="1:8" ht="33" customHeight="1">
      <c r="A16" s="55" t="s">
        <v>649</v>
      </c>
      <c r="B16" s="26" t="s">
        <v>640</v>
      </c>
      <c r="C16" s="26" t="s">
        <v>641</v>
      </c>
      <c r="D16" s="26" t="s">
        <v>642</v>
      </c>
      <c r="E16" s="26" t="s">
        <v>643</v>
      </c>
      <c r="F16" s="26" t="s">
        <v>726</v>
      </c>
    </row>
    <row r="17" spans="1:8" ht="15">
      <c r="A17" s="51" t="s">
        <v>644</v>
      </c>
      <c r="B17" s="28">
        <v>290609</v>
      </c>
      <c r="C17" s="28">
        <v>306192</v>
      </c>
      <c r="D17" s="28">
        <v>330315</v>
      </c>
      <c r="E17" s="28">
        <v>422804</v>
      </c>
      <c r="F17" s="28">
        <v>419768</v>
      </c>
    </row>
    <row r="18" spans="1:8" ht="15">
      <c r="A18" s="51" t="s">
        <v>650</v>
      </c>
      <c r="B18" s="27">
        <v>217</v>
      </c>
      <c r="C18" s="27">
        <v>160</v>
      </c>
      <c r="D18" s="27">
        <v>163</v>
      </c>
      <c r="E18" s="27">
        <v>143</v>
      </c>
      <c r="F18" s="27">
        <v>197</v>
      </c>
    </row>
    <row r="19" spans="1:8" ht="15">
      <c r="A19" s="51" t="s">
        <v>645</v>
      </c>
      <c r="B19" s="28">
        <v>0</v>
      </c>
      <c r="C19" s="27">
        <v>0</v>
      </c>
      <c r="D19" s="27">
        <v>0</v>
      </c>
      <c r="E19" s="27">
        <v>21</v>
      </c>
      <c r="F19" s="27">
        <v>38</v>
      </c>
    </row>
    <row r="20" spans="1:8" ht="15">
      <c r="A20" s="51" t="s">
        <v>646</v>
      </c>
      <c r="B20" s="28">
        <v>124382</v>
      </c>
      <c r="C20" s="28">
        <v>395143</v>
      </c>
      <c r="D20" s="28">
        <v>395143</v>
      </c>
      <c r="E20" s="28">
        <v>148329</v>
      </c>
      <c r="F20" s="28">
        <v>148018</v>
      </c>
    </row>
    <row r="21" spans="1:8" ht="14.25">
      <c r="A21" s="98" t="s">
        <v>647</v>
      </c>
      <c r="B21" s="96">
        <f>SUM(B17:B20)</f>
        <v>415208</v>
      </c>
      <c r="C21" s="96">
        <f>SUM(C17:C20)</f>
        <v>701495</v>
      </c>
      <c r="D21" s="96">
        <f>SUM(D17:D20)</f>
        <v>725621</v>
      </c>
      <c r="E21" s="96">
        <f>SUM(E17:E20)</f>
        <v>571297</v>
      </c>
      <c r="F21" s="96">
        <f>SUM(F17:F20)</f>
        <v>568021</v>
      </c>
    </row>
    <row r="22" spans="1:8" ht="15">
      <c r="A22" s="93"/>
      <c r="B22" s="94"/>
      <c r="C22" s="94"/>
      <c r="D22" s="94"/>
      <c r="E22" s="94"/>
      <c r="F22" s="94"/>
    </row>
    <row r="23" spans="1:8" ht="14.25">
      <c r="A23" s="98" t="s">
        <v>648</v>
      </c>
      <c r="B23" s="96">
        <v>12114</v>
      </c>
      <c r="C23" s="96">
        <v>6300</v>
      </c>
      <c r="D23" s="96">
        <v>78758</v>
      </c>
      <c r="E23" s="96">
        <v>110326</v>
      </c>
      <c r="F23" s="96">
        <v>118905</v>
      </c>
    </row>
    <row r="24" spans="1:8" ht="15" customHeight="1">
      <c r="A24" s="93"/>
      <c r="B24" s="47"/>
      <c r="C24" s="48"/>
      <c r="D24" s="48"/>
      <c r="E24" s="94"/>
      <c r="F24" s="94"/>
    </row>
    <row r="25" spans="1:8" ht="14.25" customHeight="1">
      <c r="B25" s="200" t="s">
        <v>725</v>
      </c>
      <c r="C25" s="200"/>
      <c r="D25" s="200"/>
      <c r="E25" s="200"/>
      <c r="F25" s="200"/>
    </row>
    <row r="26" spans="1:8" ht="14.25" customHeight="1">
      <c r="B26" s="203" t="s">
        <v>651</v>
      </c>
      <c r="C26" s="203"/>
      <c r="D26" s="203"/>
      <c r="E26" s="203"/>
      <c r="F26" s="203"/>
    </row>
    <row r="27" spans="1:8" ht="14.25">
      <c r="A27" s="55" t="s">
        <v>651</v>
      </c>
      <c r="B27" s="26" t="s">
        <v>640</v>
      </c>
      <c r="C27" s="26" t="s">
        <v>641</v>
      </c>
      <c r="D27" s="26" t="s">
        <v>642</v>
      </c>
      <c r="E27" s="26" t="s">
        <v>643</v>
      </c>
      <c r="F27" s="26" t="s">
        <v>726</v>
      </c>
    </row>
    <row r="28" spans="1:8" ht="15">
      <c r="A28" s="51" t="s">
        <v>652</v>
      </c>
      <c r="B28" s="75">
        <v>5363</v>
      </c>
      <c r="C28" s="75">
        <v>4150</v>
      </c>
      <c r="D28" s="75">
        <v>2897</v>
      </c>
      <c r="E28" s="75">
        <v>2389</v>
      </c>
      <c r="F28" s="75">
        <v>2222</v>
      </c>
    </row>
    <row r="29" spans="1:8" ht="15">
      <c r="A29" s="51" t="s">
        <v>653</v>
      </c>
      <c r="B29" s="75">
        <v>2453</v>
      </c>
      <c r="C29" s="75">
        <v>2125</v>
      </c>
      <c r="D29" s="75">
        <v>1495</v>
      </c>
      <c r="E29" s="75">
        <v>1693</v>
      </c>
      <c r="F29" s="75">
        <v>1793</v>
      </c>
    </row>
    <row r="30" spans="1:8" ht="15">
      <c r="A30" s="40"/>
      <c r="B30" s="47"/>
      <c r="C30" s="47"/>
      <c r="D30" s="47"/>
      <c r="E30" s="48"/>
      <c r="F30" s="48"/>
    </row>
    <row r="31" spans="1:8" ht="15" customHeight="1">
      <c r="B31" s="200" t="s">
        <v>725</v>
      </c>
      <c r="C31" s="200"/>
      <c r="D31" s="200"/>
      <c r="E31" s="200"/>
      <c r="F31" s="200"/>
      <c r="G31" s="49"/>
      <c r="H31" s="49"/>
    </row>
    <row r="32" spans="1:8" ht="15.75" customHeight="1">
      <c r="B32" s="201" t="s">
        <v>654</v>
      </c>
      <c r="C32" s="201"/>
      <c r="D32" s="201"/>
      <c r="E32" s="201"/>
      <c r="F32" s="201"/>
      <c r="G32" s="39"/>
      <c r="H32" s="39"/>
    </row>
    <row r="33" spans="1:6" ht="14.25">
      <c r="A33" s="55" t="s">
        <v>654</v>
      </c>
      <c r="B33" s="26" t="s">
        <v>640</v>
      </c>
      <c r="C33" s="26" t="s">
        <v>641</v>
      </c>
      <c r="D33" s="26" t="s">
        <v>642</v>
      </c>
      <c r="E33" s="26" t="s">
        <v>643</v>
      </c>
      <c r="F33" s="26" t="s">
        <v>726</v>
      </c>
    </row>
    <row r="34" spans="1:6" ht="15">
      <c r="A34" s="8" t="s">
        <v>655</v>
      </c>
      <c r="B34" s="101">
        <v>857441</v>
      </c>
      <c r="C34" s="101">
        <v>1075443</v>
      </c>
      <c r="D34" s="101">
        <v>795640</v>
      </c>
      <c r="E34" s="101">
        <v>774298</v>
      </c>
      <c r="F34" s="101">
        <v>875141</v>
      </c>
    </row>
    <row r="35" spans="1:6" ht="15">
      <c r="A35" s="8" t="s">
        <v>656</v>
      </c>
      <c r="B35" s="101">
        <v>327496</v>
      </c>
      <c r="C35" s="101">
        <v>356974</v>
      </c>
      <c r="D35" s="101">
        <v>371659</v>
      </c>
      <c r="E35" s="101">
        <v>350434</v>
      </c>
      <c r="F35" s="101">
        <v>391730</v>
      </c>
    </row>
    <row r="36" spans="1:6" ht="15">
      <c r="A36" s="8" t="s">
        <v>657</v>
      </c>
      <c r="B36" s="101">
        <v>1319178</v>
      </c>
      <c r="C36" s="101">
        <v>1429954</v>
      </c>
      <c r="D36" s="101">
        <v>1440816</v>
      </c>
      <c r="E36" s="101">
        <v>1428674</v>
      </c>
      <c r="F36" s="101">
        <v>1556149</v>
      </c>
    </row>
    <row r="37" spans="1:6" ht="15">
      <c r="A37" s="8" t="s">
        <v>658</v>
      </c>
      <c r="B37" s="101">
        <v>332433</v>
      </c>
      <c r="C37" s="101">
        <v>340160</v>
      </c>
      <c r="D37" s="101">
        <v>352794</v>
      </c>
      <c r="E37" s="101">
        <v>343901</v>
      </c>
      <c r="F37" s="101">
        <v>164330</v>
      </c>
    </row>
    <row r="38" spans="1:6" ht="14.25">
      <c r="A38" s="97" t="s">
        <v>659</v>
      </c>
      <c r="B38" s="102">
        <f>SUM(B34:B37)</f>
        <v>2836548</v>
      </c>
      <c r="C38" s="102">
        <f>SUM(C34:C37)</f>
        <v>3202531</v>
      </c>
      <c r="D38" s="102">
        <f>SUM(D34:D37)</f>
        <v>2960909</v>
      </c>
      <c r="E38" s="102">
        <f>SUM(E34:E37)</f>
        <v>2897307</v>
      </c>
      <c r="F38" s="102">
        <f>SUM(F34:F37)</f>
        <v>2987350</v>
      </c>
    </row>
    <row r="39" spans="1:6">
      <c r="A39" s="202"/>
      <c r="B39" s="202"/>
      <c r="C39" s="202"/>
      <c r="D39" s="202"/>
    </row>
    <row r="40" spans="1:6" ht="15">
      <c r="A40" s="40"/>
    </row>
  </sheetData>
  <mergeCells count="10">
    <mergeCell ref="B31:F31"/>
    <mergeCell ref="B32:F32"/>
    <mergeCell ref="A1:F1"/>
    <mergeCell ref="A39:D39"/>
    <mergeCell ref="B26:F26"/>
    <mergeCell ref="B25:F25"/>
    <mergeCell ref="B14:F14"/>
    <mergeCell ref="B15:F15"/>
    <mergeCell ref="B3:F3"/>
    <mergeCell ref="B4:F4"/>
  </mergeCells>
  <phoneticPr fontId="42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8"/>
  <sheetViews>
    <sheetView workbookViewId="0">
      <selection activeCell="A16" sqref="A16:D21"/>
    </sheetView>
  </sheetViews>
  <sheetFormatPr defaultColWidth="8.85546875" defaultRowHeight="12.75"/>
  <cols>
    <col min="1" max="1" width="28.28515625" customWidth="1"/>
    <col min="2" max="2" width="30.85546875" customWidth="1"/>
    <col min="3" max="3" width="21.42578125" customWidth="1"/>
    <col min="4" max="4" width="23.42578125" customWidth="1"/>
    <col min="5" max="5" width="13.42578125" customWidth="1"/>
  </cols>
  <sheetData>
    <row r="1" spans="1:9" ht="19.5">
      <c r="A1" s="174" t="s">
        <v>680</v>
      </c>
      <c r="B1" s="174"/>
      <c r="C1" s="174"/>
      <c r="D1" s="174"/>
      <c r="E1" s="174"/>
      <c r="F1" s="174"/>
      <c r="G1" s="174"/>
    </row>
    <row r="2" spans="1:9" ht="18.75">
      <c r="A2" s="173" t="s">
        <v>727</v>
      </c>
      <c r="B2" s="195"/>
      <c r="C2" s="195"/>
      <c r="D2" s="195"/>
      <c r="E2" s="195"/>
      <c r="F2" s="195"/>
      <c r="G2" s="195"/>
    </row>
    <row r="3" spans="1:9" ht="45">
      <c r="A3" s="4" t="s">
        <v>681</v>
      </c>
      <c r="B3" s="4" t="s">
        <v>682</v>
      </c>
      <c r="C3" s="4" t="s">
        <v>683</v>
      </c>
      <c r="D3" s="4" t="s">
        <v>684</v>
      </c>
      <c r="E3" s="4" t="s">
        <v>685</v>
      </c>
      <c r="F3" s="4" t="s">
        <v>686</v>
      </c>
      <c r="G3" s="4" t="s">
        <v>616</v>
      </c>
    </row>
    <row r="4" spans="1:9" ht="15">
      <c r="A4" s="30">
        <v>169</v>
      </c>
      <c r="B4" s="53">
        <v>3484375</v>
      </c>
      <c r="C4" s="54">
        <v>426395</v>
      </c>
      <c r="D4" s="53">
        <v>2400</v>
      </c>
      <c r="E4" s="54">
        <v>10806</v>
      </c>
      <c r="F4" s="53">
        <v>1257</v>
      </c>
      <c r="G4" s="53">
        <v>1143</v>
      </c>
    </row>
    <row r="5" spans="1:9" ht="15">
      <c r="A5" s="30"/>
      <c r="B5" s="53"/>
      <c r="C5" s="54"/>
      <c r="D5" s="30"/>
      <c r="E5" s="54"/>
      <c r="F5" s="53"/>
      <c r="G5" s="53"/>
    </row>
    <row r="6" spans="1:9" ht="18.75">
      <c r="A6" s="173" t="s">
        <v>728</v>
      </c>
      <c r="B6" s="195"/>
      <c r="C6" s="195"/>
    </row>
    <row r="7" spans="1:9" ht="45">
      <c r="A7" s="4" t="s">
        <v>687</v>
      </c>
      <c r="B7" s="4" t="s">
        <v>688</v>
      </c>
      <c r="C7" s="4" t="s">
        <v>689</v>
      </c>
      <c r="I7" s="14"/>
    </row>
    <row r="8" spans="1:9" ht="15">
      <c r="A8" s="12" t="s">
        <v>690</v>
      </c>
      <c r="B8" s="30">
        <v>238</v>
      </c>
      <c r="C8" s="30" t="s">
        <v>1207</v>
      </c>
    </row>
    <row r="9" spans="1:9" ht="15">
      <c r="A9" s="12" t="s">
        <v>691</v>
      </c>
      <c r="B9" s="30">
        <v>21.8</v>
      </c>
      <c r="C9" s="30" t="s">
        <v>1208</v>
      </c>
    </row>
    <row r="10" spans="1:9" ht="15">
      <c r="A10" s="12" t="s">
        <v>692</v>
      </c>
      <c r="B10" s="30">
        <v>28.3</v>
      </c>
      <c r="C10" s="30" t="s">
        <v>1209</v>
      </c>
    </row>
    <row r="11" spans="1:9" ht="15">
      <c r="A11" s="12" t="s">
        <v>693</v>
      </c>
      <c r="B11" s="30">
        <v>38.1</v>
      </c>
      <c r="C11" s="30" t="s">
        <v>1210</v>
      </c>
    </row>
    <row r="12" spans="1:9" ht="15">
      <c r="A12" s="12" t="s">
        <v>694</v>
      </c>
      <c r="B12" s="30">
        <v>10.7</v>
      </c>
      <c r="C12" s="30" t="s">
        <v>1211</v>
      </c>
    </row>
    <row r="13" spans="1:9" ht="15">
      <c r="A13" s="12" t="s">
        <v>695</v>
      </c>
      <c r="B13" s="30">
        <v>33.5</v>
      </c>
      <c r="C13" s="30" t="s">
        <v>1212</v>
      </c>
    </row>
    <row r="14" spans="1:9" ht="15">
      <c r="A14" s="6" t="s">
        <v>696</v>
      </c>
    </row>
    <row r="15" spans="1:9" ht="15">
      <c r="A15" s="6"/>
    </row>
    <row r="16" spans="1:9" ht="18.75">
      <c r="A16" s="173" t="s">
        <v>729</v>
      </c>
      <c r="B16" s="195"/>
      <c r="C16" s="195"/>
      <c r="D16" s="195"/>
    </row>
    <row r="17" spans="1:7" ht="15">
      <c r="A17" s="4" t="s">
        <v>697</v>
      </c>
      <c r="B17" s="4" t="s">
        <v>698</v>
      </c>
      <c r="C17" s="4" t="s">
        <v>699</v>
      </c>
      <c r="D17" s="4" t="s">
        <v>700</v>
      </c>
    </row>
    <row r="18" spans="1:7" ht="15">
      <c r="A18" s="12" t="s">
        <v>701</v>
      </c>
      <c r="B18" s="30">
        <v>210</v>
      </c>
      <c r="C18" s="30">
        <v>205</v>
      </c>
      <c r="D18" s="31">
        <v>0.98</v>
      </c>
      <c r="G18" s="14"/>
    </row>
    <row r="19" spans="1:7" ht="15">
      <c r="A19" s="12" t="s">
        <v>702</v>
      </c>
      <c r="B19" s="30">
        <v>477</v>
      </c>
      <c r="C19" s="30">
        <v>470</v>
      </c>
      <c r="D19" s="31">
        <v>0.99</v>
      </c>
    </row>
    <row r="20" spans="1:7" ht="15">
      <c r="A20" s="12" t="s">
        <v>708</v>
      </c>
      <c r="B20" s="53">
        <v>1228</v>
      </c>
      <c r="C20" s="53">
        <v>1206</v>
      </c>
      <c r="D20" s="31">
        <v>0.98</v>
      </c>
    </row>
    <row r="21" spans="1:7" ht="15">
      <c r="A21" s="12" t="s">
        <v>704</v>
      </c>
      <c r="B21" s="53">
        <v>697</v>
      </c>
      <c r="C21" s="53">
        <v>685</v>
      </c>
      <c r="D21" s="31">
        <v>0.98</v>
      </c>
    </row>
    <row r="22" spans="1:7" ht="15">
      <c r="A22" s="12"/>
      <c r="B22" s="53"/>
      <c r="C22" s="53"/>
      <c r="D22" s="31"/>
    </row>
    <row r="23" spans="1:7" ht="18.75">
      <c r="A23" s="173" t="s">
        <v>706</v>
      </c>
      <c r="B23" s="195"/>
      <c r="C23" s="195"/>
      <c r="D23" s="195"/>
    </row>
    <row r="24" spans="1:7" ht="15">
      <c r="A24" s="4" t="s">
        <v>697</v>
      </c>
      <c r="B24" s="4" t="s">
        <v>698</v>
      </c>
      <c r="C24" s="4" t="s">
        <v>699</v>
      </c>
      <c r="D24" s="4" t="s">
        <v>700</v>
      </c>
    </row>
    <row r="25" spans="1:7" ht="15">
      <c r="A25" s="12" t="s">
        <v>701</v>
      </c>
      <c r="B25" s="30">
        <v>179</v>
      </c>
      <c r="C25" s="30">
        <v>171</v>
      </c>
      <c r="D25" s="31">
        <v>0.96</v>
      </c>
    </row>
    <row r="26" spans="1:7" ht="15">
      <c r="A26" s="12" t="s">
        <v>702</v>
      </c>
      <c r="B26" s="30">
        <v>455</v>
      </c>
      <c r="C26" s="30">
        <v>419</v>
      </c>
      <c r="D26" s="31">
        <v>0.92</v>
      </c>
    </row>
    <row r="27" spans="1:7" ht="15">
      <c r="A27" s="12" t="s">
        <v>703</v>
      </c>
      <c r="B27" s="53">
        <v>1228</v>
      </c>
      <c r="C27" s="53">
        <v>1228</v>
      </c>
      <c r="D27" s="31">
        <v>1</v>
      </c>
    </row>
    <row r="28" spans="1:7" ht="15">
      <c r="A28" s="12" t="s">
        <v>704</v>
      </c>
      <c r="B28" s="53">
        <v>586</v>
      </c>
      <c r="C28" s="53">
        <v>574</v>
      </c>
      <c r="D28" s="31">
        <v>0.98</v>
      </c>
    </row>
  </sheetData>
  <mergeCells count="5">
    <mergeCell ref="A2:G2"/>
    <mergeCell ref="A6:C6"/>
    <mergeCell ref="A16:D16"/>
    <mergeCell ref="A23:D23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E33" sqref="E33"/>
    </sheetView>
  </sheetViews>
  <sheetFormatPr defaultColWidth="11.42578125" defaultRowHeight="12.75"/>
  <cols>
    <col min="1" max="1" width="13.28515625" bestFit="1" customWidth="1"/>
    <col min="2" max="2" width="15.85546875" customWidth="1"/>
    <col min="3" max="3" width="15.28515625" customWidth="1"/>
    <col min="4" max="4" width="17.85546875" customWidth="1"/>
    <col min="5" max="5" width="16" customWidth="1"/>
  </cols>
  <sheetData>
    <row r="1" spans="1:6" ht="18">
      <c r="A1" t="s">
        <v>0</v>
      </c>
      <c r="B1" s="169" t="s">
        <v>1</v>
      </c>
      <c r="C1" s="169"/>
      <c r="D1" s="169"/>
      <c r="E1" s="169"/>
      <c r="F1" s="169"/>
    </row>
    <row r="2" spans="1:6" ht="18">
      <c r="B2" s="169" t="s">
        <v>709</v>
      </c>
      <c r="C2" s="169"/>
      <c r="D2" s="169"/>
      <c r="E2" s="169"/>
      <c r="F2" s="169"/>
    </row>
    <row r="3" spans="1:6" ht="15.75">
      <c r="B3" s="168" t="s">
        <v>19</v>
      </c>
      <c r="C3" s="168"/>
      <c r="D3" s="168"/>
      <c r="E3" s="168"/>
      <c r="F3" s="168"/>
    </row>
    <row r="5" spans="1:6">
      <c r="B5" s="34" t="s">
        <v>714</v>
      </c>
      <c r="C5" s="34" t="s">
        <v>715</v>
      </c>
      <c r="D5" s="34" t="s">
        <v>716</v>
      </c>
      <c r="E5" s="34" t="s">
        <v>717</v>
      </c>
      <c r="F5" s="34" t="s">
        <v>10</v>
      </c>
    </row>
    <row r="6" spans="1:6">
      <c r="A6" s="1"/>
      <c r="B6" s="152" t="s">
        <v>1213</v>
      </c>
      <c r="C6" s="152" t="s">
        <v>1201</v>
      </c>
      <c r="D6" s="152" t="s">
        <v>1214</v>
      </c>
      <c r="E6" s="152" t="s">
        <v>1215</v>
      </c>
      <c r="F6" s="35" t="s">
        <v>1216</v>
      </c>
    </row>
    <row r="8" spans="1:6" ht="24.75" customHeight="1">
      <c r="B8" s="170" t="s">
        <v>707</v>
      </c>
      <c r="C8" s="170"/>
      <c r="D8" s="170"/>
      <c r="E8" s="170"/>
      <c r="F8" s="170"/>
    </row>
    <row r="11" spans="1:6" ht="15.75">
      <c r="B11" s="168" t="s">
        <v>20</v>
      </c>
      <c r="C11" s="168"/>
      <c r="D11" s="168"/>
      <c r="E11" s="168"/>
      <c r="F11" s="168"/>
    </row>
    <row r="13" spans="1:6">
      <c r="B13" s="34" t="s">
        <v>714</v>
      </c>
      <c r="C13" s="34" t="s">
        <v>715</v>
      </c>
      <c r="D13" s="34" t="s">
        <v>716</v>
      </c>
      <c r="E13" s="34" t="s">
        <v>717</v>
      </c>
      <c r="F13" s="34" t="s">
        <v>10</v>
      </c>
    </row>
    <row r="14" spans="1:6">
      <c r="A14" s="1" t="s">
        <v>11</v>
      </c>
      <c r="B14" s="157">
        <v>47</v>
      </c>
      <c r="C14" s="157">
        <v>36</v>
      </c>
      <c r="D14" s="157">
        <v>112</v>
      </c>
      <c r="E14" s="157">
        <v>230</v>
      </c>
      <c r="F14" s="148">
        <f t="shared" ref="F14:F18" si="0">SUM(B14:E14)</f>
        <v>425</v>
      </c>
    </row>
    <row r="15" spans="1:6">
      <c r="A15" s="1" t="s">
        <v>12</v>
      </c>
      <c r="B15" s="157">
        <v>100</v>
      </c>
      <c r="C15" s="157">
        <v>186</v>
      </c>
      <c r="D15" s="157">
        <v>162</v>
      </c>
      <c r="E15" s="157">
        <v>231</v>
      </c>
      <c r="F15" s="148">
        <f t="shared" si="0"/>
        <v>679</v>
      </c>
    </row>
    <row r="16" spans="1:6">
      <c r="A16" s="1" t="s">
        <v>13</v>
      </c>
      <c r="B16" s="157">
        <v>45</v>
      </c>
      <c r="C16" s="157">
        <v>39</v>
      </c>
      <c r="D16" s="157">
        <v>42</v>
      </c>
      <c r="E16" s="157">
        <v>131</v>
      </c>
      <c r="F16" s="148">
        <f t="shared" si="0"/>
        <v>257</v>
      </c>
    </row>
    <row r="17" spans="1:6">
      <c r="A17" s="1" t="s">
        <v>14</v>
      </c>
      <c r="B17" s="157">
        <v>39</v>
      </c>
      <c r="C17" s="157">
        <v>72</v>
      </c>
      <c r="D17" s="157">
        <v>49</v>
      </c>
      <c r="E17" s="157">
        <v>320</v>
      </c>
      <c r="F17" s="148">
        <f t="shared" si="0"/>
        <v>480</v>
      </c>
    </row>
    <row r="18" spans="1:6">
      <c r="A18" s="1" t="s">
        <v>15</v>
      </c>
      <c r="B18" s="158">
        <v>36</v>
      </c>
      <c r="C18" s="158">
        <v>66</v>
      </c>
      <c r="D18" s="158">
        <v>52</v>
      </c>
      <c r="E18" s="158">
        <v>255</v>
      </c>
      <c r="F18" s="149">
        <f t="shared" si="0"/>
        <v>409</v>
      </c>
    </row>
    <row r="19" spans="1:6">
      <c r="A19" s="1" t="s">
        <v>16</v>
      </c>
      <c r="B19" s="148" t="s">
        <v>1213</v>
      </c>
      <c r="C19" s="148" t="s">
        <v>1201</v>
      </c>
      <c r="D19" s="148" t="s">
        <v>1214</v>
      </c>
      <c r="E19" s="148" t="s">
        <v>1215</v>
      </c>
      <c r="F19" s="148" t="s">
        <v>1216</v>
      </c>
    </row>
    <row r="21" spans="1:6" ht="25.5" customHeight="1">
      <c r="B21" s="170" t="s">
        <v>705</v>
      </c>
      <c r="C21" s="170"/>
      <c r="D21" s="170"/>
      <c r="E21" s="170"/>
      <c r="F21" s="170"/>
    </row>
  </sheetData>
  <sheetProtection algorithmName="SHA-512" hashValue="sFavUjv1TuW7pijzmKXg/5bNMkf/+5pPwp/gf7oTp2fb7YRdSz5EX015WC8R2TfiWD/ysShZkeUBfMwufih1ow==" saltValue="M0ca9pooj9KLCx8f2n9b9w==" spinCount="100000" sheet="1" objects="1" scenarios="1"/>
  <mergeCells count="6">
    <mergeCell ref="B21:F21"/>
    <mergeCell ref="B1:F1"/>
    <mergeCell ref="B2:F2"/>
    <mergeCell ref="B3:F3"/>
    <mergeCell ref="B11:F11"/>
    <mergeCell ref="B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="98" zoomScaleNormal="98" workbookViewId="0">
      <selection sqref="A1:F1"/>
    </sheetView>
  </sheetViews>
  <sheetFormatPr defaultColWidth="8.85546875" defaultRowHeight="12.75"/>
  <cols>
    <col min="1" max="1" width="27.85546875" customWidth="1"/>
  </cols>
  <sheetData>
    <row r="1" spans="1:10" ht="19.5" customHeight="1">
      <c r="A1" s="174" t="s">
        <v>21</v>
      </c>
      <c r="B1" s="174"/>
      <c r="C1" s="174"/>
      <c r="D1" s="174"/>
      <c r="E1" s="174"/>
      <c r="F1" s="174"/>
    </row>
    <row r="2" spans="1:10" ht="19.5">
      <c r="A2" s="33"/>
      <c r="B2" s="33"/>
      <c r="C2" s="33"/>
      <c r="D2" s="33"/>
      <c r="E2" s="33"/>
      <c r="F2" s="33"/>
    </row>
    <row r="3" spans="1:10" ht="18.75">
      <c r="A3" s="173" t="s">
        <v>22</v>
      </c>
      <c r="B3" s="173"/>
      <c r="C3" s="173"/>
      <c r="D3" s="173"/>
      <c r="E3" s="173"/>
      <c r="F3" s="173"/>
    </row>
    <row r="5" spans="1:10" ht="30">
      <c r="A5" s="4" t="s">
        <v>23</v>
      </c>
      <c r="B5" s="4" t="s">
        <v>25</v>
      </c>
      <c r="C5" s="4" t="s">
        <v>26</v>
      </c>
      <c r="D5" s="4" t="s">
        <v>27</v>
      </c>
      <c r="E5" s="4" t="s">
        <v>17</v>
      </c>
      <c r="F5" s="4" t="s">
        <v>28</v>
      </c>
      <c r="G5" s="4" t="s">
        <v>711</v>
      </c>
    </row>
    <row r="6" spans="1:10" ht="15">
      <c r="A6" s="5" t="s">
        <v>29</v>
      </c>
      <c r="B6" s="165">
        <v>6316</v>
      </c>
      <c r="C6" s="165">
        <v>6087</v>
      </c>
      <c r="D6" s="165">
        <v>5711</v>
      </c>
      <c r="E6" s="165">
        <v>5775</v>
      </c>
      <c r="F6" s="165">
        <v>5711</v>
      </c>
      <c r="G6" s="30">
        <v>6038</v>
      </c>
    </row>
    <row r="7" spans="1:10" ht="15">
      <c r="A7" s="5" t="s">
        <v>30</v>
      </c>
      <c r="B7" s="165">
        <v>6151</v>
      </c>
      <c r="C7" s="165">
        <v>5870</v>
      </c>
      <c r="D7" s="165">
        <v>5486</v>
      </c>
      <c r="E7" s="165">
        <v>5398</v>
      </c>
      <c r="F7" s="165">
        <v>5327</v>
      </c>
      <c r="G7" s="30">
        <v>5556</v>
      </c>
    </row>
    <row r="8" spans="1:10" ht="15">
      <c r="A8" s="5" t="s">
        <v>730</v>
      </c>
      <c r="B8" s="165">
        <v>0</v>
      </c>
      <c r="C8" s="165">
        <v>0</v>
      </c>
      <c r="D8" s="165">
        <v>0</v>
      </c>
      <c r="E8" s="165">
        <v>0</v>
      </c>
      <c r="F8" s="165">
        <v>0</v>
      </c>
      <c r="G8" s="165">
        <v>18</v>
      </c>
    </row>
    <row r="9" spans="1:10" ht="15">
      <c r="A9" s="3" t="s">
        <v>31</v>
      </c>
      <c r="B9" s="74">
        <f>SUM(B6:B7)</f>
        <v>12467</v>
      </c>
      <c r="C9" s="74">
        <f>SUM(C6:C7)</f>
        <v>11957</v>
      </c>
      <c r="D9" s="74">
        <f>SUM(D6:D7)</f>
        <v>11197</v>
      </c>
      <c r="E9" s="74">
        <f>SUM(E6:E7)</f>
        <v>11173</v>
      </c>
      <c r="F9" s="74">
        <f>SUM(F6:F7)</f>
        <v>11038</v>
      </c>
      <c r="G9" s="74">
        <f>SUM(G6:G8)</f>
        <v>11612</v>
      </c>
    </row>
    <row r="10" spans="1:10" ht="15">
      <c r="A10" s="5"/>
      <c r="B10" s="13"/>
      <c r="C10" s="13"/>
      <c r="D10" s="13"/>
      <c r="E10" s="13"/>
      <c r="F10" s="13"/>
      <c r="I10" s="13"/>
    </row>
    <row r="11" spans="1:10" ht="18.75">
      <c r="A11" s="173" t="s">
        <v>32</v>
      </c>
      <c r="B11" s="173"/>
      <c r="C11" s="173"/>
      <c r="D11" s="173"/>
      <c r="E11" s="173"/>
      <c r="F11" s="173"/>
    </row>
    <row r="13" spans="1:10" ht="30">
      <c r="A13" s="4" t="s">
        <v>33</v>
      </c>
      <c r="B13" s="4" t="s">
        <v>25</v>
      </c>
      <c r="C13" s="4" t="s">
        <v>26</v>
      </c>
      <c r="D13" s="4" t="s">
        <v>27</v>
      </c>
      <c r="E13" s="4" t="s">
        <v>17</v>
      </c>
      <c r="F13" s="4" t="s">
        <v>28</v>
      </c>
      <c r="G13" s="4" t="s">
        <v>711</v>
      </c>
    </row>
    <row r="14" spans="1:10" ht="15">
      <c r="A14" s="5" t="s">
        <v>34</v>
      </c>
      <c r="B14" s="165">
        <v>2269</v>
      </c>
      <c r="C14" s="165">
        <v>2117</v>
      </c>
      <c r="D14" s="165">
        <v>1920</v>
      </c>
      <c r="E14" s="165">
        <v>2024</v>
      </c>
      <c r="F14" s="165">
        <v>1861</v>
      </c>
      <c r="G14" s="30">
        <v>2289</v>
      </c>
      <c r="J14" s="13"/>
    </row>
    <row r="15" spans="1:10" ht="15">
      <c r="A15" s="5" t="s">
        <v>35</v>
      </c>
      <c r="B15" s="165">
        <v>1807</v>
      </c>
      <c r="C15" s="165">
        <v>1981</v>
      </c>
      <c r="D15" s="165">
        <v>1848</v>
      </c>
      <c r="E15" s="165">
        <v>1649</v>
      </c>
      <c r="F15" s="165">
        <v>1668</v>
      </c>
      <c r="G15" s="30">
        <v>1661</v>
      </c>
      <c r="J15" s="13"/>
    </row>
    <row r="16" spans="1:10" ht="15">
      <c r="A16" s="5" t="s">
        <v>36</v>
      </c>
      <c r="B16" s="165">
        <v>1731</v>
      </c>
      <c r="C16" s="165">
        <v>1635</v>
      </c>
      <c r="D16" s="165">
        <v>1782</v>
      </c>
      <c r="E16" s="165">
        <v>1661</v>
      </c>
      <c r="F16" s="165">
        <v>1566</v>
      </c>
      <c r="G16" s="30">
        <v>1606</v>
      </c>
      <c r="J16" s="13"/>
    </row>
    <row r="17" spans="1:12" ht="15">
      <c r="A17" s="5" t="s">
        <v>37</v>
      </c>
      <c r="B17" s="165">
        <v>2386</v>
      </c>
      <c r="C17" s="165">
        <v>2404</v>
      </c>
      <c r="D17" s="165">
        <v>2369</v>
      </c>
      <c r="E17" s="165">
        <v>2452</v>
      </c>
      <c r="F17" s="165">
        <v>2336</v>
      </c>
      <c r="G17" s="30">
        <v>2258</v>
      </c>
      <c r="J17" s="13"/>
    </row>
    <row r="18" spans="1:12" ht="15">
      <c r="A18" s="5" t="s">
        <v>38</v>
      </c>
      <c r="B18" s="165">
        <v>975</v>
      </c>
      <c r="C18" s="165">
        <v>911</v>
      </c>
      <c r="D18" s="165">
        <v>834</v>
      </c>
      <c r="E18" s="165">
        <v>738</v>
      </c>
      <c r="F18" s="165">
        <v>743</v>
      </c>
      <c r="G18" s="30">
        <v>803</v>
      </c>
      <c r="J18" s="13"/>
    </row>
    <row r="19" spans="1:12" ht="15">
      <c r="A19" s="5" t="s">
        <v>39</v>
      </c>
      <c r="B19" s="165">
        <v>307</v>
      </c>
      <c r="C19" s="165">
        <v>319</v>
      </c>
      <c r="D19" s="165">
        <v>283</v>
      </c>
      <c r="E19" s="165">
        <v>252</v>
      </c>
      <c r="F19" s="165">
        <v>228</v>
      </c>
      <c r="G19" s="30">
        <v>233</v>
      </c>
      <c r="J19" s="13"/>
    </row>
    <row r="20" spans="1:12" ht="15">
      <c r="A20" s="6" t="s">
        <v>40</v>
      </c>
      <c r="B20" s="165">
        <v>2992</v>
      </c>
      <c r="C20" s="165">
        <v>2590</v>
      </c>
      <c r="D20" s="165">
        <v>2161</v>
      </c>
      <c r="E20" s="165">
        <v>2397</v>
      </c>
      <c r="F20" s="172">
        <v>2636</v>
      </c>
      <c r="G20" s="172">
        <v>2762</v>
      </c>
      <c r="J20" s="171"/>
    </row>
    <row r="21" spans="1:12" ht="30">
      <c r="A21" s="6" t="s">
        <v>41</v>
      </c>
      <c r="B21" s="164"/>
      <c r="C21" s="164"/>
      <c r="D21" s="164"/>
      <c r="E21" s="164"/>
      <c r="F21" s="172"/>
      <c r="G21" s="172"/>
      <c r="J21" s="171"/>
    </row>
    <row r="22" spans="1:12" ht="15">
      <c r="A22" s="3" t="s">
        <v>31</v>
      </c>
      <c r="B22" s="36">
        <f t="shared" ref="B22:G22" si="0">SUM(B14:B21)</f>
        <v>12467</v>
      </c>
      <c r="C22" s="36">
        <f t="shared" si="0"/>
        <v>11957</v>
      </c>
      <c r="D22" s="36">
        <f t="shared" si="0"/>
        <v>11197</v>
      </c>
      <c r="E22" s="36">
        <f t="shared" si="0"/>
        <v>11173</v>
      </c>
      <c r="F22" s="36">
        <f t="shared" si="0"/>
        <v>11038</v>
      </c>
      <c r="G22" s="36">
        <f t="shared" si="0"/>
        <v>11612</v>
      </c>
      <c r="J22" s="30"/>
    </row>
    <row r="23" spans="1:12" ht="15">
      <c r="A23" s="6"/>
      <c r="B23" s="13"/>
      <c r="C23" s="13"/>
      <c r="D23" s="13"/>
      <c r="E23" s="13"/>
      <c r="F23" s="30"/>
      <c r="L23" s="30"/>
    </row>
    <row r="24" spans="1:12" ht="18.75">
      <c r="A24" s="173" t="s">
        <v>42</v>
      </c>
      <c r="B24" s="173"/>
      <c r="C24" s="173"/>
      <c r="D24" s="173"/>
      <c r="E24" s="173"/>
      <c r="F24" s="173"/>
    </row>
    <row r="26" spans="1:12" ht="30">
      <c r="A26" s="4" t="s">
        <v>43</v>
      </c>
      <c r="B26" s="4" t="s">
        <v>25</v>
      </c>
      <c r="C26" s="4" t="s">
        <v>26</v>
      </c>
      <c r="D26" s="4" t="s">
        <v>27</v>
      </c>
      <c r="E26" s="4" t="s">
        <v>17</v>
      </c>
      <c r="F26" s="4" t="s">
        <v>28</v>
      </c>
      <c r="G26" s="4" t="s">
        <v>711</v>
      </c>
    </row>
    <row r="27" spans="1:12" ht="15">
      <c r="A27" s="5" t="s">
        <v>44</v>
      </c>
      <c r="B27" s="165">
        <v>8638</v>
      </c>
      <c r="C27" s="165">
        <v>8251</v>
      </c>
      <c r="D27" s="165">
        <v>7891</v>
      </c>
      <c r="E27" s="165">
        <v>7920</v>
      </c>
      <c r="F27" s="165">
        <v>7923</v>
      </c>
      <c r="G27" s="30">
        <v>8240</v>
      </c>
    </row>
    <row r="28" spans="1:12" ht="30">
      <c r="A28" s="5" t="s">
        <v>45</v>
      </c>
      <c r="B28" s="165">
        <v>49</v>
      </c>
      <c r="C28" s="165">
        <v>47</v>
      </c>
      <c r="D28" s="165">
        <v>47</v>
      </c>
      <c r="E28" s="165">
        <v>39</v>
      </c>
      <c r="F28" s="165">
        <v>39</v>
      </c>
      <c r="G28" s="30">
        <v>38</v>
      </c>
    </row>
    <row r="29" spans="1:12" ht="30">
      <c r="A29" s="5" t="s">
        <v>46</v>
      </c>
      <c r="B29" s="165">
        <v>1510</v>
      </c>
      <c r="C29" s="165">
        <v>1355</v>
      </c>
      <c r="D29" s="165">
        <v>1236</v>
      </c>
      <c r="E29" s="165">
        <v>1216</v>
      </c>
      <c r="F29" s="165">
        <v>1213</v>
      </c>
      <c r="G29" s="30">
        <v>1328</v>
      </c>
    </row>
    <row r="30" spans="1:12" ht="15">
      <c r="A30" s="5" t="s">
        <v>47</v>
      </c>
      <c r="B30" s="165">
        <v>162</v>
      </c>
      <c r="C30" s="165">
        <v>184</v>
      </c>
      <c r="D30" s="165">
        <v>151</v>
      </c>
      <c r="E30" s="165">
        <v>246</v>
      </c>
      <c r="F30" s="165">
        <v>181</v>
      </c>
      <c r="G30" s="30">
        <v>226</v>
      </c>
    </row>
    <row r="31" spans="1:12" ht="15">
      <c r="A31" s="5" t="s">
        <v>48</v>
      </c>
      <c r="B31" s="165">
        <v>482</v>
      </c>
      <c r="C31" s="165">
        <v>464</v>
      </c>
      <c r="D31" s="165">
        <v>434</v>
      </c>
      <c r="E31" s="165">
        <v>499</v>
      </c>
      <c r="F31" s="165">
        <v>525</v>
      </c>
      <c r="G31" s="30">
        <v>553</v>
      </c>
    </row>
    <row r="32" spans="1:12" ht="15">
      <c r="A32" s="5" t="s">
        <v>49</v>
      </c>
      <c r="B32" s="165">
        <v>386</v>
      </c>
      <c r="C32" s="165">
        <v>390</v>
      </c>
      <c r="D32" s="165">
        <v>317</v>
      </c>
      <c r="E32" s="165">
        <v>154</v>
      </c>
      <c r="F32" s="165">
        <v>263</v>
      </c>
      <c r="G32" s="30">
        <v>228</v>
      </c>
    </row>
    <row r="33" spans="1:8" ht="15">
      <c r="A33" s="5" t="s">
        <v>50</v>
      </c>
      <c r="B33" s="165">
        <v>887</v>
      </c>
      <c r="C33" s="165">
        <v>934</v>
      </c>
      <c r="D33" s="165">
        <v>793</v>
      </c>
      <c r="E33" s="165">
        <v>728</v>
      </c>
      <c r="F33" s="165">
        <v>647</v>
      </c>
      <c r="G33" s="30">
        <v>840</v>
      </c>
    </row>
    <row r="34" spans="1:8" ht="30">
      <c r="A34" s="5" t="s">
        <v>51</v>
      </c>
      <c r="B34" s="165">
        <v>10</v>
      </c>
      <c r="C34" s="165">
        <v>9</v>
      </c>
      <c r="D34" s="165">
        <v>7</v>
      </c>
      <c r="E34" s="165">
        <v>11</v>
      </c>
      <c r="F34" s="165">
        <v>7</v>
      </c>
      <c r="G34" s="30">
        <v>6</v>
      </c>
    </row>
    <row r="35" spans="1:8" ht="30">
      <c r="A35" s="5" t="s">
        <v>52</v>
      </c>
      <c r="B35" s="165">
        <v>343</v>
      </c>
      <c r="C35" s="165">
        <v>323</v>
      </c>
      <c r="D35" s="165">
        <v>321</v>
      </c>
      <c r="E35" s="165">
        <v>360</v>
      </c>
      <c r="F35" s="165">
        <v>240</v>
      </c>
      <c r="G35" s="30">
        <v>153</v>
      </c>
    </row>
    <row r="36" spans="1:8" ht="15">
      <c r="A36" s="3" t="s">
        <v>31</v>
      </c>
      <c r="B36" s="58">
        <f t="shared" ref="B36:C36" si="1">SUM(B27:B35)</f>
        <v>12467</v>
      </c>
      <c r="C36" s="58">
        <f t="shared" si="1"/>
        <v>11957</v>
      </c>
      <c r="D36" s="58">
        <f>SUM(D27:D35)</f>
        <v>11197</v>
      </c>
      <c r="E36" s="36">
        <f>SUM(E27:E35)</f>
        <v>11173</v>
      </c>
      <c r="F36" s="36">
        <f>SUM(F27:F35)</f>
        <v>11038</v>
      </c>
      <c r="G36" s="36">
        <f>SUM(G27:G35)</f>
        <v>11612</v>
      </c>
    </row>
    <row r="37" spans="1:8" ht="15">
      <c r="A37" s="5"/>
      <c r="B37" s="13"/>
      <c r="C37" s="13"/>
      <c r="D37" s="13"/>
      <c r="E37" s="13"/>
      <c r="F37" s="13"/>
    </row>
    <row r="38" spans="1:8" ht="18.75">
      <c r="A38" s="173" t="s">
        <v>53</v>
      </c>
      <c r="B38" s="173"/>
      <c r="C38" s="173"/>
      <c r="D38" s="173"/>
      <c r="E38" s="173"/>
      <c r="F38" s="173"/>
    </row>
    <row r="40" spans="1:8" ht="30">
      <c r="A40" s="4" t="s">
        <v>54</v>
      </c>
      <c r="B40" s="4" t="s">
        <v>25</v>
      </c>
      <c r="C40" s="4" t="s">
        <v>26</v>
      </c>
      <c r="D40" s="4" t="s">
        <v>27</v>
      </c>
      <c r="E40" s="4" t="s">
        <v>17</v>
      </c>
      <c r="F40" s="4" t="s">
        <v>28</v>
      </c>
      <c r="G40" s="4" t="s">
        <v>711</v>
      </c>
    </row>
    <row r="41" spans="1:8" ht="15">
      <c r="A41" s="5" t="s">
        <v>55</v>
      </c>
      <c r="B41" s="165">
        <v>8922</v>
      </c>
      <c r="C41" s="165">
        <v>8888</v>
      </c>
      <c r="D41" s="165">
        <v>5932</v>
      </c>
      <c r="E41" s="165">
        <v>8109</v>
      </c>
      <c r="F41" s="165">
        <v>7865</v>
      </c>
      <c r="G41" s="30">
        <v>8241</v>
      </c>
    </row>
    <row r="42" spans="1:8" ht="15">
      <c r="A42" s="5" t="s">
        <v>56</v>
      </c>
      <c r="B42" s="165">
        <v>106</v>
      </c>
      <c r="C42" s="165">
        <v>90</v>
      </c>
      <c r="D42" s="165">
        <v>73</v>
      </c>
      <c r="E42" s="165">
        <v>79</v>
      </c>
      <c r="F42" s="165">
        <v>90</v>
      </c>
      <c r="G42" s="30">
        <v>70</v>
      </c>
    </row>
    <row r="43" spans="1:8" ht="15">
      <c r="A43" s="5" t="s">
        <v>57</v>
      </c>
      <c r="B43" s="165">
        <v>44</v>
      </c>
      <c r="C43" s="165">
        <v>42</v>
      </c>
      <c r="D43" s="165">
        <v>46</v>
      </c>
      <c r="E43" s="165">
        <v>32</v>
      </c>
      <c r="F43" s="165">
        <v>17</v>
      </c>
      <c r="G43" s="30">
        <v>18</v>
      </c>
    </row>
    <row r="44" spans="1:8" ht="15">
      <c r="A44" s="5" t="s">
        <v>58</v>
      </c>
      <c r="B44" s="165">
        <v>3395</v>
      </c>
      <c r="C44" s="165">
        <v>2937</v>
      </c>
      <c r="D44" s="165">
        <v>5146</v>
      </c>
      <c r="E44" s="165">
        <v>2953</v>
      </c>
      <c r="F44" s="165">
        <v>3066</v>
      </c>
      <c r="G44" s="30">
        <v>3283</v>
      </c>
    </row>
    <row r="45" spans="1:8" ht="15">
      <c r="A45" s="3" t="s">
        <v>31</v>
      </c>
      <c r="B45" s="58">
        <f t="shared" ref="B45:C45" si="2">SUM(B41:B44)</f>
        <v>12467</v>
      </c>
      <c r="C45" s="58">
        <f t="shared" si="2"/>
        <v>11957</v>
      </c>
      <c r="D45" s="58">
        <f>SUM(D41:D44)</f>
        <v>11197</v>
      </c>
      <c r="E45" s="36">
        <f>SUM(E41:E44)</f>
        <v>11173</v>
      </c>
      <c r="F45" s="36">
        <f>SUM(F41:F44)</f>
        <v>11038</v>
      </c>
      <c r="G45" s="36">
        <f>SUM(G41:G44)</f>
        <v>11612</v>
      </c>
    </row>
    <row r="46" spans="1:8" ht="15">
      <c r="A46" s="5"/>
      <c r="B46" s="13"/>
      <c r="C46" s="13"/>
      <c r="D46" s="13"/>
      <c r="E46" s="13"/>
      <c r="H46" s="13"/>
    </row>
    <row r="47" spans="1:8" ht="18.75">
      <c r="A47" s="173" t="s">
        <v>59</v>
      </c>
      <c r="B47" s="173"/>
      <c r="C47" s="173"/>
      <c r="D47" s="173"/>
      <c r="E47" s="173"/>
      <c r="F47" s="173"/>
    </row>
    <row r="49" spans="1:9" ht="30">
      <c r="A49" s="4" t="s">
        <v>60</v>
      </c>
      <c r="B49" s="4" t="s">
        <v>25</v>
      </c>
      <c r="C49" s="4" t="s">
        <v>26</v>
      </c>
      <c r="D49" s="4" t="s">
        <v>27</v>
      </c>
      <c r="E49" s="4" t="s">
        <v>17</v>
      </c>
      <c r="F49" s="4" t="s">
        <v>28</v>
      </c>
      <c r="G49" s="4" t="s">
        <v>711</v>
      </c>
    </row>
    <row r="50" spans="1:9" ht="15">
      <c r="A50" s="5" t="s">
        <v>61</v>
      </c>
      <c r="B50" s="165">
        <v>2186</v>
      </c>
      <c r="C50" s="165">
        <v>2049</v>
      </c>
      <c r="D50" s="165">
        <v>1864</v>
      </c>
      <c r="E50" s="165">
        <v>1871</v>
      </c>
      <c r="F50" s="165">
        <v>1774</v>
      </c>
      <c r="G50" s="30">
        <v>2266</v>
      </c>
    </row>
    <row r="51" spans="1:9" ht="15">
      <c r="A51" s="5" t="s">
        <v>62</v>
      </c>
      <c r="B51" s="165">
        <v>186</v>
      </c>
      <c r="C51" s="165">
        <v>192</v>
      </c>
      <c r="D51" s="165">
        <v>153</v>
      </c>
      <c r="E51" s="165">
        <v>160</v>
      </c>
      <c r="F51" s="165">
        <v>146</v>
      </c>
      <c r="G51" s="30">
        <v>131</v>
      </c>
    </row>
    <row r="52" spans="1:9" ht="15">
      <c r="A52" s="5" t="s">
        <v>63</v>
      </c>
      <c r="B52" s="165">
        <v>228</v>
      </c>
      <c r="C52" s="165">
        <v>218</v>
      </c>
      <c r="D52" s="165">
        <v>207</v>
      </c>
      <c r="E52" s="165">
        <v>222</v>
      </c>
      <c r="F52" s="165">
        <v>188</v>
      </c>
      <c r="G52" s="30">
        <v>170</v>
      </c>
    </row>
    <row r="53" spans="1:9" ht="15">
      <c r="A53" s="5" t="s">
        <v>64</v>
      </c>
      <c r="B53" s="165">
        <v>372</v>
      </c>
      <c r="C53" s="165">
        <v>306</v>
      </c>
      <c r="D53" s="165">
        <v>117</v>
      </c>
      <c r="E53" s="165">
        <v>40</v>
      </c>
      <c r="F53" s="165">
        <v>48</v>
      </c>
      <c r="G53" s="30">
        <v>46</v>
      </c>
    </row>
    <row r="54" spans="1:9" ht="15">
      <c r="A54" s="5" t="s">
        <v>65</v>
      </c>
      <c r="B54" s="165">
        <v>398</v>
      </c>
      <c r="C54" s="165">
        <v>422</v>
      </c>
      <c r="D54" s="165">
        <v>296</v>
      </c>
      <c r="E54" s="165">
        <v>280</v>
      </c>
      <c r="F54" s="165">
        <v>288</v>
      </c>
      <c r="G54" s="30">
        <v>399</v>
      </c>
    </row>
    <row r="55" spans="1:9" ht="15">
      <c r="A55" s="5" t="s">
        <v>66</v>
      </c>
      <c r="B55" s="165">
        <v>2374</v>
      </c>
      <c r="C55" s="165">
        <v>2050</v>
      </c>
      <c r="D55" s="165">
        <v>2026</v>
      </c>
      <c r="E55" s="165">
        <v>2202</v>
      </c>
      <c r="F55" s="165">
        <v>2415</v>
      </c>
      <c r="G55" s="30">
        <v>2518</v>
      </c>
      <c r="H55" s="30"/>
      <c r="I55" s="30"/>
    </row>
    <row r="56" spans="1:9" ht="15">
      <c r="A56" s="5" t="s">
        <v>67</v>
      </c>
      <c r="B56" s="165">
        <v>6723</v>
      </c>
      <c r="C56" s="165">
        <v>6720</v>
      </c>
      <c r="D56" s="165">
        <v>6534</v>
      </c>
      <c r="E56" s="165">
        <v>6398</v>
      </c>
      <c r="F56" s="165">
        <v>6179</v>
      </c>
      <c r="G56" s="165">
        <v>6082</v>
      </c>
      <c r="H56" s="30"/>
      <c r="I56" s="30"/>
    </row>
    <row r="57" spans="1:9" ht="15">
      <c r="A57" s="3" t="s">
        <v>31</v>
      </c>
      <c r="B57" s="36">
        <f t="shared" ref="B57:C57" si="3">SUM(B50:B56)</f>
        <v>12467</v>
      </c>
      <c r="C57" s="36">
        <f t="shared" si="3"/>
        <v>11957</v>
      </c>
      <c r="D57" s="36">
        <f>SUM(D50:D56)</f>
        <v>11197</v>
      </c>
      <c r="E57" s="36">
        <f>SUM(E50:E56)</f>
        <v>11173</v>
      </c>
      <c r="F57" s="36">
        <f>SUM(F50:F56)</f>
        <v>11038</v>
      </c>
      <c r="G57" s="36">
        <f>SUM(G50:G56)</f>
        <v>11612</v>
      </c>
    </row>
    <row r="58" spans="1:9" ht="15">
      <c r="A58" s="5"/>
      <c r="B58" s="13"/>
      <c r="C58" s="13"/>
      <c r="D58" s="13"/>
      <c r="E58" s="13"/>
    </row>
    <row r="59" spans="1:9" ht="18.75">
      <c r="A59" s="173" t="s">
        <v>68</v>
      </c>
      <c r="B59" s="173"/>
      <c r="C59" s="173"/>
      <c r="D59" s="173"/>
      <c r="E59" s="173"/>
      <c r="F59" s="173"/>
    </row>
    <row r="61" spans="1:9" ht="30">
      <c r="A61" s="4" t="s">
        <v>69</v>
      </c>
      <c r="B61" s="4" t="s">
        <v>25</v>
      </c>
      <c r="C61" s="4" t="s">
        <v>26</v>
      </c>
      <c r="D61" s="4" t="s">
        <v>27</v>
      </c>
      <c r="E61" s="4" t="s">
        <v>17</v>
      </c>
      <c r="F61" s="4" t="s">
        <v>28</v>
      </c>
      <c r="G61" s="4" t="s">
        <v>711</v>
      </c>
    </row>
    <row r="62" spans="1:9" ht="15">
      <c r="A62" s="5" t="s">
        <v>70</v>
      </c>
      <c r="B62" s="165">
        <v>1931</v>
      </c>
      <c r="C62" s="165">
        <v>1902</v>
      </c>
      <c r="D62" s="165">
        <v>1808</v>
      </c>
      <c r="E62" s="165">
        <v>1718</v>
      </c>
      <c r="F62" s="165">
        <v>1608</v>
      </c>
      <c r="G62" s="165">
        <v>1631</v>
      </c>
    </row>
    <row r="63" spans="1:9" ht="15">
      <c r="A63" s="5" t="s">
        <v>71</v>
      </c>
      <c r="B63" s="165">
        <v>2728</v>
      </c>
      <c r="C63" s="165">
        <v>2354</v>
      </c>
      <c r="D63" s="165">
        <v>2077</v>
      </c>
      <c r="E63" s="165">
        <v>2242</v>
      </c>
      <c r="F63" s="165">
        <v>2463</v>
      </c>
      <c r="G63" s="165">
        <v>2562</v>
      </c>
    </row>
    <row r="64" spans="1:9" ht="15">
      <c r="A64" s="5" t="s">
        <v>12</v>
      </c>
      <c r="B64" s="165">
        <v>1393</v>
      </c>
      <c r="C64" s="165">
        <v>1432</v>
      </c>
      <c r="D64" s="165">
        <v>1466</v>
      </c>
      <c r="E64" s="165">
        <v>1461</v>
      </c>
      <c r="F64" s="165">
        <v>1502</v>
      </c>
      <c r="G64" s="165">
        <v>1656</v>
      </c>
    </row>
    <row r="65" spans="1:7" ht="15">
      <c r="A65" s="5" t="s">
        <v>13</v>
      </c>
      <c r="B65" s="165">
        <v>1792</v>
      </c>
      <c r="C65" s="165">
        <v>1730</v>
      </c>
      <c r="D65" s="165">
        <v>1428</v>
      </c>
      <c r="E65" s="165">
        <v>1437</v>
      </c>
      <c r="F65" s="165">
        <v>1361</v>
      </c>
      <c r="G65" s="165">
        <v>1378</v>
      </c>
    </row>
    <row r="66" spans="1:7" ht="15">
      <c r="A66" s="5" t="s">
        <v>72</v>
      </c>
      <c r="B66" s="165">
        <v>2962</v>
      </c>
      <c r="C66" s="165">
        <v>2865</v>
      </c>
      <c r="D66" s="165">
        <v>2728</v>
      </c>
      <c r="E66" s="165">
        <v>2686</v>
      </c>
      <c r="F66" s="165">
        <v>2630</v>
      </c>
      <c r="G66" s="165">
        <v>2878</v>
      </c>
    </row>
    <row r="67" spans="1:7" ht="15">
      <c r="A67" s="5" t="s">
        <v>15</v>
      </c>
      <c r="B67" s="165">
        <v>1661</v>
      </c>
      <c r="C67" s="165">
        <v>1674</v>
      </c>
      <c r="D67" s="165">
        <v>1690</v>
      </c>
      <c r="E67" s="165">
        <v>1629</v>
      </c>
      <c r="F67" s="165">
        <v>1474</v>
      </c>
      <c r="G67" s="165">
        <v>1507</v>
      </c>
    </row>
    <row r="68" spans="1:7" ht="15">
      <c r="A68" s="3" t="s">
        <v>31</v>
      </c>
      <c r="B68" s="36">
        <f t="shared" ref="B68:C68" si="4">SUM(B62:B67)</f>
        <v>12467</v>
      </c>
      <c r="C68" s="36">
        <f t="shared" si="4"/>
        <v>11957</v>
      </c>
      <c r="D68" s="36">
        <f>SUM(D62:D67)</f>
        <v>11197</v>
      </c>
      <c r="E68" s="36">
        <f>SUM(E62:E67)</f>
        <v>11173</v>
      </c>
      <c r="F68" s="36">
        <f>SUM(F62:F67)</f>
        <v>11038</v>
      </c>
      <c r="G68" s="36">
        <f>SUM(G62:G67)</f>
        <v>11612</v>
      </c>
    </row>
    <row r="69" spans="1:7" ht="15">
      <c r="A69" s="5"/>
      <c r="B69" s="13"/>
      <c r="C69" s="13"/>
      <c r="D69" s="13"/>
      <c r="E69" s="13"/>
    </row>
    <row r="70" spans="1:7" ht="18.75">
      <c r="A70" s="173" t="s">
        <v>73</v>
      </c>
      <c r="B70" s="173"/>
      <c r="C70" s="173"/>
      <c r="D70" s="173"/>
      <c r="E70" s="173"/>
      <c r="F70" s="173"/>
    </row>
    <row r="72" spans="1:7" ht="30">
      <c r="A72" s="4" t="s">
        <v>74</v>
      </c>
      <c r="B72" s="4" t="s">
        <v>25</v>
      </c>
      <c r="C72" s="4" t="s">
        <v>26</v>
      </c>
      <c r="D72" s="4" t="s">
        <v>27</v>
      </c>
      <c r="E72" s="4" t="s">
        <v>17</v>
      </c>
      <c r="F72" s="4" t="s">
        <v>28</v>
      </c>
      <c r="G72" s="4" t="s">
        <v>711</v>
      </c>
    </row>
    <row r="73" spans="1:7" ht="15">
      <c r="A73" s="5" t="s">
        <v>75</v>
      </c>
      <c r="B73" s="165">
        <v>8147</v>
      </c>
      <c r="C73" s="165">
        <v>8131</v>
      </c>
      <c r="D73" s="165">
        <v>7854</v>
      </c>
      <c r="E73" s="165">
        <v>7643</v>
      </c>
      <c r="F73" s="165">
        <v>7325</v>
      </c>
      <c r="G73" s="30">
        <v>7857</v>
      </c>
    </row>
    <row r="74" spans="1:7" ht="15">
      <c r="A74" s="5" t="s">
        <v>76</v>
      </c>
      <c r="B74" s="165">
        <v>3038</v>
      </c>
      <c r="C74" s="165">
        <v>2596</v>
      </c>
      <c r="D74" s="165">
        <v>2226</v>
      </c>
      <c r="E74" s="165">
        <v>2540</v>
      </c>
      <c r="F74" s="165">
        <v>2742</v>
      </c>
      <c r="G74" s="30">
        <v>2719</v>
      </c>
    </row>
    <row r="75" spans="1:7" ht="15">
      <c r="A75" s="3" t="s">
        <v>31</v>
      </c>
      <c r="B75" s="72">
        <f t="shared" ref="B75:C75" si="5">SUM(B73:B74)</f>
        <v>11185</v>
      </c>
      <c r="C75" s="72">
        <f t="shared" si="5"/>
        <v>10727</v>
      </c>
      <c r="D75" s="72">
        <f>SUM(D73:D74)</f>
        <v>10080</v>
      </c>
      <c r="E75" s="73">
        <f>SUM(E73:E74)</f>
        <v>10183</v>
      </c>
      <c r="F75" s="73">
        <f>SUM(F73:F74)</f>
        <v>10067</v>
      </c>
      <c r="G75" s="73">
        <f>SUM(G73:G74)</f>
        <v>10576</v>
      </c>
    </row>
    <row r="76" spans="1:7" ht="15">
      <c r="A76" s="5"/>
      <c r="B76" s="13"/>
      <c r="C76" s="13"/>
      <c r="D76" s="13"/>
      <c r="E76" s="13"/>
    </row>
    <row r="77" spans="1:7" ht="18.75">
      <c r="A77" s="173" t="s">
        <v>77</v>
      </c>
      <c r="B77" s="173"/>
      <c r="C77" s="173"/>
      <c r="D77" s="173"/>
      <c r="E77" s="173"/>
      <c r="F77" s="173"/>
    </row>
    <row r="79" spans="1:7" ht="30">
      <c r="A79" s="4" t="s">
        <v>74</v>
      </c>
      <c r="B79" s="4" t="s">
        <v>25</v>
      </c>
      <c r="C79" s="4" t="s">
        <v>26</v>
      </c>
      <c r="D79" s="4" t="s">
        <v>27</v>
      </c>
      <c r="E79" s="4" t="s">
        <v>17</v>
      </c>
      <c r="F79" s="4" t="s">
        <v>28</v>
      </c>
      <c r="G79" s="4" t="s">
        <v>711</v>
      </c>
    </row>
    <row r="80" spans="1:7" ht="15">
      <c r="A80" s="5" t="s">
        <v>75</v>
      </c>
      <c r="B80" s="30">
        <v>730</v>
      </c>
      <c r="C80" s="30">
        <v>732</v>
      </c>
      <c r="D80" s="30">
        <v>716</v>
      </c>
      <c r="E80" s="30">
        <v>623</v>
      </c>
      <c r="F80" s="30">
        <v>613</v>
      </c>
      <c r="G80" s="30">
        <v>718</v>
      </c>
    </row>
    <row r="81" spans="1:7" ht="15">
      <c r="A81" s="5" t="s">
        <v>76</v>
      </c>
      <c r="B81" s="30">
        <v>552</v>
      </c>
      <c r="C81" s="30">
        <v>498</v>
      </c>
      <c r="D81" s="30">
        <v>401</v>
      </c>
      <c r="E81" s="30">
        <v>367</v>
      </c>
      <c r="F81" s="30">
        <v>358</v>
      </c>
      <c r="G81" s="30">
        <v>318</v>
      </c>
    </row>
    <row r="82" spans="1:7" ht="15">
      <c r="A82" s="3" t="s">
        <v>31</v>
      </c>
      <c r="B82" s="73">
        <f t="shared" ref="B82:C82" si="6">SUM(B80:B81)</f>
        <v>1282</v>
      </c>
      <c r="C82" s="73">
        <f t="shared" si="6"/>
        <v>1230</v>
      </c>
      <c r="D82" s="73">
        <f>SUM(D80:D81)</f>
        <v>1117</v>
      </c>
      <c r="E82" s="43">
        <f>SUM(E80:E81)</f>
        <v>990</v>
      </c>
      <c r="F82" s="43">
        <f>SUM(F80:F81)</f>
        <v>971</v>
      </c>
      <c r="G82" s="43">
        <f>SUM(G80:G81)</f>
        <v>1036</v>
      </c>
    </row>
  </sheetData>
  <sheetProtection algorithmName="SHA-512" hashValue="MxA24W1uGRLBWA7ajlBiHdkU1DowMexBc/+b6ZbtprpCbJWhhVoXwagcRTf9Mby6N6hDVeSyAmkSvI+FAPvHBw==" saltValue="kFLfS+kT8tl898kR1zixWA==" spinCount="100000" sheet="1" objects="1" scenarios="1"/>
  <mergeCells count="12">
    <mergeCell ref="A11:F11"/>
    <mergeCell ref="A3:F3"/>
    <mergeCell ref="A1:F1"/>
    <mergeCell ref="A24:F24"/>
    <mergeCell ref="A38:F38"/>
    <mergeCell ref="J20:J21"/>
    <mergeCell ref="F20:F21"/>
    <mergeCell ref="A77:F77"/>
    <mergeCell ref="A47:F47"/>
    <mergeCell ref="A59:F59"/>
    <mergeCell ref="A70:F70"/>
    <mergeCell ref="G20:G21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1"/>
  <sheetViews>
    <sheetView workbookViewId="0">
      <selection activeCell="L367" sqref="L367"/>
    </sheetView>
  </sheetViews>
  <sheetFormatPr defaultRowHeight="12.75"/>
  <cols>
    <col min="1" max="1" width="51.28515625" customWidth="1"/>
  </cols>
  <sheetData>
    <row r="1" spans="1:12" ht="18" customHeight="1">
      <c r="A1" s="181" t="s">
        <v>78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15">
      <c r="A4" s="78"/>
      <c r="B4" s="180" t="s">
        <v>79</v>
      </c>
      <c r="C4" s="180"/>
      <c r="D4" s="180"/>
      <c r="E4" s="180"/>
      <c r="F4" s="180"/>
      <c r="G4" s="78"/>
      <c r="H4" s="78"/>
      <c r="I4" s="78"/>
      <c r="J4" s="78"/>
      <c r="K4" s="78"/>
      <c r="L4" s="78"/>
    </row>
    <row r="5" spans="1:12" ht="15">
      <c r="A5" s="175" t="s">
        <v>80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12" ht="15">
      <c r="A6" s="176" t="s">
        <v>81</v>
      </c>
      <c r="B6" s="178" t="s">
        <v>82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>
      <c r="A7" s="177"/>
      <c r="B7" s="59" t="s">
        <v>83</v>
      </c>
      <c r="C7" s="59" t="s">
        <v>84</v>
      </c>
      <c r="D7" s="59" t="s">
        <v>85</v>
      </c>
      <c r="E7" s="59" t="s">
        <v>86</v>
      </c>
      <c r="F7" s="59" t="s">
        <v>24</v>
      </c>
      <c r="G7" s="59" t="s">
        <v>25</v>
      </c>
      <c r="H7" s="59" t="s">
        <v>26</v>
      </c>
      <c r="I7" s="59" t="s">
        <v>27</v>
      </c>
      <c r="J7" s="59" t="s">
        <v>17</v>
      </c>
      <c r="K7" s="59" t="s">
        <v>28</v>
      </c>
      <c r="L7" s="59" t="s">
        <v>711</v>
      </c>
    </row>
    <row r="8" spans="1:12" ht="15">
      <c r="A8" s="61" t="s">
        <v>87</v>
      </c>
      <c r="B8" s="65">
        <v>210</v>
      </c>
      <c r="C8" s="65">
        <v>203</v>
      </c>
      <c r="D8" s="65">
        <v>203</v>
      </c>
      <c r="E8" s="65">
        <v>177</v>
      </c>
      <c r="F8" s="65">
        <v>181</v>
      </c>
      <c r="G8" s="65">
        <v>221</v>
      </c>
      <c r="H8" s="65">
        <v>222</v>
      </c>
      <c r="I8" s="65">
        <v>193</v>
      </c>
      <c r="J8" s="65">
        <v>206</v>
      </c>
      <c r="K8" s="65">
        <v>190</v>
      </c>
      <c r="L8" s="65">
        <v>185</v>
      </c>
    </row>
    <row r="9" spans="1:12" ht="15">
      <c r="A9" s="61" t="s">
        <v>88</v>
      </c>
      <c r="B9" s="65">
        <v>105</v>
      </c>
      <c r="C9" s="65">
        <v>108</v>
      </c>
      <c r="D9" s="65">
        <v>129</v>
      </c>
      <c r="E9" s="65">
        <v>132</v>
      </c>
      <c r="F9" s="65">
        <v>136</v>
      </c>
      <c r="G9" s="65">
        <v>114</v>
      </c>
      <c r="H9" s="65">
        <v>129</v>
      </c>
      <c r="I9" s="65">
        <v>143</v>
      </c>
      <c r="J9" s="65">
        <v>161</v>
      </c>
      <c r="K9" s="65">
        <v>208</v>
      </c>
      <c r="L9" s="65">
        <v>222</v>
      </c>
    </row>
    <row r="10" spans="1:12" ht="15">
      <c r="A10" s="61" t="s">
        <v>89</v>
      </c>
      <c r="B10" s="65">
        <v>49</v>
      </c>
      <c r="C10" s="65">
        <v>43</v>
      </c>
      <c r="D10" s="65">
        <v>44</v>
      </c>
      <c r="E10" s="65">
        <v>60</v>
      </c>
      <c r="F10" s="65">
        <v>41</v>
      </c>
      <c r="G10" s="65">
        <v>40</v>
      </c>
      <c r="H10" s="65">
        <v>64</v>
      </c>
      <c r="I10" s="65">
        <v>57</v>
      </c>
      <c r="J10" s="65">
        <v>58</v>
      </c>
      <c r="K10" s="65">
        <v>60</v>
      </c>
      <c r="L10" s="65">
        <v>59</v>
      </c>
    </row>
    <row r="11" spans="1:12" ht="15">
      <c r="A11" s="61" t="s">
        <v>90</v>
      </c>
      <c r="B11" s="65">
        <v>34</v>
      </c>
      <c r="C11" s="65">
        <v>2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</row>
    <row r="12" spans="1:12" ht="15">
      <c r="A12" s="61" t="s">
        <v>91</v>
      </c>
      <c r="B12" s="65">
        <v>118</v>
      </c>
      <c r="C12" s="65">
        <v>108</v>
      </c>
      <c r="D12" s="65">
        <v>104</v>
      </c>
      <c r="E12" s="65">
        <v>125</v>
      </c>
      <c r="F12" s="65">
        <v>141</v>
      </c>
      <c r="G12" s="65">
        <v>157</v>
      </c>
      <c r="H12" s="65">
        <v>176</v>
      </c>
      <c r="I12" s="65">
        <v>175</v>
      </c>
      <c r="J12" s="65">
        <v>153</v>
      </c>
      <c r="K12" s="65">
        <v>149</v>
      </c>
      <c r="L12" s="65">
        <v>150</v>
      </c>
    </row>
    <row r="13" spans="1:12" ht="15">
      <c r="A13" s="61" t="s">
        <v>92</v>
      </c>
      <c r="B13" s="65">
        <v>102</v>
      </c>
      <c r="C13" s="65">
        <v>127</v>
      </c>
      <c r="D13" s="65">
        <v>157</v>
      </c>
      <c r="E13" s="65">
        <v>154</v>
      </c>
      <c r="F13" s="65">
        <v>172</v>
      </c>
      <c r="G13" s="65">
        <v>174</v>
      </c>
      <c r="H13" s="65">
        <v>174</v>
      </c>
      <c r="I13" s="65">
        <v>177</v>
      </c>
      <c r="J13" s="65">
        <v>198</v>
      </c>
      <c r="K13" s="65">
        <v>175</v>
      </c>
      <c r="L13" s="65">
        <v>208</v>
      </c>
    </row>
    <row r="14" spans="1:12" ht="15">
      <c r="A14" s="61" t="s">
        <v>93</v>
      </c>
      <c r="B14" s="65">
        <v>5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</row>
    <row r="15" spans="1:12" ht="15">
      <c r="A15" s="61" t="s">
        <v>94</v>
      </c>
      <c r="B15" s="65">
        <v>166</v>
      </c>
      <c r="C15" s="65">
        <v>196</v>
      </c>
      <c r="D15" s="65">
        <v>190</v>
      </c>
      <c r="E15" s="65">
        <v>210</v>
      </c>
      <c r="F15" s="65">
        <v>196</v>
      </c>
      <c r="G15" s="65">
        <v>227</v>
      </c>
      <c r="H15" s="65">
        <v>188</v>
      </c>
      <c r="I15" s="65">
        <v>181</v>
      </c>
      <c r="J15" s="65">
        <v>189</v>
      </c>
      <c r="K15" s="65">
        <v>165</v>
      </c>
      <c r="L15" s="65">
        <v>175</v>
      </c>
    </row>
    <row r="16" spans="1:12" ht="15">
      <c r="A16" s="61" t="s">
        <v>95</v>
      </c>
      <c r="B16" s="65">
        <v>136</v>
      </c>
      <c r="C16" s="65">
        <v>167</v>
      </c>
      <c r="D16" s="65">
        <v>182</v>
      </c>
      <c r="E16" s="65">
        <v>217</v>
      </c>
      <c r="F16" s="65">
        <v>245</v>
      </c>
      <c r="G16" s="65">
        <v>225</v>
      </c>
      <c r="H16" s="65">
        <v>222</v>
      </c>
      <c r="I16" s="65">
        <v>208</v>
      </c>
      <c r="J16" s="65">
        <v>211</v>
      </c>
      <c r="K16" s="65">
        <v>224</v>
      </c>
      <c r="L16" s="65">
        <v>244</v>
      </c>
    </row>
    <row r="17" spans="1:12" ht="15">
      <c r="A17" s="61" t="s">
        <v>96</v>
      </c>
      <c r="B17" s="65">
        <v>27</v>
      </c>
      <c r="C17" s="65">
        <v>24</v>
      </c>
      <c r="D17" s="65">
        <v>33</v>
      </c>
      <c r="E17" s="65">
        <v>54</v>
      </c>
      <c r="F17" s="65">
        <v>62</v>
      </c>
      <c r="G17" s="65">
        <v>67</v>
      </c>
      <c r="H17" s="65">
        <v>79</v>
      </c>
      <c r="I17" s="65">
        <v>68</v>
      </c>
      <c r="J17" s="65">
        <v>62</v>
      </c>
      <c r="K17" s="65">
        <v>77</v>
      </c>
      <c r="L17" s="65">
        <v>80</v>
      </c>
    </row>
    <row r="18" spans="1:12" ht="15">
      <c r="A18" s="61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ht="15">
      <c r="A19" s="61" t="s">
        <v>97</v>
      </c>
      <c r="B19" s="65">
        <v>6</v>
      </c>
      <c r="C19" s="65">
        <v>13</v>
      </c>
      <c r="D19" s="65">
        <v>6</v>
      </c>
      <c r="E19" s="65">
        <v>1</v>
      </c>
      <c r="F19" s="65">
        <v>2</v>
      </c>
      <c r="G19" s="65">
        <v>3</v>
      </c>
      <c r="H19" s="65">
        <v>2</v>
      </c>
      <c r="I19" s="65">
        <v>2</v>
      </c>
      <c r="J19" s="65">
        <v>1</v>
      </c>
      <c r="K19" s="65">
        <v>3</v>
      </c>
      <c r="L19" s="65">
        <v>6</v>
      </c>
    </row>
    <row r="20" spans="1:12" ht="15">
      <c r="A20" s="61" t="s">
        <v>98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</row>
    <row r="21" spans="1:12" ht="15">
      <c r="A21" s="61" t="s">
        <v>99</v>
      </c>
      <c r="B21" s="65">
        <v>9</v>
      </c>
      <c r="C21" s="65">
        <v>1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</row>
    <row r="22" spans="1:12" ht="15">
      <c r="A22" s="61" t="s">
        <v>100</v>
      </c>
      <c r="B22" s="65">
        <v>1</v>
      </c>
      <c r="C22" s="65">
        <v>2</v>
      </c>
      <c r="D22" s="65">
        <v>0</v>
      </c>
      <c r="E22" s="65">
        <v>0</v>
      </c>
      <c r="F22" s="65">
        <v>0</v>
      </c>
      <c r="G22" s="65">
        <v>1</v>
      </c>
      <c r="H22" s="65">
        <v>2</v>
      </c>
      <c r="I22" s="65">
        <v>0</v>
      </c>
      <c r="J22" s="65">
        <v>0</v>
      </c>
      <c r="K22" s="65">
        <v>0</v>
      </c>
      <c r="L22" s="65">
        <v>0</v>
      </c>
    </row>
    <row r="23" spans="1:12" ht="15">
      <c r="A23" s="61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">
      <c r="A24" s="61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>
      <c r="A25" s="64" t="s">
        <v>101</v>
      </c>
      <c r="B25" s="71">
        <f t="shared" ref="B25:L25" si="0">SUM(B8:B24)</f>
        <v>968</v>
      </c>
      <c r="C25" s="71">
        <f t="shared" si="0"/>
        <v>994</v>
      </c>
      <c r="D25" s="71">
        <f t="shared" si="0"/>
        <v>1048</v>
      </c>
      <c r="E25" s="71">
        <f t="shared" si="0"/>
        <v>1130</v>
      </c>
      <c r="F25" s="71">
        <f t="shared" si="0"/>
        <v>1176</v>
      </c>
      <c r="G25" s="71">
        <f t="shared" si="0"/>
        <v>1229</v>
      </c>
      <c r="H25" s="71">
        <f t="shared" si="0"/>
        <v>1258</v>
      </c>
      <c r="I25" s="71">
        <f t="shared" si="0"/>
        <v>1204</v>
      </c>
      <c r="J25" s="71">
        <f t="shared" si="0"/>
        <v>1239</v>
      </c>
      <c r="K25" s="71">
        <f t="shared" si="0"/>
        <v>1251</v>
      </c>
      <c r="L25" s="71">
        <f t="shared" si="0"/>
        <v>1329</v>
      </c>
    </row>
    <row r="26" spans="1:12" ht="15">
      <c r="A26" s="179" t="s">
        <v>102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</row>
    <row r="27" spans="1:12" ht="15">
      <c r="A27" s="175" t="s">
        <v>103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</row>
    <row r="28" spans="1:12" ht="15">
      <c r="A28" s="176" t="s">
        <v>81</v>
      </c>
      <c r="B28" s="178" t="s">
        <v>82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</row>
    <row r="29" spans="1:12">
      <c r="A29" s="177"/>
      <c r="B29" s="59" t="s">
        <v>83</v>
      </c>
      <c r="C29" s="59" t="s">
        <v>84</v>
      </c>
      <c r="D29" s="59" t="s">
        <v>85</v>
      </c>
      <c r="E29" s="59" t="s">
        <v>86</v>
      </c>
      <c r="F29" s="59" t="s">
        <v>24</v>
      </c>
      <c r="G29" s="59" t="s">
        <v>25</v>
      </c>
      <c r="H29" s="59" t="s">
        <v>26</v>
      </c>
      <c r="I29" s="59" t="s">
        <v>27</v>
      </c>
      <c r="J29" s="59" t="s">
        <v>17</v>
      </c>
      <c r="K29" s="59" t="s">
        <v>28</v>
      </c>
      <c r="L29" s="60" t="s">
        <v>711</v>
      </c>
    </row>
    <row r="30" spans="1:12" ht="15">
      <c r="A30" s="61" t="s">
        <v>104</v>
      </c>
      <c r="B30" s="65">
        <v>120</v>
      </c>
      <c r="C30" s="65">
        <v>117</v>
      </c>
      <c r="D30" s="65">
        <v>117</v>
      </c>
      <c r="E30" s="65">
        <v>136</v>
      </c>
      <c r="F30" s="65">
        <v>154</v>
      </c>
      <c r="G30" s="65">
        <v>194</v>
      </c>
      <c r="H30" s="65">
        <v>204</v>
      </c>
      <c r="I30" s="65">
        <v>191</v>
      </c>
      <c r="J30" s="65">
        <v>192</v>
      </c>
      <c r="K30" s="65">
        <v>184</v>
      </c>
      <c r="L30" s="66">
        <v>184</v>
      </c>
    </row>
    <row r="31" spans="1:12" ht="15">
      <c r="A31" s="61" t="s">
        <v>105</v>
      </c>
      <c r="B31" s="65">
        <v>42</v>
      </c>
      <c r="C31" s="65">
        <v>35</v>
      </c>
      <c r="D31" s="65">
        <v>38</v>
      </c>
      <c r="E31" s="65">
        <v>33</v>
      </c>
      <c r="F31" s="65">
        <v>51</v>
      </c>
      <c r="G31" s="65">
        <v>41</v>
      </c>
      <c r="H31" s="65">
        <v>41</v>
      </c>
      <c r="I31" s="65">
        <v>32</v>
      </c>
      <c r="J31" s="65">
        <v>27</v>
      </c>
      <c r="K31" s="65">
        <v>30</v>
      </c>
      <c r="L31" s="66">
        <v>64</v>
      </c>
    </row>
    <row r="32" spans="1:12" ht="15">
      <c r="A32" s="61" t="s">
        <v>106</v>
      </c>
      <c r="B32" s="65"/>
      <c r="C32" s="65">
        <v>21</v>
      </c>
      <c r="D32" s="65">
        <v>57</v>
      </c>
      <c r="E32" s="65">
        <v>94</v>
      </c>
      <c r="F32" s="65">
        <v>124</v>
      </c>
      <c r="G32" s="65">
        <v>137</v>
      </c>
      <c r="H32" s="65">
        <v>125</v>
      </c>
      <c r="I32" s="105">
        <v>109</v>
      </c>
      <c r="J32" s="105">
        <v>96</v>
      </c>
      <c r="K32" s="105">
        <v>93</v>
      </c>
      <c r="L32" s="79">
        <v>85</v>
      </c>
    </row>
    <row r="33" spans="1:12" ht="15">
      <c r="A33" s="61" t="s">
        <v>107</v>
      </c>
      <c r="B33" s="65">
        <v>100</v>
      </c>
      <c r="C33" s="65">
        <v>96</v>
      </c>
      <c r="D33" s="65">
        <v>69</v>
      </c>
      <c r="E33" s="65">
        <v>26</v>
      </c>
      <c r="F33" s="65">
        <v>12</v>
      </c>
      <c r="G33" s="65">
        <v>1</v>
      </c>
      <c r="H33" s="65">
        <v>0</v>
      </c>
      <c r="I33" s="65">
        <v>0</v>
      </c>
      <c r="J33" s="65">
        <v>0</v>
      </c>
      <c r="K33" s="65">
        <v>0</v>
      </c>
      <c r="L33" s="66">
        <v>0</v>
      </c>
    </row>
    <row r="34" spans="1:12" ht="15">
      <c r="A34" s="61" t="s">
        <v>108</v>
      </c>
      <c r="B34" s="65">
        <v>64</v>
      </c>
      <c r="C34" s="65">
        <v>47</v>
      </c>
      <c r="D34" s="65">
        <v>48</v>
      </c>
      <c r="E34" s="65">
        <v>53</v>
      </c>
      <c r="F34" s="65">
        <v>53</v>
      </c>
      <c r="G34" s="65">
        <v>64</v>
      </c>
      <c r="H34" s="65">
        <v>57</v>
      </c>
      <c r="I34" s="65">
        <v>52</v>
      </c>
      <c r="J34" s="65">
        <v>52</v>
      </c>
      <c r="K34" s="65">
        <v>50</v>
      </c>
      <c r="L34" s="66">
        <v>51</v>
      </c>
    </row>
    <row r="35" spans="1:12" ht="15">
      <c r="A35" s="61" t="s">
        <v>109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6">
        <v>0</v>
      </c>
    </row>
    <row r="36" spans="1:12" ht="15">
      <c r="A36" s="61" t="s">
        <v>110</v>
      </c>
      <c r="B36" s="65">
        <v>0</v>
      </c>
      <c r="C36" s="65">
        <v>0</v>
      </c>
      <c r="D36" s="65">
        <v>0</v>
      </c>
      <c r="E36" s="65">
        <v>1</v>
      </c>
      <c r="F36" s="65">
        <v>2</v>
      </c>
      <c r="G36" s="65">
        <v>2</v>
      </c>
      <c r="H36" s="65">
        <v>0</v>
      </c>
      <c r="I36" s="65">
        <v>0</v>
      </c>
      <c r="J36" s="65">
        <v>0</v>
      </c>
      <c r="K36" s="65">
        <v>0</v>
      </c>
      <c r="L36" s="66">
        <v>0</v>
      </c>
    </row>
    <row r="37" spans="1:12" ht="15">
      <c r="A37" s="61" t="s">
        <v>111</v>
      </c>
      <c r="B37" s="65">
        <v>123</v>
      </c>
      <c r="C37" s="65">
        <v>321</v>
      </c>
      <c r="D37" s="65">
        <v>278</v>
      </c>
      <c r="E37" s="65">
        <v>107</v>
      </c>
      <c r="F37" s="65">
        <v>33</v>
      </c>
      <c r="G37" s="65">
        <v>5</v>
      </c>
      <c r="H37" s="65">
        <v>2</v>
      </c>
      <c r="I37" s="65">
        <v>0</v>
      </c>
      <c r="J37" s="65">
        <v>0</v>
      </c>
      <c r="K37" s="65">
        <v>0</v>
      </c>
      <c r="L37" s="66">
        <v>0</v>
      </c>
    </row>
    <row r="38" spans="1:12" ht="15">
      <c r="A38" s="61" t="s">
        <v>112</v>
      </c>
      <c r="B38" s="65">
        <v>4</v>
      </c>
      <c r="C38" s="65">
        <v>9</v>
      </c>
      <c r="D38" s="65">
        <v>6</v>
      </c>
      <c r="E38" s="65">
        <v>2</v>
      </c>
      <c r="F38" s="65">
        <v>4</v>
      </c>
      <c r="G38" s="65">
        <v>6</v>
      </c>
      <c r="H38" s="65">
        <v>2</v>
      </c>
      <c r="I38" s="65">
        <v>1</v>
      </c>
      <c r="J38" s="65">
        <v>0</v>
      </c>
      <c r="K38" s="65">
        <v>0</v>
      </c>
      <c r="L38" s="66">
        <v>0</v>
      </c>
    </row>
    <row r="39" spans="1:12" ht="15">
      <c r="A39" s="61" t="s">
        <v>113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6">
        <v>0</v>
      </c>
    </row>
    <row r="40" spans="1:12" ht="15">
      <c r="A40" s="61" t="s">
        <v>114</v>
      </c>
      <c r="B40" s="65">
        <v>0</v>
      </c>
      <c r="C40" s="65">
        <v>0</v>
      </c>
      <c r="D40" s="65">
        <v>42</v>
      </c>
      <c r="E40" s="65">
        <v>80</v>
      </c>
      <c r="F40" s="65">
        <v>99</v>
      </c>
      <c r="G40" s="65">
        <v>96</v>
      </c>
      <c r="H40" s="65">
        <v>108</v>
      </c>
      <c r="I40" s="65">
        <v>103</v>
      </c>
      <c r="J40" s="65">
        <v>118</v>
      </c>
      <c r="K40" s="65">
        <v>117</v>
      </c>
      <c r="L40" s="66">
        <v>107</v>
      </c>
    </row>
    <row r="41" spans="1:12" ht="15">
      <c r="A41" s="61" t="s">
        <v>115</v>
      </c>
      <c r="B41" s="65">
        <v>53</v>
      </c>
      <c r="C41" s="65">
        <v>52</v>
      </c>
      <c r="D41" s="65">
        <v>49</v>
      </c>
      <c r="E41" s="65">
        <v>47</v>
      </c>
      <c r="F41" s="65">
        <v>56</v>
      </c>
      <c r="G41" s="65">
        <v>56</v>
      </c>
      <c r="H41" s="65">
        <v>59</v>
      </c>
      <c r="I41" s="65">
        <v>45</v>
      </c>
      <c r="J41" s="65">
        <v>35</v>
      </c>
      <c r="K41" s="65">
        <v>39</v>
      </c>
      <c r="L41" s="66">
        <v>37</v>
      </c>
    </row>
    <row r="42" spans="1:12" ht="15">
      <c r="A42" s="61" t="s">
        <v>116</v>
      </c>
      <c r="B42" s="65"/>
      <c r="C42" s="65"/>
      <c r="D42" s="65"/>
      <c r="E42" s="65">
        <v>160</v>
      </c>
      <c r="F42" s="65">
        <v>185</v>
      </c>
      <c r="G42" s="65">
        <v>266</v>
      </c>
      <c r="H42" s="65">
        <v>298</v>
      </c>
      <c r="I42" s="65">
        <v>310</v>
      </c>
      <c r="J42" s="65">
        <v>282</v>
      </c>
      <c r="K42" s="65">
        <v>207</v>
      </c>
      <c r="L42" s="66">
        <v>218</v>
      </c>
    </row>
    <row r="43" spans="1:12" ht="15">
      <c r="A43" s="61" t="s">
        <v>117</v>
      </c>
      <c r="B43" s="65">
        <v>30</v>
      </c>
      <c r="C43" s="65">
        <v>26</v>
      </c>
      <c r="D43" s="65">
        <v>24</v>
      </c>
      <c r="E43" s="65">
        <v>34</v>
      </c>
      <c r="F43" s="65">
        <v>40</v>
      </c>
      <c r="G43" s="65">
        <v>37</v>
      </c>
      <c r="H43" s="65">
        <v>42</v>
      </c>
      <c r="I43" s="65">
        <v>45</v>
      </c>
      <c r="J43" s="65">
        <v>63</v>
      </c>
      <c r="K43" s="65">
        <v>55</v>
      </c>
      <c r="L43" s="66">
        <v>50</v>
      </c>
    </row>
    <row r="44" spans="1:12" ht="15">
      <c r="A44" s="61" t="s">
        <v>118</v>
      </c>
      <c r="B44" s="65">
        <v>42</v>
      </c>
      <c r="C44" s="65">
        <v>26</v>
      </c>
      <c r="D44" s="65">
        <v>14</v>
      </c>
      <c r="E44" s="65">
        <v>9</v>
      </c>
      <c r="F44" s="65">
        <v>1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6">
        <v>0</v>
      </c>
    </row>
    <row r="45" spans="1:12" ht="15">
      <c r="A45" s="61" t="s">
        <v>119</v>
      </c>
      <c r="B45" s="65">
        <v>15</v>
      </c>
      <c r="C45" s="65">
        <v>13</v>
      </c>
      <c r="D45" s="65">
        <v>6</v>
      </c>
      <c r="E45" s="65">
        <v>8</v>
      </c>
      <c r="F45" s="65">
        <v>6</v>
      </c>
      <c r="G45" s="65">
        <v>4</v>
      </c>
      <c r="H45" s="65">
        <v>7</v>
      </c>
      <c r="I45" s="65">
        <v>7</v>
      </c>
      <c r="J45" s="65">
        <v>5</v>
      </c>
      <c r="K45" s="65">
        <v>4</v>
      </c>
      <c r="L45" s="66">
        <v>6</v>
      </c>
    </row>
    <row r="46" spans="1:12" ht="15">
      <c r="A46" s="61" t="s">
        <v>120</v>
      </c>
      <c r="B46" s="65">
        <v>51</v>
      </c>
      <c r="C46" s="65">
        <v>54</v>
      </c>
      <c r="D46" s="65">
        <v>38</v>
      </c>
      <c r="E46" s="65">
        <v>47</v>
      </c>
      <c r="F46" s="65">
        <v>35</v>
      </c>
      <c r="G46" s="65">
        <v>31</v>
      </c>
      <c r="H46" s="65">
        <v>38</v>
      </c>
      <c r="I46" s="65">
        <v>50</v>
      </c>
      <c r="J46" s="65">
        <v>58</v>
      </c>
      <c r="K46" s="65">
        <v>66</v>
      </c>
      <c r="L46" s="66">
        <v>64</v>
      </c>
    </row>
    <row r="47" spans="1:12" ht="15">
      <c r="A47" s="61" t="s">
        <v>121</v>
      </c>
      <c r="B47" s="65">
        <v>0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6">
        <v>0</v>
      </c>
    </row>
    <row r="48" spans="1:12" ht="15">
      <c r="A48" s="61" t="s">
        <v>122</v>
      </c>
      <c r="B48" s="65">
        <v>32</v>
      </c>
      <c r="C48" s="65">
        <v>18</v>
      </c>
      <c r="D48" s="65">
        <v>8</v>
      </c>
      <c r="E48" s="65">
        <v>2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6">
        <v>0</v>
      </c>
    </row>
    <row r="49" spans="1:12" ht="15">
      <c r="A49" s="61" t="s">
        <v>123</v>
      </c>
      <c r="B49" s="65">
        <v>67</v>
      </c>
      <c r="C49" s="65">
        <v>61</v>
      </c>
      <c r="D49" s="65">
        <v>90</v>
      </c>
      <c r="E49" s="65">
        <v>98</v>
      </c>
      <c r="F49" s="65">
        <v>98</v>
      </c>
      <c r="G49" s="65">
        <v>115</v>
      </c>
      <c r="H49" s="65">
        <v>92</v>
      </c>
      <c r="I49" s="65">
        <v>98</v>
      </c>
      <c r="J49" s="65">
        <v>82</v>
      </c>
      <c r="K49" s="65">
        <v>66</v>
      </c>
      <c r="L49" s="66">
        <v>76</v>
      </c>
    </row>
    <row r="50" spans="1:12" ht="15">
      <c r="A50" s="61" t="s">
        <v>124</v>
      </c>
      <c r="B50" s="65">
        <v>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6">
        <v>0</v>
      </c>
    </row>
    <row r="51" spans="1:12" ht="15">
      <c r="A51" s="61" t="s">
        <v>125</v>
      </c>
      <c r="B51" s="65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6">
        <v>0</v>
      </c>
    </row>
    <row r="52" spans="1:12" ht="15">
      <c r="A52" s="61" t="s">
        <v>126</v>
      </c>
      <c r="B52" s="65">
        <v>83</v>
      </c>
      <c r="C52" s="65">
        <v>75</v>
      </c>
      <c r="D52" s="65">
        <v>98</v>
      </c>
      <c r="E52" s="65">
        <v>121</v>
      </c>
      <c r="F52" s="65">
        <v>128</v>
      </c>
      <c r="G52" s="65">
        <v>123</v>
      </c>
      <c r="H52" s="65">
        <v>149</v>
      </c>
      <c r="I52" s="65">
        <v>167</v>
      </c>
      <c r="J52" s="65">
        <v>144</v>
      </c>
      <c r="K52" s="65">
        <v>129</v>
      </c>
      <c r="L52" s="66">
        <v>140</v>
      </c>
    </row>
    <row r="53" spans="1:12" ht="15">
      <c r="A53" s="61" t="s">
        <v>127</v>
      </c>
      <c r="B53" s="65">
        <v>134</v>
      </c>
      <c r="C53" s="65">
        <v>148</v>
      </c>
      <c r="D53" s="65">
        <v>157</v>
      </c>
      <c r="E53" s="65">
        <v>162</v>
      </c>
      <c r="F53" s="65">
        <v>156</v>
      </c>
      <c r="G53" s="65">
        <v>131</v>
      </c>
      <c r="H53" s="65">
        <v>123</v>
      </c>
      <c r="I53" s="65">
        <v>147</v>
      </c>
      <c r="J53" s="65">
        <v>152</v>
      </c>
      <c r="K53" s="65">
        <v>158</v>
      </c>
      <c r="L53" s="66">
        <v>140</v>
      </c>
    </row>
    <row r="54" spans="1:12" ht="15">
      <c r="A54" s="61" t="s">
        <v>128</v>
      </c>
      <c r="B54" s="65">
        <v>130</v>
      </c>
      <c r="C54" s="65">
        <v>136</v>
      </c>
      <c r="D54" s="65">
        <v>110</v>
      </c>
      <c r="E54" s="65">
        <v>60</v>
      </c>
      <c r="F54" s="65">
        <v>75</v>
      </c>
      <c r="G54" s="65">
        <v>67</v>
      </c>
      <c r="H54" s="65">
        <v>78</v>
      </c>
      <c r="I54" s="65">
        <v>89</v>
      </c>
      <c r="J54" s="65">
        <v>80</v>
      </c>
      <c r="K54" s="65">
        <v>69</v>
      </c>
      <c r="L54" s="66">
        <v>66</v>
      </c>
    </row>
    <row r="55" spans="1:12" ht="15">
      <c r="A55" s="61" t="s">
        <v>129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6">
        <v>0</v>
      </c>
    </row>
    <row r="56" spans="1:12" ht="15">
      <c r="A56" s="61" t="s">
        <v>130</v>
      </c>
      <c r="B56" s="65">
        <v>43</v>
      </c>
      <c r="C56" s="65">
        <v>42</v>
      </c>
      <c r="D56" s="65">
        <v>16</v>
      </c>
      <c r="E56" s="65">
        <v>4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6">
        <v>0</v>
      </c>
    </row>
    <row r="57" spans="1:12" ht="15">
      <c r="A57" s="61" t="s">
        <v>131</v>
      </c>
      <c r="B57" s="65">
        <v>46</v>
      </c>
      <c r="C57" s="65">
        <v>51</v>
      </c>
      <c r="D57" s="65">
        <v>63</v>
      </c>
      <c r="E57" s="65">
        <v>58</v>
      </c>
      <c r="F57" s="65">
        <v>58</v>
      </c>
      <c r="G57" s="65">
        <v>47</v>
      </c>
      <c r="H57" s="65">
        <v>45</v>
      </c>
      <c r="I57" s="65">
        <v>60</v>
      </c>
      <c r="J57" s="65">
        <v>43</v>
      </c>
      <c r="K57" s="65">
        <v>33</v>
      </c>
      <c r="L57" s="66">
        <v>42</v>
      </c>
    </row>
    <row r="58" spans="1:12" ht="15">
      <c r="A58" s="61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6"/>
    </row>
    <row r="59" spans="1:12" ht="15">
      <c r="A59" s="61" t="s">
        <v>132</v>
      </c>
      <c r="B59" s="65">
        <v>10</v>
      </c>
      <c r="C59" s="65">
        <v>6</v>
      </c>
      <c r="D59" s="65">
        <v>7</v>
      </c>
      <c r="E59" s="65">
        <v>4</v>
      </c>
      <c r="F59" s="65">
        <v>1</v>
      </c>
      <c r="G59" s="65">
        <v>3</v>
      </c>
      <c r="H59" s="65">
        <v>7</v>
      </c>
      <c r="I59" s="65">
        <v>8</v>
      </c>
      <c r="J59" s="65">
        <v>20</v>
      </c>
      <c r="K59" s="65">
        <v>11</v>
      </c>
      <c r="L59" s="66">
        <v>6</v>
      </c>
    </row>
    <row r="60" spans="1:12" ht="15">
      <c r="A60" s="61" t="s">
        <v>133</v>
      </c>
      <c r="B60" s="65">
        <v>9</v>
      </c>
      <c r="C60" s="65">
        <v>2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6">
        <v>0</v>
      </c>
    </row>
    <row r="61" spans="1:12" ht="15">
      <c r="A61" s="61" t="s">
        <v>100</v>
      </c>
      <c r="B61" s="65">
        <v>3</v>
      </c>
      <c r="C61" s="65">
        <v>0</v>
      </c>
      <c r="D61" s="65">
        <v>1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6">
        <v>0</v>
      </c>
    </row>
    <row r="62" spans="1:12" ht="15">
      <c r="A62" s="61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</row>
    <row r="63" spans="1:12">
      <c r="A63" s="64" t="s">
        <v>101</v>
      </c>
      <c r="B63" s="71">
        <f t="shared" ref="B63:L63" si="1">SUM(B30:B62)</f>
        <v>1201</v>
      </c>
      <c r="C63" s="71">
        <f t="shared" si="1"/>
        <v>1356</v>
      </c>
      <c r="D63" s="71">
        <f t="shared" si="1"/>
        <v>1336</v>
      </c>
      <c r="E63" s="71">
        <f t="shared" si="1"/>
        <v>1346</v>
      </c>
      <c r="F63" s="71">
        <f t="shared" si="1"/>
        <v>1371</v>
      </c>
      <c r="G63" s="71">
        <f t="shared" si="1"/>
        <v>1426</v>
      </c>
      <c r="H63" s="71">
        <f t="shared" si="1"/>
        <v>1477</v>
      </c>
      <c r="I63" s="71">
        <f t="shared" si="1"/>
        <v>1514</v>
      </c>
      <c r="J63" s="71">
        <f t="shared" si="1"/>
        <v>1449</v>
      </c>
      <c r="K63" s="71">
        <f t="shared" si="1"/>
        <v>1311</v>
      </c>
      <c r="L63" s="71">
        <f t="shared" si="1"/>
        <v>1336</v>
      </c>
    </row>
    <row r="64" spans="1:12" ht="15">
      <c r="A64" s="179" t="s">
        <v>102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5">
      <c r="A65" s="175" t="s">
        <v>134</v>
      </c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</row>
    <row r="66" spans="1:12" ht="15">
      <c r="A66" s="176" t="s">
        <v>81</v>
      </c>
      <c r="B66" s="178" t="s">
        <v>82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</row>
    <row r="67" spans="1:12">
      <c r="A67" s="177"/>
      <c r="B67" s="59" t="s">
        <v>83</v>
      </c>
      <c r="C67" s="59" t="s">
        <v>84</v>
      </c>
      <c r="D67" s="59" t="s">
        <v>85</v>
      </c>
      <c r="E67" s="59" t="s">
        <v>86</v>
      </c>
      <c r="F67" s="59" t="s">
        <v>24</v>
      </c>
      <c r="G67" s="59" t="s">
        <v>25</v>
      </c>
      <c r="H67" s="59" t="s">
        <v>26</v>
      </c>
      <c r="I67" s="59" t="s">
        <v>27</v>
      </c>
      <c r="J67" s="59" t="s">
        <v>17</v>
      </c>
      <c r="K67" s="59" t="s">
        <v>28</v>
      </c>
      <c r="L67" s="60" t="s">
        <v>711</v>
      </c>
    </row>
    <row r="68" spans="1:12" ht="15">
      <c r="A68" s="61" t="s">
        <v>135</v>
      </c>
      <c r="B68" s="65">
        <v>1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105">
        <v>0</v>
      </c>
      <c r="J68" s="105">
        <v>0</v>
      </c>
      <c r="K68" s="105">
        <v>0</v>
      </c>
      <c r="L68" s="79">
        <v>0</v>
      </c>
    </row>
    <row r="69" spans="1:12" ht="15">
      <c r="A69" s="61" t="s">
        <v>136</v>
      </c>
      <c r="B69" s="65">
        <v>1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6">
        <v>0</v>
      </c>
    </row>
    <row r="70" spans="1:12" ht="15">
      <c r="A70" s="61" t="s">
        <v>137</v>
      </c>
      <c r="B70" s="65">
        <v>0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6">
        <v>0</v>
      </c>
    </row>
    <row r="71" spans="1:12" ht="15">
      <c r="A71" s="61" t="s">
        <v>138</v>
      </c>
      <c r="B71" s="65">
        <v>2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6">
        <v>0</v>
      </c>
    </row>
    <row r="72" spans="1:12" ht="15">
      <c r="A72" s="61" t="s">
        <v>139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6">
        <v>0</v>
      </c>
    </row>
    <row r="73" spans="1:12" ht="15">
      <c r="A73" s="61" t="s">
        <v>140</v>
      </c>
      <c r="B73" s="65">
        <v>0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6">
        <v>0</v>
      </c>
    </row>
    <row r="74" spans="1:12" ht="15">
      <c r="A74" s="61" t="s">
        <v>141</v>
      </c>
      <c r="B74" s="65">
        <v>0</v>
      </c>
      <c r="C74" s="65"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6">
        <v>0</v>
      </c>
    </row>
    <row r="75" spans="1:12" ht="15">
      <c r="A75" s="61" t="s">
        <v>142</v>
      </c>
      <c r="B75" s="65">
        <v>77</v>
      </c>
      <c r="C75" s="65">
        <v>70</v>
      </c>
      <c r="D75" s="65">
        <v>69</v>
      </c>
      <c r="E75" s="65">
        <v>88</v>
      </c>
      <c r="F75" s="65">
        <v>81</v>
      </c>
      <c r="G75" s="65">
        <v>85</v>
      </c>
      <c r="H75" s="65">
        <v>83</v>
      </c>
      <c r="I75" s="65">
        <v>77</v>
      </c>
      <c r="J75" s="65">
        <v>75</v>
      </c>
      <c r="K75" s="65">
        <v>67</v>
      </c>
      <c r="L75" s="66">
        <v>65</v>
      </c>
    </row>
    <row r="76" spans="1:12" ht="15">
      <c r="A76" s="61" t="s">
        <v>143</v>
      </c>
      <c r="B76" s="65">
        <v>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6">
        <v>0</v>
      </c>
    </row>
    <row r="77" spans="1:12" ht="15">
      <c r="A77" s="61" t="s">
        <v>144</v>
      </c>
      <c r="B77" s="65">
        <v>104</v>
      </c>
      <c r="C77" s="65">
        <v>103</v>
      </c>
      <c r="D77" s="65">
        <v>110</v>
      </c>
      <c r="E77" s="65">
        <v>77</v>
      </c>
      <c r="F77" s="65">
        <v>34</v>
      </c>
      <c r="G77" s="65">
        <v>14</v>
      </c>
      <c r="H77" s="65">
        <v>1</v>
      </c>
      <c r="I77" s="65">
        <v>0</v>
      </c>
      <c r="J77" s="65">
        <v>29</v>
      </c>
      <c r="K77" s="65">
        <v>64</v>
      </c>
      <c r="L77" s="66">
        <v>79</v>
      </c>
    </row>
    <row r="78" spans="1:12" ht="15">
      <c r="A78" s="61" t="s">
        <v>145</v>
      </c>
      <c r="B78" s="65">
        <v>0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6">
        <v>0</v>
      </c>
    </row>
    <row r="79" spans="1:12" ht="15">
      <c r="A79" s="61" t="s">
        <v>146</v>
      </c>
      <c r="B79" s="65">
        <v>21</v>
      </c>
      <c r="C79" s="65">
        <v>26</v>
      </c>
      <c r="D79" s="65">
        <v>27</v>
      </c>
      <c r="E79" s="65">
        <v>56</v>
      </c>
      <c r="F79" s="65">
        <v>110</v>
      </c>
      <c r="G79" s="65">
        <v>137</v>
      </c>
      <c r="H79" s="65">
        <v>127</v>
      </c>
      <c r="I79" s="65">
        <v>128</v>
      </c>
      <c r="J79" s="65">
        <v>87</v>
      </c>
      <c r="K79" s="65">
        <v>43</v>
      </c>
      <c r="L79" s="66">
        <v>14</v>
      </c>
    </row>
    <row r="80" spans="1:12" ht="15">
      <c r="A80" s="61" t="s">
        <v>147</v>
      </c>
      <c r="B80" s="65">
        <v>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6">
        <v>0</v>
      </c>
    </row>
    <row r="81" spans="1:12" ht="15">
      <c r="A81" s="61" t="s">
        <v>148</v>
      </c>
      <c r="B81" s="65"/>
      <c r="C81" s="65"/>
      <c r="D81" s="65"/>
      <c r="E81" s="65">
        <v>13</v>
      </c>
      <c r="F81" s="65">
        <v>40</v>
      </c>
      <c r="G81" s="65">
        <v>55</v>
      </c>
      <c r="H81" s="65">
        <v>71</v>
      </c>
      <c r="I81" s="65">
        <v>58</v>
      </c>
      <c r="J81" s="65">
        <v>56</v>
      </c>
      <c r="K81" s="65">
        <v>47</v>
      </c>
      <c r="L81" s="66">
        <v>54</v>
      </c>
    </row>
    <row r="82" spans="1:12" ht="15">
      <c r="A82" s="61" t="s">
        <v>731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6">
        <v>2</v>
      </c>
    </row>
    <row r="83" spans="1:12" ht="15">
      <c r="A83" s="61" t="s">
        <v>149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6">
        <v>0</v>
      </c>
    </row>
    <row r="84" spans="1:12" ht="15">
      <c r="A84" s="61" t="s">
        <v>150</v>
      </c>
      <c r="B84" s="65">
        <v>1</v>
      </c>
      <c r="C84" s="65">
        <v>12</v>
      </c>
      <c r="D84" s="65">
        <v>35</v>
      </c>
      <c r="E84" s="65">
        <v>48</v>
      </c>
      <c r="F84" s="65">
        <v>46</v>
      </c>
      <c r="G84" s="65">
        <v>44</v>
      </c>
      <c r="H84" s="65">
        <v>43</v>
      </c>
      <c r="I84" s="65">
        <v>37</v>
      </c>
      <c r="J84" s="65">
        <v>12</v>
      </c>
      <c r="K84" s="65">
        <v>3</v>
      </c>
      <c r="L84" s="66">
        <v>2</v>
      </c>
    </row>
    <row r="85" spans="1:12" ht="15">
      <c r="A85" s="61" t="s">
        <v>151</v>
      </c>
      <c r="B85" s="65">
        <v>344</v>
      </c>
      <c r="C85" s="65">
        <v>372</v>
      </c>
      <c r="D85" s="65">
        <v>404</v>
      </c>
      <c r="E85" s="65">
        <v>299</v>
      </c>
      <c r="F85" s="65">
        <v>174</v>
      </c>
      <c r="G85" s="65">
        <v>77</v>
      </c>
      <c r="H85" s="65">
        <v>23</v>
      </c>
      <c r="I85" s="65">
        <v>10</v>
      </c>
      <c r="J85" s="65">
        <v>11</v>
      </c>
      <c r="K85" s="65">
        <v>4</v>
      </c>
      <c r="L85" s="66">
        <v>0</v>
      </c>
    </row>
    <row r="86" spans="1:12" ht="15">
      <c r="A86" s="61" t="s">
        <v>152</v>
      </c>
      <c r="B86" s="65"/>
      <c r="C86" s="65"/>
      <c r="D86" s="65"/>
      <c r="E86" s="65">
        <v>127</v>
      </c>
      <c r="F86" s="65">
        <v>242</v>
      </c>
      <c r="G86" s="65">
        <v>299</v>
      </c>
      <c r="H86" s="65">
        <v>360</v>
      </c>
      <c r="I86" s="65">
        <v>363</v>
      </c>
      <c r="J86" s="65">
        <v>389</v>
      </c>
      <c r="K86" s="65">
        <v>385</v>
      </c>
      <c r="L86" s="66">
        <v>386</v>
      </c>
    </row>
    <row r="87" spans="1:12" ht="15">
      <c r="A87" s="61" t="s">
        <v>153</v>
      </c>
      <c r="B87" s="65">
        <v>2</v>
      </c>
      <c r="C87" s="65"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66">
        <v>0</v>
      </c>
    </row>
    <row r="88" spans="1:12" ht="15">
      <c r="A88" s="61" t="s">
        <v>154</v>
      </c>
      <c r="B88" s="65">
        <v>0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6">
        <v>0</v>
      </c>
    </row>
    <row r="89" spans="1:12" ht="15">
      <c r="A89" s="61" t="s">
        <v>155</v>
      </c>
      <c r="B89" s="65">
        <v>6</v>
      </c>
      <c r="C89" s="65">
        <v>9</v>
      </c>
      <c r="D89" s="65">
        <v>6</v>
      </c>
      <c r="E89" s="65">
        <v>2</v>
      </c>
      <c r="F89" s="65">
        <v>1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L89" s="66">
        <v>0</v>
      </c>
    </row>
    <row r="90" spans="1:12" ht="15">
      <c r="A90" s="61" t="s">
        <v>156</v>
      </c>
      <c r="B90" s="65">
        <v>59</v>
      </c>
      <c r="C90" s="65">
        <v>42</v>
      </c>
      <c r="D90" s="65">
        <v>27</v>
      </c>
      <c r="E90" s="65">
        <v>13</v>
      </c>
      <c r="F90" s="65">
        <v>5</v>
      </c>
      <c r="G90" s="65">
        <v>1</v>
      </c>
      <c r="H90" s="65">
        <v>0</v>
      </c>
      <c r="I90" s="65">
        <v>0</v>
      </c>
      <c r="J90" s="65">
        <v>0</v>
      </c>
      <c r="K90" s="65">
        <v>0</v>
      </c>
      <c r="L90" s="66">
        <v>0</v>
      </c>
    </row>
    <row r="91" spans="1:12" ht="15">
      <c r="A91" s="61" t="s">
        <v>157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6">
        <v>0</v>
      </c>
    </row>
    <row r="92" spans="1:12" ht="15">
      <c r="A92" s="61" t="s">
        <v>158</v>
      </c>
      <c r="B92" s="65">
        <v>0</v>
      </c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6">
        <v>0</v>
      </c>
    </row>
    <row r="93" spans="1:12" ht="15">
      <c r="A93" s="61" t="s">
        <v>159</v>
      </c>
      <c r="B93" s="65">
        <v>0</v>
      </c>
      <c r="C93" s="65">
        <v>0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6">
        <v>0</v>
      </c>
    </row>
    <row r="94" spans="1:12" ht="15">
      <c r="A94" s="61" t="s">
        <v>160</v>
      </c>
      <c r="B94" s="65">
        <v>4</v>
      </c>
      <c r="C94" s="65">
        <v>10</v>
      </c>
      <c r="D94" s="65">
        <v>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6">
        <v>0</v>
      </c>
    </row>
    <row r="95" spans="1:12" ht="15">
      <c r="A95" s="61" t="s">
        <v>161</v>
      </c>
      <c r="B95" s="65">
        <v>1</v>
      </c>
      <c r="C95" s="65">
        <v>0</v>
      </c>
      <c r="D95" s="65">
        <v>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L95" s="66">
        <v>0</v>
      </c>
    </row>
    <row r="96" spans="1:12" ht="15">
      <c r="A96" s="61" t="s">
        <v>162</v>
      </c>
      <c r="B96" s="65">
        <v>240</v>
      </c>
      <c r="C96" s="65">
        <v>261</v>
      </c>
      <c r="D96" s="65">
        <v>247</v>
      </c>
      <c r="E96" s="65">
        <v>255</v>
      </c>
      <c r="F96" s="65">
        <v>254</v>
      </c>
      <c r="G96" s="65">
        <v>239</v>
      </c>
      <c r="H96" s="65">
        <v>243</v>
      </c>
      <c r="I96" s="65">
        <v>270</v>
      </c>
      <c r="J96" s="65">
        <v>273</v>
      </c>
      <c r="K96" s="65">
        <v>271</v>
      </c>
      <c r="L96" s="66">
        <v>265</v>
      </c>
    </row>
    <row r="97" spans="1:12" ht="15">
      <c r="A97" s="61" t="s">
        <v>163</v>
      </c>
      <c r="B97" s="65">
        <v>149</v>
      </c>
      <c r="C97" s="65">
        <v>148</v>
      </c>
      <c r="D97" s="65">
        <v>133</v>
      </c>
      <c r="E97" s="65">
        <v>105</v>
      </c>
      <c r="F97" s="65">
        <v>94</v>
      </c>
      <c r="G97" s="65">
        <v>90</v>
      </c>
      <c r="H97" s="65">
        <v>95</v>
      </c>
      <c r="I97" s="65">
        <v>74</v>
      </c>
      <c r="J97" s="65">
        <v>76</v>
      </c>
      <c r="K97" s="65">
        <v>70</v>
      </c>
      <c r="L97" s="66">
        <v>71</v>
      </c>
    </row>
    <row r="98" spans="1:12" ht="15">
      <c r="A98" s="61" t="s">
        <v>164</v>
      </c>
      <c r="B98" s="65">
        <v>1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6">
        <v>0</v>
      </c>
    </row>
    <row r="99" spans="1:12" ht="15">
      <c r="A99" s="61" t="s">
        <v>165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6">
        <v>0</v>
      </c>
    </row>
    <row r="100" spans="1:12" ht="15">
      <c r="A100" s="61" t="s">
        <v>166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6">
        <v>0</v>
      </c>
    </row>
    <row r="101" spans="1:12" ht="15">
      <c r="A101" s="61" t="s">
        <v>167</v>
      </c>
      <c r="B101" s="65">
        <v>0</v>
      </c>
      <c r="C101" s="65">
        <v>0</v>
      </c>
      <c r="D101" s="65">
        <v>0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6">
        <v>0</v>
      </c>
    </row>
    <row r="102" spans="1:12" ht="15">
      <c r="A102" s="61" t="s">
        <v>168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  <c r="K102" s="65">
        <v>0</v>
      </c>
      <c r="L102" s="66">
        <v>0</v>
      </c>
    </row>
    <row r="103" spans="1:12" ht="15">
      <c r="A103" s="61" t="s">
        <v>169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6">
        <v>0</v>
      </c>
    </row>
    <row r="104" spans="1:12" ht="15">
      <c r="A104" s="61" t="s">
        <v>732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>
        <v>1</v>
      </c>
      <c r="L104" s="66">
        <v>1</v>
      </c>
    </row>
    <row r="105" spans="1:12" ht="15">
      <c r="A105" s="61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6"/>
    </row>
    <row r="106" spans="1:12" ht="15">
      <c r="A106" s="61" t="s">
        <v>170</v>
      </c>
      <c r="B106" s="70">
        <v>4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6">
        <v>0</v>
      </c>
    </row>
    <row r="107" spans="1:12">
      <c r="A107" s="63" t="s">
        <v>171</v>
      </c>
      <c r="B107" s="70">
        <v>2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6">
        <v>0</v>
      </c>
    </row>
    <row r="108" spans="1:12">
      <c r="A108" s="63" t="s">
        <v>172</v>
      </c>
      <c r="B108" s="70">
        <v>4</v>
      </c>
      <c r="C108" s="65">
        <v>0</v>
      </c>
      <c r="D108" s="65">
        <v>0</v>
      </c>
      <c r="E108" s="65">
        <v>0</v>
      </c>
      <c r="F108" s="65">
        <v>0</v>
      </c>
      <c r="G108" s="65">
        <v>0</v>
      </c>
      <c r="H108" s="65">
        <v>0</v>
      </c>
      <c r="I108" s="65">
        <v>0</v>
      </c>
      <c r="J108" s="65">
        <v>0</v>
      </c>
      <c r="K108" s="65">
        <v>0</v>
      </c>
      <c r="L108" s="66">
        <v>0</v>
      </c>
    </row>
    <row r="109" spans="1:12">
      <c r="A109" s="63" t="s">
        <v>173</v>
      </c>
      <c r="B109" s="70">
        <v>1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6">
        <v>0</v>
      </c>
    </row>
    <row r="110" spans="1:12" ht="15">
      <c r="A110" s="61" t="s">
        <v>174</v>
      </c>
      <c r="B110" s="65">
        <v>268</v>
      </c>
      <c r="C110" s="65">
        <v>227</v>
      </c>
      <c r="D110" s="65">
        <v>259</v>
      </c>
      <c r="E110" s="65">
        <v>224</v>
      </c>
      <c r="F110" s="65">
        <v>236</v>
      </c>
      <c r="G110" s="65">
        <v>225</v>
      </c>
      <c r="H110" s="65">
        <v>206</v>
      </c>
      <c r="I110" s="65">
        <v>64</v>
      </c>
      <c r="J110" s="65">
        <v>128</v>
      </c>
      <c r="K110" s="65">
        <v>140</v>
      </c>
      <c r="L110" s="66">
        <v>172</v>
      </c>
    </row>
    <row r="111" spans="1:12" ht="15">
      <c r="A111" s="61" t="s">
        <v>175</v>
      </c>
      <c r="B111" s="65">
        <v>16</v>
      </c>
      <c r="C111" s="65">
        <v>12</v>
      </c>
      <c r="D111" s="65">
        <v>22</v>
      </c>
      <c r="E111" s="65">
        <v>21</v>
      </c>
      <c r="F111" s="65">
        <v>22</v>
      </c>
      <c r="G111" s="65">
        <v>17</v>
      </c>
      <c r="H111" s="65">
        <v>6</v>
      </c>
      <c r="I111" s="65">
        <v>1</v>
      </c>
      <c r="J111" s="65">
        <v>0</v>
      </c>
      <c r="K111" s="65">
        <v>0</v>
      </c>
      <c r="L111" s="66">
        <v>0</v>
      </c>
    </row>
    <row r="112" spans="1:12" ht="15">
      <c r="A112" s="61" t="s">
        <v>176</v>
      </c>
      <c r="B112" s="65">
        <v>6</v>
      </c>
      <c r="C112" s="65">
        <v>5</v>
      </c>
      <c r="D112" s="65">
        <v>3</v>
      </c>
      <c r="E112" s="65">
        <v>3</v>
      </c>
      <c r="F112" s="65">
        <v>3</v>
      </c>
      <c r="G112" s="65">
        <v>5</v>
      </c>
      <c r="H112" s="65">
        <v>4</v>
      </c>
      <c r="I112" s="65">
        <v>3</v>
      </c>
      <c r="J112" s="65">
        <v>2</v>
      </c>
      <c r="K112" s="65">
        <v>5</v>
      </c>
      <c r="L112" s="66">
        <v>4</v>
      </c>
    </row>
    <row r="113" spans="1:12" ht="15">
      <c r="A113" s="61" t="s">
        <v>177</v>
      </c>
      <c r="B113" s="65">
        <v>13</v>
      </c>
      <c r="C113" s="65">
        <v>1</v>
      </c>
      <c r="D113" s="65">
        <v>0</v>
      </c>
      <c r="E113" s="65">
        <v>0</v>
      </c>
      <c r="F113" s="65">
        <v>0</v>
      </c>
      <c r="G113" s="65">
        <v>0</v>
      </c>
      <c r="H113" s="65">
        <v>0</v>
      </c>
      <c r="I113" s="65">
        <v>0</v>
      </c>
      <c r="J113" s="65">
        <v>0</v>
      </c>
      <c r="K113" s="65">
        <v>0</v>
      </c>
      <c r="L113" s="66">
        <v>0</v>
      </c>
    </row>
    <row r="114" spans="1:12" ht="15">
      <c r="A114" s="61" t="s">
        <v>100</v>
      </c>
      <c r="B114" s="65">
        <v>7</v>
      </c>
      <c r="C114" s="65">
        <v>1</v>
      </c>
      <c r="D114" s="65">
        <v>1</v>
      </c>
      <c r="E114" s="65">
        <v>0</v>
      </c>
      <c r="F114" s="65">
        <v>1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6">
        <v>0</v>
      </c>
    </row>
    <row r="115" spans="1:12" ht="15">
      <c r="A115" s="61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8"/>
    </row>
    <row r="116" spans="1:12">
      <c r="A116" s="64" t="s">
        <v>101</v>
      </c>
      <c r="B116" s="71">
        <f t="shared" ref="B116:L116" si="2">SUM(B68:B115)</f>
        <v>1334</v>
      </c>
      <c r="C116" s="71">
        <f t="shared" si="2"/>
        <v>1299</v>
      </c>
      <c r="D116" s="71">
        <f t="shared" si="2"/>
        <v>1345</v>
      </c>
      <c r="E116" s="71">
        <f t="shared" si="2"/>
        <v>1331</v>
      </c>
      <c r="F116" s="71">
        <f t="shared" si="2"/>
        <v>1343</v>
      </c>
      <c r="G116" s="71">
        <f t="shared" si="2"/>
        <v>1288</v>
      </c>
      <c r="H116" s="71">
        <f t="shared" si="2"/>
        <v>1262</v>
      </c>
      <c r="I116" s="71">
        <f t="shared" si="2"/>
        <v>1085</v>
      </c>
      <c r="J116" s="71">
        <f t="shared" si="2"/>
        <v>1138</v>
      </c>
      <c r="K116" s="71">
        <f t="shared" si="2"/>
        <v>1100</v>
      </c>
      <c r="L116" s="71">
        <f t="shared" si="2"/>
        <v>1115</v>
      </c>
    </row>
    <row r="117" spans="1:12" ht="15">
      <c r="A117" s="179" t="s">
        <v>102</v>
      </c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</row>
    <row r="118" spans="1:12" ht="15">
      <c r="A118" s="175" t="s">
        <v>178</v>
      </c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</row>
    <row r="119" spans="1:12" ht="15">
      <c r="A119" s="176" t="s">
        <v>81</v>
      </c>
      <c r="B119" s="178" t="s">
        <v>82</v>
      </c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</row>
    <row r="120" spans="1:12">
      <c r="A120" s="177"/>
      <c r="B120" s="59" t="s">
        <v>83</v>
      </c>
      <c r="C120" s="59" t="s">
        <v>84</v>
      </c>
      <c r="D120" s="59" t="s">
        <v>85</v>
      </c>
      <c r="E120" s="59" t="s">
        <v>86</v>
      </c>
      <c r="F120" s="59" t="s">
        <v>24</v>
      </c>
      <c r="G120" s="59" t="s">
        <v>25</v>
      </c>
      <c r="H120" s="59" t="s">
        <v>26</v>
      </c>
      <c r="I120" s="59" t="s">
        <v>27</v>
      </c>
      <c r="J120" s="59" t="s">
        <v>17</v>
      </c>
      <c r="K120" s="59" t="s">
        <v>28</v>
      </c>
      <c r="L120" s="60" t="s">
        <v>711</v>
      </c>
    </row>
    <row r="121" spans="1:12" ht="15">
      <c r="A121" s="61" t="s">
        <v>179</v>
      </c>
      <c r="B121" s="65">
        <v>154</v>
      </c>
      <c r="C121" s="65">
        <v>191</v>
      </c>
      <c r="D121" s="65">
        <v>189</v>
      </c>
      <c r="E121" s="65">
        <v>230</v>
      </c>
      <c r="F121" s="65">
        <v>224</v>
      </c>
      <c r="G121" s="65">
        <v>214</v>
      </c>
      <c r="H121" s="65">
        <v>205</v>
      </c>
      <c r="I121" s="65">
        <v>193</v>
      </c>
      <c r="J121" s="65">
        <v>175</v>
      </c>
      <c r="K121" s="65">
        <v>152</v>
      </c>
      <c r="L121" s="66">
        <v>144</v>
      </c>
    </row>
    <row r="122" spans="1:12" ht="15">
      <c r="A122" s="61" t="s">
        <v>180</v>
      </c>
      <c r="B122" s="65">
        <v>220</v>
      </c>
      <c r="C122" s="65">
        <v>287</v>
      </c>
      <c r="D122" s="65">
        <v>333</v>
      </c>
      <c r="E122" s="65">
        <v>290</v>
      </c>
      <c r="F122" s="65">
        <v>258</v>
      </c>
      <c r="G122" s="65">
        <v>242</v>
      </c>
      <c r="H122" s="65">
        <v>222</v>
      </c>
      <c r="I122" s="65">
        <v>209</v>
      </c>
      <c r="J122" s="65">
        <v>200</v>
      </c>
      <c r="K122" s="65">
        <v>182</v>
      </c>
      <c r="L122" s="66">
        <v>177</v>
      </c>
    </row>
    <row r="123" spans="1:12" ht="15">
      <c r="A123" s="61" t="s">
        <v>181</v>
      </c>
      <c r="B123" s="65">
        <v>39</v>
      </c>
      <c r="C123" s="65">
        <v>61</v>
      </c>
      <c r="D123" s="65">
        <v>66</v>
      </c>
      <c r="E123" s="65">
        <v>85</v>
      </c>
      <c r="F123" s="65">
        <v>102</v>
      </c>
      <c r="G123" s="65">
        <v>102</v>
      </c>
      <c r="H123" s="65">
        <v>91</v>
      </c>
      <c r="I123" s="65">
        <v>92</v>
      </c>
      <c r="J123" s="65">
        <v>82</v>
      </c>
      <c r="K123" s="65">
        <v>71</v>
      </c>
      <c r="L123" s="66">
        <v>79</v>
      </c>
    </row>
    <row r="124" spans="1:12" ht="15">
      <c r="A124" s="61" t="s">
        <v>182</v>
      </c>
      <c r="B124" s="65">
        <v>165</v>
      </c>
      <c r="C124" s="65">
        <v>186</v>
      </c>
      <c r="D124" s="65">
        <v>175</v>
      </c>
      <c r="E124" s="65">
        <v>184</v>
      </c>
      <c r="F124" s="65">
        <v>175</v>
      </c>
      <c r="G124" s="65">
        <v>180</v>
      </c>
      <c r="H124" s="65">
        <v>177</v>
      </c>
      <c r="I124" s="65">
        <v>163</v>
      </c>
      <c r="J124" s="65">
        <v>174</v>
      </c>
      <c r="K124" s="65">
        <v>168</v>
      </c>
      <c r="L124" s="66">
        <v>183</v>
      </c>
    </row>
    <row r="125" spans="1:12" ht="15">
      <c r="A125" s="61" t="s">
        <v>183</v>
      </c>
      <c r="B125" s="65">
        <v>165</v>
      </c>
      <c r="C125" s="65">
        <v>197</v>
      </c>
      <c r="D125" s="65">
        <v>275</v>
      </c>
      <c r="E125" s="65">
        <v>349</v>
      </c>
      <c r="F125" s="65">
        <v>408</v>
      </c>
      <c r="G125" s="65">
        <v>421</v>
      </c>
      <c r="H125" s="65">
        <v>425</v>
      </c>
      <c r="I125" s="65">
        <v>429</v>
      </c>
      <c r="J125" s="65">
        <v>438</v>
      </c>
      <c r="K125" s="65">
        <v>461</v>
      </c>
      <c r="L125" s="66">
        <v>553</v>
      </c>
    </row>
    <row r="126" spans="1:12" ht="15">
      <c r="A126" s="61" t="s">
        <v>184</v>
      </c>
      <c r="B126" s="65">
        <v>98</v>
      </c>
      <c r="C126" s="65">
        <v>120</v>
      </c>
      <c r="D126" s="65">
        <v>141</v>
      </c>
      <c r="E126" s="65">
        <v>173</v>
      </c>
      <c r="F126" s="65">
        <v>185</v>
      </c>
      <c r="G126" s="65">
        <v>171</v>
      </c>
      <c r="H126" s="65">
        <v>193</v>
      </c>
      <c r="I126" s="65">
        <v>183</v>
      </c>
      <c r="J126" s="65">
        <v>192</v>
      </c>
      <c r="K126" s="65">
        <v>185</v>
      </c>
      <c r="L126" s="66">
        <v>211</v>
      </c>
    </row>
    <row r="127" spans="1:12" ht="15">
      <c r="A127" s="61" t="s">
        <v>185</v>
      </c>
      <c r="B127" s="65">
        <v>76</v>
      </c>
      <c r="C127" s="65">
        <v>135</v>
      </c>
      <c r="D127" s="65">
        <v>149</v>
      </c>
      <c r="E127" s="65">
        <v>168</v>
      </c>
      <c r="F127" s="65">
        <v>167</v>
      </c>
      <c r="G127" s="65">
        <v>182</v>
      </c>
      <c r="H127" s="65">
        <v>191</v>
      </c>
      <c r="I127" s="65">
        <v>178</v>
      </c>
      <c r="J127" s="65">
        <v>159</v>
      </c>
      <c r="K127" s="65">
        <v>163</v>
      </c>
      <c r="L127" s="66">
        <v>147</v>
      </c>
    </row>
    <row r="128" spans="1:12" ht="15">
      <c r="A128" s="61" t="s">
        <v>186</v>
      </c>
      <c r="B128" s="65">
        <v>88</v>
      </c>
      <c r="C128" s="65">
        <v>83</v>
      </c>
      <c r="D128" s="65">
        <v>79</v>
      </c>
      <c r="E128" s="65">
        <v>65</v>
      </c>
      <c r="F128" s="65">
        <v>51</v>
      </c>
      <c r="G128" s="65">
        <v>27</v>
      </c>
      <c r="H128" s="65">
        <v>9</v>
      </c>
      <c r="I128" s="65">
        <v>1</v>
      </c>
      <c r="J128" s="65">
        <v>0</v>
      </c>
      <c r="K128" s="65">
        <v>0</v>
      </c>
      <c r="L128" s="66">
        <v>0</v>
      </c>
    </row>
    <row r="129" spans="1:12" ht="15">
      <c r="A129" s="61" t="s">
        <v>187</v>
      </c>
      <c r="B129" s="65">
        <v>182</v>
      </c>
      <c r="C129" s="65">
        <v>185</v>
      </c>
      <c r="D129" s="65">
        <v>218</v>
      </c>
      <c r="E129" s="65">
        <v>225</v>
      </c>
      <c r="F129" s="65">
        <v>229</v>
      </c>
      <c r="G129" s="65">
        <v>252</v>
      </c>
      <c r="H129" s="65">
        <v>215</v>
      </c>
      <c r="I129" s="65">
        <v>208</v>
      </c>
      <c r="J129" s="65">
        <v>188</v>
      </c>
      <c r="K129" s="65">
        <v>196</v>
      </c>
      <c r="L129" s="66">
        <v>229</v>
      </c>
    </row>
    <row r="130" spans="1:12" ht="15">
      <c r="A130" s="61" t="s">
        <v>188</v>
      </c>
      <c r="B130" s="65">
        <v>60</v>
      </c>
      <c r="C130" s="65">
        <v>73</v>
      </c>
      <c r="D130" s="65">
        <v>79</v>
      </c>
      <c r="E130" s="65">
        <v>90</v>
      </c>
      <c r="F130" s="65">
        <v>78</v>
      </c>
      <c r="G130" s="65">
        <v>55</v>
      </c>
      <c r="H130" s="65">
        <v>61</v>
      </c>
      <c r="I130" s="65">
        <v>40</v>
      </c>
      <c r="J130" s="65">
        <v>41</v>
      </c>
      <c r="K130" s="65">
        <v>50</v>
      </c>
      <c r="L130" s="66">
        <v>55</v>
      </c>
    </row>
    <row r="131" spans="1:12">
      <c r="A131" s="63" t="s">
        <v>189</v>
      </c>
      <c r="B131" s="65"/>
      <c r="C131" s="65"/>
      <c r="D131" s="65"/>
      <c r="E131" s="65"/>
      <c r="F131" s="65">
        <v>8</v>
      </c>
      <c r="G131" s="65">
        <v>21</v>
      </c>
      <c r="H131" s="65">
        <v>46</v>
      </c>
      <c r="I131" s="65">
        <v>53</v>
      </c>
      <c r="J131" s="65">
        <v>66</v>
      </c>
      <c r="K131" s="65">
        <v>85</v>
      </c>
      <c r="L131" s="66">
        <v>110</v>
      </c>
    </row>
    <row r="132" spans="1:12">
      <c r="A132" s="63" t="s">
        <v>733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6">
        <v>1</v>
      </c>
    </row>
    <row r="133" spans="1:12" ht="15">
      <c r="A133" s="61" t="s">
        <v>190</v>
      </c>
      <c r="B133" s="65">
        <v>44</v>
      </c>
      <c r="C133" s="65">
        <v>41</v>
      </c>
      <c r="D133" s="65">
        <v>43</v>
      </c>
      <c r="E133" s="65">
        <v>53</v>
      </c>
      <c r="F133" s="65">
        <v>53</v>
      </c>
      <c r="G133" s="65">
        <v>59</v>
      </c>
      <c r="H133" s="65">
        <v>45</v>
      </c>
      <c r="I133" s="65">
        <v>38</v>
      </c>
      <c r="J133" s="65">
        <v>35</v>
      </c>
      <c r="K133" s="65">
        <v>28</v>
      </c>
      <c r="L133" s="66">
        <v>30</v>
      </c>
    </row>
    <row r="134" spans="1:12" ht="15">
      <c r="A134" s="61" t="s">
        <v>191</v>
      </c>
      <c r="B134" s="65">
        <v>509</v>
      </c>
      <c r="C134" s="65">
        <v>586</v>
      </c>
      <c r="D134" s="65">
        <v>666</v>
      </c>
      <c r="E134" s="65">
        <v>687</v>
      </c>
      <c r="F134" s="65">
        <v>637</v>
      </c>
      <c r="G134" s="65">
        <v>659</v>
      </c>
      <c r="H134" s="65">
        <v>600</v>
      </c>
      <c r="I134" s="65">
        <v>610</v>
      </c>
      <c r="J134" s="65">
        <v>629</v>
      </c>
      <c r="K134" s="65">
        <v>587</v>
      </c>
      <c r="L134" s="66">
        <v>653</v>
      </c>
    </row>
    <row r="135" spans="1:12" ht="15">
      <c r="A135" s="61" t="s">
        <v>192</v>
      </c>
      <c r="B135" s="65">
        <v>50</v>
      </c>
      <c r="C135" s="65">
        <v>46</v>
      </c>
      <c r="D135" s="65">
        <v>51</v>
      </c>
      <c r="E135" s="65">
        <v>50</v>
      </c>
      <c r="F135" s="65">
        <v>32</v>
      </c>
      <c r="G135" s="65">
        <v>26</v>
      </c>
      <c r="H135" s="65">
        <v>19</v>
      </c>
      <c r="I135" s="65">
        <v>18</v>
      </c>
      <c r="J135" s="65">
        <v>19</v>
      </c>
      <c r="K135" s="65">
        <v>21</v>
      </c>
      <c r="L135" s="66">
        <v>5</v>
      </c>
    </row>
    <row r="136" spans="1:12" ht="15">
      <c r="A136" s="61" t="s">
        <v>193</v>
      </c>
      <c r="B136" s="65">
        <v>36</v>
      </c>
      <c r="C136" s="65">
        <v>20</v>
      </c>
      <c r="D136" s="65">
        <v>24</v>
      </c>
      <c r="E136" s="65">
        <v>27</v>
      </c>
      <c r="F136" s="65">
        <v>24</v>
      </c>
      <c r="G136" s="65">
        <v>17</v>
      </c>
      <c r="H136" s="65">
        <v>24</v>
      </c>
      <c r="I136" s="65">
        <v>20</v>
      </c>
      <c r="J136" s="65">
        <v>23</v>
      </c>
      <c r="K136" s="65">
        <v>22</v>
      </c>
      <c r="L136" s="66">
        <v>43</v>
      </c>
    </row>
    <row r="137" spans="1:12" ht="15">
      <c r="A137" s="61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6"/>
    </row>
    <row r="138" spans="1:12" ht="15">
      <c r="A138" s="61" t="s">
        <v>194</v>
      </c>
      <c r="B138" s="65">
        <v>75</v>
      </c>
      <c r="C138" s="65">
        <v>2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6">
        <v>0</v>
      </c>
    </row>
    <row r="139" spans="1:12" ht="15">
      <c r="A139" s="61" t="s">
        <v>195</v>
      </c>
      <c r="B139" s="65">
        <v>4</v>
      </c>
      <c r="C139" s="65">
        <v>5</v>
      </c>
      <c r="D139" s="65">
        <v>6</v>
      </c>
      <c r="E139" s="65">
        <v>2</v>
      </c>
      <c r="F139" s="65">
        <v>3</v>
      </c>
      <c r="G139" s="65">
        <v>1</v>
      </c>
      <c r="H139" s="65">
        <v>1</v>
      </c>
      <c r="I139" s="65">
        <v>2</v>
      </c>
      <c r="J139" s="65">
        <v>3</v>
      </c>
      <c r="K139" s="65">
        <v>0</v>
      </c>
      <c r="L139" s="66">
        <v>2</v>
      </c>
    </row>
    <row r="140" spans="1:12" ht="15">
      <c r="A140" s="61" t="s">
        <v>196</v>
      </c>
      <c r="B140" s="65">
        <v>2</v>
      </c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6">
        <v>0</v>
      </c>
    </row>
    <row r="141" spans="1:12" ht="15">
      <c r="A141" s="61" t="s">
        <v>100</v>
      </c>
      <c r="B141" s="65"/>
      <c r="C141" s="65">
        <v>1</v>
      </c>
      <c r="D141" s="65">
        <v>0</v>
      </c>
      <c r="E141" s="65">
        <v>0</v>
      </c>
      <c r="F141" s="65">
        <v>0</v>
      </c>
      <c r="G141" s="65">
        <v>2</v>
      </c>
      <c r="H141" s="65">
        <v>2</v>
      </c>
      <c r="I141" s="65">
        <v>0</v>
      </c>
      <c r="J141" s="65">
        <v>3</v>
      </c>
      <c r="K141" s="65">
        <v>3</v>
      </c>
      <c r="L141" s="66">
        <v>0</v>
      </c>
    </row>
    <row r="142" spans="1:12" ht="15">
      <c r="A142" s="61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8"/>
    </row>
    <row r="143" spans="1:12">
      <c r="A143" s="64" t="s">
        <v>101</v>
      </c>
      <c r="B143" s="71">
        <f t="shared" ref="B143:L143" si="3">SUM(B121:B142)</f>
        <v>1967</v>
      </c>
      <c r="C143" s="71">
        <f t="shared" si="3"/>
        <v>2219</v>
      </c>
      <c r="D143" s="71">
        <f t="shared" si="3"/>
        <v>2494</v>
      </c>
      <c r="E143" s="71">
        <f t="shared" si="3"/>
        <v>2678</v>
      </c>
      <c r="F143" s="71">
        <f t="shared" si="3"/>
        <v>2634</v>
      </c>
      <c r="G143" s="71">
        <f t="shared" si="3"/>
        <v>2631</v>
      </c>
      <c r="H143" s="71">
        <f t="shared" si="3"/>
        <v>2526</v>
      </c>
      <c r="I143" s="71">
        <f t="shared" si="3"/>
        <v>2437</v>
      </c>
      <c r="J143" s="71">
        <f t="shared" si="3"/>
        <v>2427</v>
      </c>
      <c r="K143" s="71">
        <f t="shared" si="3"/>
        <v>2374</v>
      </c>
      <c r="L143" s="71">
        <f t="shared" si="3"/>
        <v>2622</v>
      </c>
    </row>
    <row r="144" spans="1:12" ht="15">
      <c r="A144" s="179" t="s">
        <v>102</v>
      </c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</row>
    <row r="145" spans="1:12" ht="15">
      <c r="A145" s="175" t="s">
        <v>197</v>
      </c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</row>
    <row r="146" spans="1:12" ht="15">
      <c r="A146" s="176" t="s">
        <v>81</v>
      </c>
      <c r="B146" s="178" t="s">
        <v>82</v>
      </c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</row>
    <row r="147" spans="1:12">
      <c r="A147" s="177"/>
      <c r="B147" s="59" t="s">
        <v>83</v>
      </c>
      <c r="C147" s="59" t="s">
        <v>84</v>
      </c>
      <c r="D147" s="59" t="s">
        <v>85</v>
      </c>
      <c r="E147" s="59" t="s">
        <v>86</v>
      </c>
      <c r="F147" s="59" t="s">
        <v>24</v>
      </c>
      <c r="G147" s="59" t="s">
        <v>25</v>
      </c>
      <c r="H147" s="59" t="s">
        <v>26</v>
      </c>
      <c r="I147" s="59" t="s">
        <v>27</v>
      </c>
      <c r="J147" s="59" t="s">
        <v>17</v>
      </c>
      <c r="K147" s="59" t="s">
        <v>28</v>
      </c>
      <c r="L147" s="60" t="s">
        <v>711</v>
      </c>
    </row>
    <row r="148" spans="1:12" ht="15">
      <c r="A148" s="61" t="s">
        <v>198</v>
      </c>
      <c r="B148" s="65">
        <v>44</v>
      </c>
      <c r="C148" s="65">
        <v>49</v>
      </c>
      <c r="D148" s="65">
        <v>53</v>
      </c>
      <c r="E148" s="65">
        <v>60</v>
      </c>
      <c r="F148" s="65">
        <v>70</v>
      </c>
      <c r="G148" s="65">
        <v>70</v>
      </c>
      <c r="H148" s="65">
        <v>58</v>
      </c>
      <c r="I148" s="65">
        <v>65</v>
      </c>
      <c r="J148" s="65">
        <v>56</v>
      </c>
      <c r="K148" s="65">
        <v>50</v>
      </c>
      <c r="L148" s="66">
        <v>41</v>
      </c>
    </row>
    <row r="149" spans="1:12" ht="15">
      <c r="A149" s="61" t="s">
        <v>199</v>
      </c>
      <c r="B149" s="65">
        <v>173</v>
      </c>
      <c r="C149" s="65">
        <v>196</v>
      </c>
      <c r="D149" s="65">
        <v>197</v>
      </c>
      <c r="E149" s="65">
        <v>199</v>
      </c>
      <c r="F149" s="65">
        <v>213</v>
      </c>
      <c r="G149" s="65">
        <v>217</v>
      </c>
      <c r="H149" s="65">
        <v>229</v>
      </c>
      <c r="I149" s="65">
        <v>192</v>
      </c>
      <c r="J149" s="65">
        <v>183</v>
      </c>
      <c r="K149" s="65">
        <v>168</v>
      </c>
      <c r="L149" s="66">
        <v>173</v>
      </c>
    </row>
    <row r="150" spans="1:12" ht="15">
      <c r="A150" s="61" t="s">
        <v>200</v>
      </c>
      <c r="B150" s="65">
        <v>402</v>
      </c>
      <c r="C150" s="65">
        <v>412</v>
      </c>
      <c r="D150" s="65">
        <v>458</v>
      </c>
      <c r="E150" s="65">
        <v>516</v>
      </c>
      <c r="F150" s="65">
        <v>564</v>
      </c>
      <c r="G150" s="65">
        <v>647</v>
      </c>
      <c r="H150" s="65">
        <v>634</v>
      </c>
      <c r="I150" s="65">
        <v>624</v>
      </c>
      <c r="J150" s="65">
        <v>598</v>
      </c>
      <c r="K150" s="65">
        <v>502</v>
      </c>
      <c r="L150" s="66">
        <v>509</v>
      </c>
    </row>
    <row r="151" spans="1:12" ht="15">
      <c r="A151" s="61" t="s">
        <v>201</v>
      </c>
      <c r="B151" s="65">
        <v>70</v>
      </c>
      <c r="C151" s="65">
        <v>67</v>
      </c>
      <c r="D151" s="65">
        <v>59</v>
      </c>
      <c r="E151" s="65">
        <v>72</v>
      </c>
      <c r="F151" s="65">
        <v>63</v>
      </c>
      <c r="G151" s="65">
        <v>56</v>
      </c>
      <c r="H151" s="65">
        <v>65</v>
      </c>
      <c r="I151" s="65">
        <v>57</v>
      </c>
      <c r="J151" s="65">
        <v>55</v>
      </c>
      <c r="K151" s="65">
        <v>49</v>
      </c>
      <c r="L151" s="66">
        <v>50</v>
      </c>
    </row>
    <row r="152" spans="1:12" ht="15">
      <c r="A152" s="61" t="s">
        <v>202</v>
      </c>
      <c r="B152" s="65">
        <v>31</v>
      </c>
      <c r="C152" s="65">
        <v>30</v>
      </c>
      <c r="D152" s="65">
        <v>44</v>
      </c>
      <c r="E152" s="65">
        <v>40</v>
      </c>
      <c r="F152" s="65">
        <v>41</v>
      </c>
      <c r="G152" s="65">
        <v>46</v>
      </c>
      <c r="H152" s="65">
        <v>47</v>
      </c>
      <c r="I152" s="65">
        <v>36</v>
      </c>
      <c r="J152" s="65">
        <v>37</v>
      </c>
      <c r="K152" s="65">
        <v>33</v>
      </c>
      <c r="L152" s="66">
        <v>34</v>
      </c>
    </row>
    <row r="153" spans="1:12" ht="15">
      <c r="A153" s="61" t="s">
        <v>203</v>
      </c>
      <c r="B153" s="65">
        <v>121</v>
      </c>
      <c r="C153" s="65">
        <v>134</v>
      </c>
      <c r="D153" s="65">
        <v>139</v>
      </c>
      <c r="E153" s="65">
        <v>143</v>
      </c>
      <c r="F153" s="65">
        <v>147</v>
      </c>
      <c r="G153" s="65">
        <v>132</v>
      </c>
      <c r="H153" s="65">
        <v>78</v>
      </c>
      <c r="I153" s="65">
        <v>14</v>
      </c>
      <c r="J153" s="65">
        <v>1</v>
      </c>
      <c r="K153" s="65">
        <v>0</v>
      </c>
      <c r="L153" s="66">
        <v>0</v>
      </c>
    </row>
    <row r="154" spans="1:12" ht="15">
      <c r="A154" s="61" t="s">
        <v>204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0</v>
      </c>
      <c r="L154" s="66">
        <v>0</v>
      </c>
    </row>
    <row r="155" spans="1:12" ht="15">
      <c r="A155" s="61" t="s">
        <v>205</v>
      </c>
      <c r="B155" s="65"/>
      <c r="C155" s="65">
        <v>9</v>
      </c>
      <c r="D155" s="65">
        <v>39</v>
      </c>
      <c r="E155" s="65">
        <v>49</v>
      </c>
      <c r="F155" s="65">
        <v>41</v>
      </c>
      <c r="G155" s="65">
        <v>32</v>
      </c>
      <c r="H155" s="65">
        <v>33</v>
      </c>
      <c r="I155" s="65">
        <v>29</v>
      </c>
      <c r="J155" s="65">
        <v>22</v>
      </c>
      <c r="K155" s="65">
        <v>33</v>
      </c>
      <c r="L155" s="66">
        <v>24</v>
      </c>
    </row>
    <row r="156" spans="1:12" ht="15">
      <c r="A156" s="61" t="s">
        <v>206</v>
      </c>
      <c r="B156" s="65">
        <v>67</v>
      </c>
      <c r="C156" s="65">
        <v>58</v>
      </c>
      <c r="D156" s="65">
        <v>61</v>
      </c>
      <c r="E156" s="65">
        <v>77</v>
      </c>
      <c r="F156" s="65">
        <v>100</v>
      </c>
      <c r="G156" s="65">
        <v>105</v>
      </c>
      <c r="H156" s="65">
        <v>105</v>
      </c>
      <c r="I156" s="65">
        <v>102</v>
      </c>
      <c r="J156" s="65">
        <v>116</v>
      </c>
      <c r="K156" s="65">
        <v>136</v>
      </c>
      <c r="L156" s="66">
        <v>128</v>
      </c>
    </row>
    <row r="157" spans="1:12" ht="15">
      <c r="A157" s="61" t="s">
        <v>207</v>
      </c>
      <c r="B157" s="65">
        <v>42</v>
      </c>
      <c r="C157" s="65">
        <v>38</v>
      </c>
      <c r="D157" s="65">
        <v>37</v>
      </c>
      <c r="E157" s="65">
        <v>36</v>
      </c>
      <c r="F157" s="65">
        <v>25</v>
      </c>
      <c r="G157" s="65">
        <v>20</v>
      </c>
      <c r="H157" s="65">
        <v>29</v>
      </c>
      <c r="I157" s="65">
        <v>24</v>
      </c>
      <c r="J157" s="65">
        <v>25</v>
      </c>
      <c r="K157" s="65">
        <v>16</v>
      </c>
      <c r="L157" s="66">
        <v>15</v>
      </c>
    </row>
    <row r="158" spans="1:12" ht="15">
      <c r="A158" s="61" t="s">
        <v>208</v>
      </c>
      <c r="B158" s="65">
        <v>128</v>
      </c>
      <c r="C158" s="65">
        <v>105</v>
      </c>
      <c r="D158" s="65">
        <v>100</v>
      </c>
      <c r="E158" s="65">
        <v>113</v>
      </c>
      <c r="F158" s="65">
        <v>125</v>
      </c>
      <c r="G158" s="65">
        <v>121</v>
      </c>
      <c r="H158" s="65">
        <v>99</v>
      </c>
      <c r="I158" s="65">
        <v>101</v>
      </c>
      <c r="J158" s="65">
        <v>88</v>
      </c>
      <c r="K158" s="65">
        <v>80</v>
      </c>
      <c r="L158" s="66">
        <v>93</v>
      </c>
    </row>
    <row r="159" spans="1:12" ht="15">
      <c r="A159" s="61" t="s">
        <v>209</v>
      </c>
      <c r="B159" s="65">
        <v>1</v>
      </c>
      <c r="C159" s="65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6">
        <v>0</v>
      </c>
    </row>
    <row r="160" spans="1:12" ht="15">
      <c r="A160" s="61" t="s">
        <v>210</v>
      </c>
      <c r="B160" s="65"/>
      <c r="C160" s="65"/>
      <c r="D160" s="65"/>
      <c r="E160" s="65"/>
      <c r="F160" s="65"/>
      <c r="G160" s="65"/>
      <c r="H160" s="65">
        <v>57</v>
      </c>
      <c r="I160" s="65">
        <v>105</v>
      </c>
      <c r="J160" s="65">
        <v>97</v>
      </c>
      <c r="K160" s="65">
        <v>100</v>
      </c>
      <c r="L160" s="66">
        <v>95</v>
      </c>
    </row>
    <row r="161" spans="1:12" ht="15">
      <c r="A161" s="61" t="s">
        <v>734</v>
      </c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6">
        <v>10</v>
      </c>
    </row>
    <row r="162" spans="1:12" ht="15">
      <c r="A162" s="61" t="s">
        <v>211</v>
      </c>
      <c r="B162" s="65">
        <v>47</v>
      </c>
      <c r="C162" s="65">
        <v>45</v>
      </c>
      <c r="D162" s="65">
        <v>47</v>
      </c>
      <c r="E162" s="65">
        <v>49</v>
      </c>
      <c r="F162" s="65">
        <v>47</v>
      </c>
      <c r="G162" s="65">
        <v>59</v>
      </c>
      <c r="H162" s="65">
        <v>55</v>
      </c>
      <c r="I162" s="65">
        <v>39</v>
      </c>
      <c r="J162" s="65">
        <v>31</v>
      </c>
      <c r="K162" s="65">
        <v>23</v>
      </c>
      <c r="L162" s="66">
        <v>11</v>
      </c>
    </row>
    <row r="163" spans="1:12" ht="15">
      <c r="A163" s="61" t="s">
        <v>212</v>
      </c>
      <c r="B163" s="65">
        <v>36</v>
      </c>
      <c r="C163" s="65">
        <v>25</v>
      </c>
      <c r="D163" s="65">
        <v>0</v>
      </c>
      <c r="E163" s="65">
        <v>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6">
        <v>0</v>
      </c>
    </row>
    <row r="164" spans="1:12" ht="15">
      <c r="A164" s="61" t="s">
        <v>213</v>
      </c>
      <c r="B164" s="65">
        <v>91</v>
      </c>
      <c r="C164" s="65">
        <v>223</v>
      </c>
      <c r="D164" s="65">
        <v>251</v>
      </c>
      <c r="E164" s="65">
        <v>303</v>
      </c>
      <c r="F164" s="65">
        <v>291</v>
      </c>
      <c r="G164" s="65">
        <v>313</v>
      </c>
      <c r="H164" s="65">
        <v>311</v>
      </c>
      <c r="I164" s="65">
        <v>331</v>
      </c>
      <c r="J164" s="65">
        <v>337</v>
      </c>
      <c r="K164" s="65">
        <v>325</v>
      </c>
      <c r="L164" s="66">
        <v>384</v>
      </c>
    </row>
    <row r="165" spans="1:12" ht="15">
      <c r="A165" s="61" t="s">
        <v>214</v>
      </c>
      <c r="B165" s="65">
        <v>4</v>
      </c>
      <c r="C165" s="65">
        <v>1</v>
      </c>
      <c r="D165" s="65">
        <v>0</v>
      </c>
      <c r="E165" s="65">
        <v>0</v>
      </c>
      <c r="F165" s="65">
        <v>0</v>
      </c>
      <c r="G165" s="65">
        <v>0</v>
      </c>
      <c r="H165" s="65">
        <v>0</v>
      </c>
      <c r="I165" s="65">
        <v>0</v>
      </c>
      <c r="J165" s="65">
        <v>0</v>
      </c>
      <c r="K165" s="65">
        <v>0</v>
      </c>
      <c r="L165" s="66">
        <v>0</v>
      </c>
    </row>
    <row r="166" spans="1:12" ht="15">
      <c r="A166" s="61" t="s">
        <v>215</v>
      </c>
      <c r="B166" s="65">
        <v>107</v>
      </c>
      <c r="C166" s="65">
        <v>0</v>
      </c>
      <c r="D166" s="65">
        <v>0</v>
      </c>
      <c r="E166" s="65">
        <v>0</v>
      </c>
      <c r="F166" s="65">
        <v>0</v>
      </c>
      <c r="G166" s="65">
        <v>0</v>
      </c>
      <c r="H166" s="65">
        <v>0</v>
      </c>
      <c r="I166" s="65">
        <v>0</v>
      </c>
      <c r="J166" s="65">
        <v>0</v>
      </c>
      <c r="K166" s="65">
        <v>0</v>
      </c>
      <c r="L166" s="66">
        <v>0</v>
      </c>
    </row>
    <row r="167" spans="1:12" ht="15">
      <c r="A167" s="61" t="s">
        <v>216</v>
      </c>
      <c r="B167" s="65">
        <v>10</v>
      </c>
      <c r="C167" s="65">
        <v>5</v>
      </c>
      <c r="D167" s="65">
        <v>4</v>
      </c>
      <c r="E167" s="65">
        <v>7</v>
      </c>
      <c r="F167" s="65">
        <v>3</v>
      </c>
      <c r="G167" s="65">
        <v>1</v>
      </c>
      <c r="H167" s="65">
        <v>4</v>
      </c>
      <c r="I167" s="65">
        <v>2</v>
      </c>
      <c r="J167" s="65">
        <v>1</v>
      </c>
      <c r="K167" s="65">
        <v>8</v>
      </c>
      <c r="L167" s="66">
        <v>5</v>
      </c>
    </row>
    <row r="168" spans="1:12" ht="15">
      <c r="A168" s="61" t="s">
        <v>217</v>
      </c>
      <c r="B168" s="65">
        <v>18</v>
      </c>
      <c r="C168" s="65">
        <v>5</v>
      </c>
      <c r="D168" s="65">
        <v>0</v>
      </c>
      <c r="E168" s="65">
        <v>0</v>
      </c>
      <c r="F168" s="65">
        <v>0</v>
      </c>
      <c r="G168" s="65">
        <v>0</v>
      </c>
      <c r="H168" s="65">
        <v>0</v>
      </c>
      <c r="I168" s="65">
        <v>0</v>
      </c>
      <c r="J168" s="65">
        <v>0</v>
      </c>
      <c r="K168" s="65">
        <v>0</v>
      </c>
      <c r="L168" s="66">
        <v>0</v>
      </c>
    </row>
    <row r="169" spans="1:12" ht="15">
      <c r="A169" s="61" t="s">
        <v>100</v>
      </c>
      <c r="B169" s="65">
        <v>1</v>
      </c>
      <c r="C169" s="65">
        <v>4</v>
      </c>
      <c r="D169" s="65">
        <v>1</v>
      </c>
      <c r="E169" s="65">
        <v>1</v>
      </c>
      <c r="F169" s="65">
        <v>1</v>
      </c>
      <c r="G169" s="65">
        <v>2</v>
      </c>
      <c r="H169" s="65">
        <v>1</v>
      </c>
      <c r="I169" s="65">
        <v>0</v>
      </c>
      <c r="J169" s="65">
        <v>0</v>
      </c>
      <c r="K169" s="65">
        <v>0</v>
      </c>
      <c r="L169" s="66">
        <v>0</v>
      </c>
    </row>
    <row r="170" spans="1:12" ht="15">
      <c r="A170" s="61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8"/>
    </row>
    <row r="171" spans="1:12">
      <c r="A171" s="64" t="s">
        <v>101</v>
      </c>
      <c r="B171" s="71">
        <f t="shared" ref="B171:L171" si="4">SUM(B148:B170)</f>
        <v>1393</v>
      </c>
      <c r="C171" s="71">
        <f t="shared" si="4"/>
        <v>1406</v>
      </c>
      <c r="D171" s="71">
        <f t="shared" si="4"/>
        <v>1490</v>
      </c>
      <c r="E171" s="71">
        <f t="shared" si="4"/>
        <v>1665</v>
      </c>
      <c r="F171" s="71">
        <f t="shared" si="4"/>
        <v>1731</v>
      </c>
      <c r="G171" s="71">
        <f t="shared" si="4"/>
        <v>1821</v>
      </c>
      <c r="H171" s="71">
        <f t="shared" si="4"/>
        <v>1805</v>
      </c>
      <c r="I171" s="71">
        <f t="shared" si="4"/>
        <v>1721</v>
      </c>
      <c r="J171" s="71">
        <f t="shared" si="4"/>
        <v>1647</v>
      </c>
      <c r="K171" s="71">
        <f t="shared" si="4"/>
        <v>1523</v>
      </c>
      <c r="L171" s="71">
        <f t="shared" si="4"/>
        <v>1572</v>
      </c>
    </row>
    <row r="172" spans="1:12" ht="15">
      <c r="A172" s="179" t="s">
        <v>102</v>
      </c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</row>
    <row r="173" spans="1:12" ht="15">
      <c r="A173" s="175" t="s">
        <v>218</v>
      </c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</row>
    <row r="174" spans="1:12" ht="15">
      <c r="A174" s="176" t="s">
        <v>81</v>
      </c>
      <c r="B174" s="178" t="s">
        <v>82</v>
      </c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</row>
    <row r="175" spans="1:12">
      <c r="A175" s="177"/>
      <c r="B175" s="59" t="s">
        <v>83</v>
      </c>
      <c r="C175" s="59" t="s">
        <v>84</v>
      </c>
      <c r="D175" s="59" t="s">
        <v>85</v>
      </c>
      <c r="E175" s="59" t="s">
        <v>86</v>
      </c>
      <c r="F175" s="59" t="s">
        <v>24</v>
      </c>
      <c r="G175" s="59" t="s">
        <v>25</v>
      </c>
      <c r="H175" s="59" t="s">
        <v>26</v>
      </c>
      <c r="I175" s="59" t="s">
        <v>27</v>
      </c>
      <c r="J175" s="59" t="s">
        <v>17</v>
      </c>
      <c r="K175" s="59" t="s">
        <v>28</v>
      </c>
      <c r="L175" s="60" t="s">
        <v>711</v>
      </c>
    </row>
    <row r="176" spans="1:12" ht="15">
      <c r="A176" s="61" t="s">
        <v>219</v>
      </c>
      <c r="B176" s="65">
        <v>201</v>
      </c>
      <c r="C176" s="65">
        <v>0</v>
      </c>
      <c r="D176" s="65">
        <v>0</v>
      </c>
      <c r="E176" s="65">
        <v>0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6">
        <v>0</v>
      </c>
    </row>
    <row r="177" spans="1:12" ht="15">
      <c r="A177" s="61" t="s">
        <v>220</v>
      </c>
      <c r="B177" s="65">
        <v>11</v>
      </c>
      <c r="C177" s="65">
        <v>0</v>
      </c>
      <c r="D177" s="65">
        <v>0</v>
      </c>
      <c r="E177" s="65">
        <v>0</v>
      </c>
      <c r="F177" s="65">
        <v>0</v>
      </c>
      <c r="G177" s="65">
        <v>0</v>
      </c>
      <c r="H177" s="65">
        <v>0</v>
      </c>
      <c r="I177" s="65">
        <v>0</v>
      </c>
      <c r="J177" s="65">
        <v>0</v>
      </c>
      <c r="K177" s="65">
        <v>0</v>
      </c>
      <c r="L177" s="66">
        <v>0</v>
      </c>
    </row>
    <row r="178" spans="1:12" ht="15">
      <c r="A178" s="61" t="s">
        <v>221</v>
      </c>
      <c r="B178" s="65">
        <v>0</v>
      </c>
      <c r="C178" s="65">
        <v>0</v>
      </c>
      <c r="D178" s="65">
        <v>0</v>
      </c>
      <c r="E178" s="65">
        <v>0</v>
      </c>
      <c r="F178" s="65">
        <v>0</v>
      </c>
      <c r="G178" s="65">
        <v>0</v>
      </c>
      <c r="H178" s="65">
        <v>0</v>
      </c>
      <c r="I178" s="65">
        <v>0</v>
      </c>
      <c r="J178" s="65">
        <v>0</v>
      </c>
      <c r="K178" s="65">
        <v>0</v>
      </c>
      <c r="L178" s="66">
        <v>0</v>
      </c>
    </row>
    <row r="179" spans="1:12" ht="15">
      <c r="A179" s="61" t="s">
        <v>222</v>
      </c>
      <c r="B179" s="65">
        <v>0</v>
      </c>
      <c r="C179" s="65">
        <v>0</v>
      </c>
      <c r="D179" s="65">
        <v>0</v>
      </c>
      <c r="E179" s="65">
        <v>0</v>
      </c>
      <c r="F179" s="65">
        <v>0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6">
        <v>0</v>
      </c>
    </row>
    <row r="180" spans="1:12" ht="15">
      <c r="A180" s="61" t="s">
        <v>223</v>
      </c>
      <c r="B180" s="65">
        <v>26</v>
      </c>
      <c r="C180" s="65">
        <v>27</v>
      </c>
      <c r="D180" s="65">
        <v>28</v>
      </c>
      <c r="E180" s="65">
        <v>12</v>
      </c>
      <c r="F180" s="65">
        <v>19</v>
      </c>
      <c r="G180" s="65">
        <v>4</v>
      </c>
      <c r="H180" s="65">
        <v>19</v>
      </c>
      <c r="I180" s="65">
        <v>2</v>
      </c>
      <c r="J180" s="65">
        <v>0</v>
      </c>
      <c r="K180" s="65">
        <v>11</v>
      </c>
      <c r="L180" s="66">
        <v>11</v>
      </c>
    </row>
    <row r="181" spans="1:12" ht="15">
      <c r="A181" s="61" t="s">
        <v>224</v>
      </c>
      <c r="B181" s="65"/>
      <c r="C181" s="65"/>
      <c r="D181" s="65"/>
      <c r="E181" s="65"/>
      <c r="F181" s="65"/>
      <c r="G181" s="65">
        <v>1</v>
      </c>
      <c r="H181" s="65">
        <v>2</v>
      </c>
      <c r="I181" s="65">
        <v>0</v>
      </c>
      <c r="J181" s="65">
        <v>0</v>
      </c>
      <c r="K181" s="65">
        <v>0</v>
      </c>
      <c r="L181" s="66">
        <v>0</v>
      </c>
    </row>
    <row r="182" spans="1:12">
      <c r="A182" s="63" t="s">
        <v>225</v>
      </c>
      <c r="B182" s="65">
        <v>0</v>
      </c>
      <c r="C182" s="65">
        <v>0</v>
      </c>
      <c r="D182" s="65">
        <v>0</v>
      </c>
      <c r="E182" s="65">
        <v>0</v>
      </c>
      <c r="F182" s="65">
        <v>0</v>
      </c>
      <c r="G182" s="65">
        <v>0</v>
      </c>
      <c r="H182" s="65">
        <v>0</v>
      </c>
      <c r="I182" s="65">
        <v>0</v>
      </c>
      <c r="J182" s="65">
        <v>0</v>
      </c>
      <c r="K182" s="65">
        <v>0</v>
      </c>
      <c r="L182" s="66">
        <v>0</v>
      </c>
    </row>
    <row r="183" spans="1:12" ht="15">
      <c r="A183" s="61" t="s">
        <v>100</v>
      </c>
      <c r="B183" s="65">
        <v>215</v>
      </c>
      <c r="C183" s="65">
        <v>282</v>
      </c>
      <c r="D183" s="65">
        <v>382</v>
      </c>
      <c r="E183" s="65">
        <v>260</v>
      </c>
      <c r="F183" s="65">
        <v>295</v>
      </c>
      <c r="G183" s="65">
        <v>331</v>
      </c>
      <c r="H183" s="65">
        <v>261</v>
      </c>
      <c r="I183" s="65">
        <v>38</v>
      </c>
      <c r="J183" s="65">
        <v>30</v>
      </c>
      <c r="K183" s="65">
        <v>31</v>
      </c>
      <c r="L183" s="66">
        <v>32</v>
      </c>
    </row>
    <row r="184" spans="1:12">
      <c r="A184" s="63" t="s">
        <v>226</v>
      </c>
      <c r="B184" s="65">
        <v>21</v>
      </c>
      <c r="C184" s="65">
        <v>13</v>
      </c>
      <c r="D184" s="65">
        <v>10</v>
      </c>
      <c r="E184" s="65">
        <v>46</v>
      </c>
      <c r="F184" s="65">
        <v>38</v>
      </c>
      <c r="G184" s="65">
        <v>17</v>
      </c>
      <c r="H184" s="65">
        <v>22</v>
      </c>
      <c r="I184" s="65">
        <v>11</v>
      </c>
      <c r="J184" s="65">
        <v>1</v>
      </c>
      <c r="K184" s="65">
        <v>4</v>
      </c>
      <c r="L184" s="66">
        <v>0</v>
      </c>
    </row>
    <row r="185" spans="1:12">
      <c r="A185" s="63" t="s">
        <v>227</v>
      </c>
      <c r="B185" s="65">
        <v>0</v>
      </c>
      <c r="C185" s="65">
        <v>0</v>
      </c>
      <c r="D185" s="65">
        <v>1</v>
      </c>
      <c r="E185" s="65">
        <v>0</v>
      </c>
      <c r="F185" s="65">
        <v>1</v>
      </c>
      <c r="G185" s="65">
        <v>1</v>
      </c>
      <c r="H185" s="65">
        <v>0</v>
      </c>
      <c r="I185" s="65">
        <v>0</v>
      </c>
      <c r="J185" s="65">
        <v>0</v>
      </c>
      <c r="K185" s="65">
        <v>0</v>
      </c>
      <c r="L185" s="66">
        <v>0</v>
      </c>
    </row>
    <row r="186" spans="1:12" ht="15">
      <c r="A186" s="61" t="s">
        <v>228</v>
      </c>
      <c r="B186" s="65">
        <v>1599</v>
      </c>
      <c r="C186" s="65">
        <v>1689</v>
      </c>
      <c r="D186" s="65">
        <v>2329</v>
      </c>
      <c r="E186" s="65">
        <v>2704</v>
      </c>
      <c r="F186" s="65">
        <v>2652</v>
      </c>
      <c r="G186" s="65">
        <v>2374</v>
      </c>
      <c r="H186" s="65">
        <v>2050</v>
      </c>
      <c r="I186" s="65">
        <v>2026</v>
      </c>
      <c r="J186" s="65">
        <v>2203</v>
      </c>
      <c r="K186" s="65">
        <v>2417</v>
      </c>
      <c r="L186" s="66">
        <v>2519</v>
      </c>
    </row>
    <row r="187" spans="1:12" ht="15">
      <c r="A187" s="61" t="s">
        <v>229</v>
      </c>
      <c r="B187" s="65">
        <v>2</v>
      </c>
      <c r="C187" s="65">
        <v>1</v>
      </c>
      <c r="D187" s="65">
        <v>0</v>
      </c>
      <c r="E187" s="65">
        <v>0</v>
      </c>
      <c r="F187" s="65">
        <v>0</v>
      </c>
      <c r="G187" s="65">
        <v>0</v>
      </c>
      <c r="H187" s="65">
        <v>0</v>
      </c>
      <c r="I187" s="65">
        <v>0</v>
      </c>
      <c r="J187" s="65">
        <v>0</v>
      </c>
      <c r="K187" s="65">
        <v>0</v>
      </c>
      <c r="L187" s="66">
        <v>0</v>
      </c>
    </row>
    <row r="188" spans="1:12" ht="15">
      <c r="A188" s="61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8"/>
    </row>
    <row r="189" spans="1:12">
      <c r="A189" s="64" t="s">
        <v>101</v>
      </c>
      <c r="B189" s="71">
        <f t="shared" ref="B189:L189" si="5">SUM(B176:B188)</f>
        <v>2075</v>
      </c>
      <c r="C189" s="71">
        <f t="shared" si="5"/>
        <v>2012</v>
      </c>
      <c r="D189" s="71">
        <f t="shared" si="5"/>
        <v>2750</v>
      </c>
      <c r="E189" s="71">
        <f t="shared" si="5"/>
        <v>3022</v>
      </c>
      <c r="F189" s="71">
        <f t="shared" si="5"/>
        <v>3005</v>
      </c>
      <c r="G189" s="71">
        <f t="shared" si="5"/>
        <v>2728</v>
      </c>
      <c r="H189" s="71">
        <f t="shared" si="5"/>
        <v>2354</v>
      </c>
      <c r="I189" s="71">
        <f t="shared" si="5"/>
        <v>2077</v>
      </c>
      <c r="J189" s="71">
        <f t="shared" si="5"/>
        <v>2234</v>
      </c>
      <c r="K189" s="71">
        <f t="shared" si="5"/>
        <v>2463</v>
      </c>
      <c r="L189" s="71">
        <f t="shared" si="5"/>
        <v>2562</v>
      </c>
    </row>
    <row r="190" spans="1:12" ht="15">
      <c r="A190" s="179" t="s">
        <v>102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</row>
    <row r="191" spans="1:12" ht="15">
      <c r="A191" s="175" t="s">
        <v>230</v>
      </c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</row>
    <row r="192" spans="1:12" ht="15">
      <c r="A192" s="176" t="s">
        <v>81</v>
      </c>
      <c r="B192" s="178" t="s">
        <v>82</v>
      </c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</row>
    <row r="193" spans="1:12">
      <c r="A193" s="177"/>
      <c r="B193" s="59" t="s">
        <v>83</v>
      </c>
      <c r="C193" s="59" t="s">
        <v>84</v>
      </c>
      <c r="D193" s="59" t="s">
        <v>85</v>
      </c>
      <c r="E193" s="59" t="s">
        <v>86</v>
      </c>
      <c r="F193" s="59" t="s">
        <v>24</v>
      </c>
      <c r="G193" s="59" t="s">
        <v>25</v>
      </c>
      <c r="H193" s="59" t="s">
        <v>26</v>
      </c>
      <c r="I193" s="59" t="s">
        <v>27</v>
      </c>
      <c r="J193" s="59" t="s">
        <v>17</v>
      </c>
      <c r="K193" s="59" t="s">
        <v>28</v>
      </c>
      <c r="L193" s="60" t="s">
        <v>711</v>
      </c>
    </row>
    <row r="194" spans="1:12" ht="15">
      <c r="A194" s="61" t="s">
        <v>231</v>
      </c>
      <c r="B194" s="65">
        <v>117</v>
      </c>
      <c r="C194" s="65">
        <v>105</v>
      </c>
      <c r="D194" s="65">
        <v>34</v>
      </c>
      <c r="E194" s="65">
        <v>9</v>
      </c>
      <c r="F194" s="65">
        <v>11</v>
      </c>
      <c r="G194" s="65">
        <v>4</v>
      </c>
      <c r="H194" s="65">
        <v>3</v>
      </c>
      <c r="I194" s="65">
        <v>7</v>
      </c>
      <c r="J194" s="65">
        <v>6</v>
      </c>
      <c r="K194" s="65">
        <v>5</v>
      </c>
      <c r="L194" s="66">
        <v>1</v>
      </c>
    </row>
    <row r="195" spans="1:12" ht="15">
      <c r="A195" s="61" t="s">
        <v>232</v>
      </c>
      <c r="B195" s="65">
        <v>161</v>
      </c>
      <c r="C195" s="65">
        <v>157</v>
      </c>
      <c r="D195" s="65">
        <v>201</v>
      </c>
      <c r="E195" s="65">
        <v>69</v>
      </c>
      <c r="F195" s="65">
        <v>14</v>
      </c>
      <c r="G195" s="65">
        <v>1</v>
      </c>
      <c r="H195" s="65">
        <v>1</v>
      </c>
      <c r="I195" s="65">
        <v>0</v>
      </c>
      <c r="J195" s="65">
        <v>0</v>
      </c>
      <c r="K195" s="65">
        <v>0</v>
      </c>
      <c r="L195" s="66">
        <v>0</v>
      </c>
    </row>
    <row r="196" spans="1:12" ht="15">
      <c r="A196" s="61" t="s">
        <v>116</v>
      </c>
      <c r="B196" s="65"/>
      <c r="C196" s="65"/>
      <c r="D196" s="65"/>
      <c r="E196" s="65">
        <v>49</v>
      </c>
      <c r="F196" s="65">
        <v>70</v>
      </c>
      <c r="G196" s="65">
        <v>58</v>
      </c>
      <c r="H196" s="65">
        <v>43</v>
      </c>
      <c r="I196" s="65">
        <v>35</v>
      </c>
      <c r="J196" s="65">
        <v>37</v>
      </c>
      <c r="K196" s="65">
        <v>39</v>
      </c>
      <c r="L196" s="66">
        <v>38</v>
      </c>
    </row>
    <row r="197" spans="1:12" ht="15">
      <c r="A197" s="61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8"/>
    </row>
    <row r="198" spans="1:12">
      <c r="A198" s="64" t="s">
        <v>101</v>
      </c>
      <c r="B198" s="71">
        <f t="shared" ref="B198:L198" si="6">SUM(B194:B197)</f>
        <v>278</v>
      </c>
      <c r="C198" s="71">
        <f t="shared" si="6"/>
        <v>262</v>
      </c>
      <c r="D198" s="71">
        <f t="shared" si="6"/>
        <v>235</v>
      </c>
      <c r="E198" s="71">
        <f t="shared" si="6"/>
        <v>127</v>
      </c>
      <c r="F198" s="71">
        <f t="shared" si="6"/>
        <v>95</v>
      </c>
      <c r="G198" s="71">
        <f t="shared" si="6"/>
        <v>63</v>
      </c>
      <c r="H198" s="71">
        <f t="shared" si="6"/>
        <v>47</v>
      </c>
      <c r="I198" s="71">
        <f t="shared" si="6"/>
        <v>42</v>
      </c>
      <c r="J198" s="71">
        <f t="shared" si="6"/>
        <v>43</v>
      </c>
      <c r="K198" s="71">
        <f t="shared" si="6"/>
        <v>44</v>
      </c>
      <c r="L198" s="71">
        <f t="shared" si="6"/>
        <v>39</v>
      </c>
    </row>
    <row r="200" spans="1:12" ht="21.75" customHeight="1">
      <c r="A200" s="181" t="s">
        <v>233</v>
      </c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</row>
    <row r="201" spans="1:12">
      <c r="A201" s="181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</row>
    <row r="202" spans="1:12">
      <c r="A202" s="181"/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</row>
    <row r="203" spans="1:12" ht="15">
      <c r="A203" s="175" t="s">
        <v>234</v>
      </c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</row>
    <row r="204" spans="1:12" ht="15">
      <c r="A204" s="176" t="s">
        <v>81</v>
      </c>
      <c r="B204" s="178" t="s">
        <v>82</v>
      </c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</row>
    <row r="205" spans="1:12">
      <c r="A205" s="177"/>
      <c r="B205" s="59" t="s">
        <v>83</v>
      </c>
      <c r="C205" s="59" t="s">
        <v>84</v>
      </c>
      <c r="D205" s="59" t="s">
        <v>85</v>
      </c>
      <c r="E205" s="59" t="s">
        <v>86</v>
      </c>
      <c r="F205" s="59" t="s">
        <v>24</v>
      </c>
      <c r="G205" s="59" t="s">
        <v>25</v>
      </c>
      <c r="H205" s="59" t="s">
        <v>26</v>
      </c>
      <c r="I205" s="59" t="s">
        <v>27</v>
      </c>
      <c r="J205" s="59" t="s">
        <v>17</v>
      </c>
      <c r="K205" s="59" t="s">
        <v>28</v>
      </c>
      <c r="L205" s="60" t="s">
        <v>711</v>
      </c>
    </row>
    <row r="206" spans="1:12" ht="15">
      <c r="A206" s="61" t="s">
        <v>235</v>
      </c>
      <c r="B206" s="65">
        <v>1</v>
      </c>
      <c r="C206" s="65">
        <v>0</v>
      </c>
      <c r="D206" s="65">
        <v>1</v>
      </c>
      <c r="E206" s="65">
        <v>1</v>
      </c>
      <c r="F206" s="65">
        <v>3</v>
      </c>
      <c r="G206" s="65">
        <v>3</v>
      </c>
      <c r="H206" s="65">
        <v>0</v>
      </c>
      <c r="I206" s="65">
        <v>1</v>
      </c>
      <c r="J206" s="65">
        <v>1</v>
      </c>
      <c r="K206" s="65">
        <v>2</v>
      </c>
      <c r="L206" s="66">
        <v>1</v>
      </c>
    </row>
    <row r="207" spans="1:12" ht="15">
      <c r="A207" s="61" t="s">
        <v>236</v>
      </c>
      <c r="B207" s="65"/>
      <c r="C207" s="65"/>
      <c r="D207" s="65"/>
      <c r="E207" s="65"/>
      <c r="F207" s="65"/>
      <c r="G207" s="65">
        <v>13</v>
      </c>
      <c r="H207" s="65">
        <v>28</v>
      </c>
      <c r="I207" s="65">
        <v>28</v>
      </c>
      <c r="J207" s="65">
        <v>16</v>
      </c>
      <c r="K207" s="65">
        <v>17</v>
      </c>
      <c r="L207" s="66">
        <v>29</v>
      </c>
    </row>
    <row r="208" spans="1:12" ht="15">
      <c r="A208" s="61" t="s">
        <v>237</v>
      </c>
      <c r="B208" s="65">
        <v>34</v>
      </c>
      <c r="C208" s="65">
        <v>28</v>
      </c>
      <c r="D208" s="65">
        <v>25</v>
      </c>
      <c r="E208" s="65">
        <v>25</v>
      </c>
      <c r="F208" s="65">
        <v>28</v>
      </c>
      <c r="G208" s="65">
        <v>30</v>
      </c>
      <c r="H208" s="65">
        <v>28</v>
      </c>
      <c r="I208" s="65">
        <v>26</v>
      </c>
      <c r="J208" s="65">
        <v>19</v>
      </c>
      <c r="K208" s="65">
        <v>21</v>
      </c>
      <c r="L208" s="66">
        <v>16</v>
      </c>
    </row>
    <row r="209" spans="1:12" ht="15">
      <c r="A209" s="61" t="s">
        <v>238</v>
      </c>
      <c r="B209" s="65">
        <v>84</v>
      </c>
      <c r="C209" s="65">
        <v>98</v>
      </c>
      <c r="D209" s="65">
        <v>78</v>
      </c>
      <c r="E209" s="65">
        <v>69</v>
      </c>
      <c r="F209" s="65">
        <v>95</v>
      </c>
      <c r="G209" s="65">
        <v>95</v>
      </c>
      <c r="H209" s="65">
        <v>103</v>
      </c>
      <c r="I209" s="65">
        <v>184</v>
      </c>
      <c r="J209" s="65">
        <v>153</v>
      </c>
      <c r="K209" s="65">
        <v>182</v>
      </c>
      <c r="L209" s="66">
        <v>253</v>
      </c>
    </row>
    <row r="210" spans="1:12" ht="15">
      <c r="A210" s="61" t="s">
        <v>239</v>
      </c>
      <c r="B210" s="65">
        <v>21</v>
      </c>
      <c r="C210" s="65">
        <v>24</v>
      </c>
      <c r="D210" s="65">
        <v>26</v>
      </c>
      <c r="E210" s="65">
        <v>16</v>
      </c>
      <c r="F210" s="65">
        <v>2</v>
      </c>
      <c r="G210" s="65">
        <v>0</v>
      </c>
      <c r="H210" s="65">
        <v>0</v>
      </c>
      <c r="I210" s="65">
        <v>0</v>
      </c>
      <c r="J210" s="65">
        <v>0</v>
      </c>
      <c r="K210" s="65">
        <v>0</v>
      </c>
      <c r="L210" s="66">
        <v>0</v>
      </c>
    </row>
    <row r="211" spans="1:12" ht="15">
      <c r="A211" s="61" t="s">
        <v>240</v>
      </c>
      <c r="B211" s="65"/>
      <c r="C211" s="65"/>
      <c r="D211" s="65"/>
      <c r="E211" s="65">
        <v>14</v>
      </c>
      <c r="F211" s="65">
        <v>16</v>
      </c>
      <c r="G211" s="65">
        <v>19</v>
      </c>
      <c r="H211" s="65">
        <v>14</v>
      </c>
      <c r="I211" s="65">
        <v>22</v>
      </c>
      <c r="J211" s="65">
        <v>31</v>
      </c>
      <c r="K211" s="65">
        <v>26</v>
      </c>
      <c r="L211" s="66">
        <v>23</v>
      </c>
    </row>
    <row r="212" spans="1:12" ht="15">
      <c r="A212" s="61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6"/>
    </row>
    <row r="213" spans="1:12" ht="15">
      <c r="A213" s="61" t="s">
        <v>241</v>
      </c>
      <c r="B213" s="65">
        <v>0</v>
      </c>
      <c r="C213" s="65">
        <v>0</v>
      </c>
      <c r="D213" s="65">
        <v>0</v>
      </c>
      <c r="E213" s="65">
        <v>0</v>
      </c>
      <c r="F213" s="65">
        <v>0</v>
      </c>
      <c r="G213" s="65">
        <v>0</v>
      </c>
      <c r="H213" s="65">
        <v>0</v>
      </c>
      <c r="I213" s="65">
        <v>0</v>
      </c>
      <c r="J213" s="65">
        <v>0</v>
      </c>
      <c r="K213" s="65">
        <v>0</v>
      </c>
      <c r="L213" s="66">
        <v>0</v>
      </c>
    </row>
    <row r="214" spans="1:12" ht="15">
      <c r="A214" s="61" t="s">
        <v>242</v>
      </c>
      <c r="B214" s="65">
        <v>4</v>
      </c>
      <c r="C214" s="65">
        <v>2</v>
      </c>
      <c r="D214" s="65">
        <v>5</v>
      </c>
      <c r="E214" s="65">
        <v>6</v>
      </c>
      <c r="F214" s="65">
        <v>5</v>
      </c>
      <c r="G214" s="65">
        <v>4</v>
      </c>
      <c r="H214" s="65">
        <v>1</v>
      </c>
      <c r="I214" s="65">
        <v>1</v>
      </c>
      <c r="J214" s="65">
        <v>2</v>
      </c>
      <c r="K214" s="65">
        <v>3</v>
      </c>
      <c r="L214" s="66">
        <v>4</v>
      </c>
    </row>
    <row r="215" spans="1:12" ht="15">
      <c r="A215" s="61" t="s">
        <v>243</v>
      </c>
      <c r="B215" s="65">
        <v>0</v>
      </c>
      <c r="C215" s="65">
        <v>0</v>
      </c>
      <c r="D215" s="65">
        <v>0</v>
      </c>
      <c r="E215" s="65">
        <v>0</v>
      </c>
      <c r="F215" s="65">
        <v>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6">
        <v>0</v>
      </c>
    </row>
    <row r="216" spans="1:12" ht="15">
      <c r="A216" s="61" t="s">
        <v>244</v>
      </c>
      <c r="B216" s="65"/>
      <c r="C216" s="65">
        <v>1</v>
      </c>
      <c r="D216" s="65">
        <v>0</v>
      </c>
      <c r="E216" s="65">
        <v>0</v>
      </c>
      <c r="F216" s="65">
        <v>0</v>
      </c>
      <c r="G216" s="65">
        <v>0</v>
      </c>
      <c r="H216" s="65">
        <v>0</v>
      </c>
      <c r="I216" s="65">
        <v>0</v>
      </c>
      <c r="J216" s="65">
        <v>0</v>
      </c>
      <c r="K216" s="65">
        <v>0</v>
      </c>
      <c r="L216" s="66">
        <v>0</v>
      </c>
    </row>
    <row r="217" spans="1:12" ht="15">
      <c r="A217" s="61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8"/>
    </row>
    <row r="218" spans="1:12">
      <c r="A218" s="64" t="s">
        <v>101</v>
      </c>
      <c r="B218" s="71">
        <f t="shared" ref="B218:L218" si="7">SUM(B206:B217)</f>
        <v>144</v>
      </c>
      <c r="C218" s="71">
        <f t="shared" si="7"/>
        <v>153</v>
      </c>
      <c r="D218" s="71">
        <f t="shared" si="7"/>
        <v>135</v>
      </c>
      <c r="E218" s="71">
        <f t="shared" si="7"/>
        <v>131</v>
      </c>
      <c r="F218" s="71">
        <f t="shared" si="7"/>
        <v>149</v>
      </c>
      <c r="G218" s="71">
        <f t="shared" si="7"/>
        <v>164</v>
      </c>
      <c r="H218" s="71">
        <f t="shared" si="7"/>
        <v>174</v>
      </c>
      <c r="I218" s="71">
        <f t="shared" si="7"/>
        <v>262</v>
      </c>
      <c r="J218" s="71">
        <f t="shared" si="7"/>
        <v>222</v>
      </c>
      <c r="K218" s="71">
        <f t="shared" si="7"/>
        <v>251</v>
      </c>
      <c r="L218" s="71">
        <f t="shared" si="7"/>
        <v>326</v>
      </c>
    </row>
    <row r="219" spans="1:12" ht="15">
      <c r="A219" s="180" t="s">
        <v>245</v>
      </c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</row>
    <row r="220" spans="1:12" ht="15">
      <c r="A220" s="175" t="s">
        <v>103</v>
      </c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</row>
    <row r="221" spans="1:12" ht="15">
      <c r="A221" s="176" t="s">
        <v>81</v>
      </c>
      <c r="B221" s="178" t="s">
        <v>82</v>
      </c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</row>
    <row r="222" spans="1:12">
      <c r="A222" s="177"/>
      <c r="B222" s="59" t="s">
        <v>83</v>
      </c>
      <c r="C222" s="59" t="s">
        <v>84</v>
      </c>
      <c r="D222" s="59" t="s">
        <v>85</v>
      </c>
      <c r="E222" s="59" t="s">
        <v>86</v>
      </c>
      <c r="F222" s="59" t="s">
        <v>24</v>
      </c>
      <c r="G222" s="59" t="s">
        <v>25</v>
      </c>
      <c r="H222" s="59" t="s">
        <v>26</v>
      </c>
      <c r="I222" s="59" t="s">
        <v>27</v>
      </c>
      <c r="J222" s="59" t="s">
        <v>17</v>
      </c>
      <c r="K222" s="59" t="s">
        <v>28</v>
      </c>
      <c r="L222" s="60" t="s">
        <v>711</v>
      </c>
    </row>
    <row r="223" spans="1:12" ht="15">
      <c r="A223" s="61" t="s">
        <v>246</v>
      </c>
      <c r="B223" s="65">
        <v>6</v>
      </c>
      <c r="C223" s="65">
        <v>3</v>
      </c>
      <c r="D223" s="65">
        <v>3</v>
      </c>
      <c r="E223" s="65">
        <v>2</v>
      </c>
      <c r="F223" s="65">
        <v>2</v>
      </c>
      <c r="G223" s="65">
        <v>4</v>
      </c>
      <c r="H223" s="65">
        <v>1</v>
      </c>
      <c r="I223" s="65">
        <v>4</v>
      </c>
      <c r="J223" s="65">
        <v>4</v>
      </c>
      <c r="K223" s="65">
        <v>2</v>
      </c>
      <c r="L223" s="66">
        <v>3</v>
      </c>
    </row>
    <row r="224" spans="1:12" ht="15">
      <c r="A224" s="61" t="s">
        <v>247</v>
      </c>
      <c r="B224" s="65">
        <v>19</v>
      </c>
      <c r="C224" s="65">
        <v>17</v>
      </c>
      <c r="D224" s="65">
        <v>22</v>
      </c>
      <c r="E224" s="65">
        <v>21</v>
      </c>
      <c r="F224" s="65">
        <v>21</v>
      </c>
      <c r="G224" s="65">
        <v>20</v>
      </c>
      <c r="H224" s="65">
        <v>20</v>
      </c>
      <c r="I224" s="65">
        <v>21</v>
      </c>
      <c r="J224" s="65">
        <v>19</v>
      </c>
      <c r="K224" s="65">
        <v>16</v>
      </c>
      <c r="L224" s="66">
        <v>20</v>
      </c>
    </row>
    <row r="225" spans="1:12" ht="15">
      <c r="A225" s="61" t="s">
        <v>248</v>
      </c>
      <c r="B225" s="65">
        <v>22</v>
      </c>
      <c r="C225" s="65">
        <v>22</v>
      </c>
      <c r="D225" s="65">
        <v>20</v>
      </c>
      <c r="E225" s="65">
        <v>14</v>
      </c>
      <c r="F225" s="65">
        <v>12</v>
      </c>
      <c r="G225" s="65">
        <v>14</v>
      </c>
      <c r="H225" s="65">
        <v>21</v>
      </c>
      <c r="I225" s="65">
        <v>18</v>
      </c>
      <c r="J225" s="65">
        <v>18</v>
      </c>
      <c r="K225" s="65">
        <v>23</v>
      </c>
      <c r="L225" s="66">
        <v>29</v>
      </c>
    </row>
    <row r="226" spans="1:12" ht="15">
      <c r="A226" s="61" t="s">
        <v>249</v>
      </c>
      <c r="B226" s="65">
        <v>17</v>
      </c>
      <c r="C226" s="65">
        <v>19</v>
      </c>
      <c r="D226" s="65">
        <v>22</v>
      </c>
      <c r="E226" s="65">
        <v>19</v>
      </c>
      <c r="F226" s="65">
        <v>25</v>
      </c>
      <c r="G226" s="65">
        <v>29</v>
      </c>
      <c r="H226" s="65">
        <v>26</v>
      </c>
      <c r="I226" s="65">
        <v>18</v>
      </c>
      <c r="J226" s="65">
        <v>22</v>
      </c>
      <c r="K226" s="65">
        <v>22</v>
      </c>
      <c r="L226" s="66">
        <v>15</v>
      </c>
    </row>
    <row r="227" spans="1:12" ht="15">
      <c r="A227" s="61" t="s">
        <v>250</v>
      </c>
      <c r="B227" s="65">
        <v>28</v>
      </c>
      <c r="C227" s="65">
        <v>20</v>
      </c>
      <c r="D227" s="65">
        <v>14</v>
      </c>
      <c r="E227" s="65">
        <v>13</v>
      </c>
      <c r="F227" s="65">
        <v>15</v>
      </c>
      <c r="G227" s="65">
        <v>23</v>
      </c>
      <c r="H227" s="65">
        <v>23</v>
      </c>
      <c r="I227" s="65">
        <v>12</v>
      </c>
      <c r="J227" s="65">
        <v>14</v>
      </c>
      <c r="K227" s="65">
        <v>11</v>
      </c>
      <c r="L227" s="66">
        <v>15</v>
      </c>
    </row>
    <row r="228" spans="1:12" ht="15">
      <c r="A228" s="61" t="s">
        <v>251</v>
      </c>
      <c r="B228" s="65">
        <v>44</v>
      </c>
      <c r="C228" s="65">
        <v>49</v>
      </c>
      <c r="D228" s="65">
        <v>54</v>
      </c>
      <c r="E228" s="65">
        <v>45</v>
      </c>
      <c r="F228" s="65">
        <v>41</v>
      </c>
      <c r="G228" s="65">
        <v>49</v>
      </c>
      <c r="H228" s="65">
        <v>42</v>
      </c>
      <c r="I228" s="65">
        <v>41</v>
      </c>
      <c r="J228" s="65">
        <v>35</v>
      </c>
      <c r="K228" s="65">
        <v>26</v>
      </c>
      <c r="L228" s="66">
        <v>30</v>
      </c>
    </row>
    <row r="229" spans="1:12" ht="15">
      <c r="A229" s="61" t="s">
        <v>252</v>
      </c>
      <c r="B229" s="65">
        <v>11</v>
      </c>
      <c r="C229" s="65">
        <v>8</v>
      </c>
      <c r="D229" s="65">
        <v>10</v>
      </c>
      <c r="E229" s="65">
        <v>16</v>
      </c>
      <c r="F229" s="65">
        <v>19</v>
      </c>
      <c r="G229" s="65">
        <v>12</v>
      </c>
      <c r="H229" s="65">
        <v>4</v>
      </c>
      <c r="I229" s="65">
        <v>7</v>
      </c>
      <c r="J229" s="65">
        <v>9</v>
      </c>
      <c r="K229" s="65">
        <v>6</v>
      </c>
      <c r="L229" s="66">
        <v>2</v>
      </c>
    </row>
    <row r="230" spans="1:12" ht="15">
      <c r="A230" s="61" t="s">
        <v>253</v>
      </c>
      <c r="B230" s="65">
        <v>22</v>
      </c>
      <c r="C230" s="65">
        <v>19</v>
      </c>
      <c r="D230" s="65">
        <v>16</v>
      </c>
      <c r="E230" s="65">
        <v>9</v>
      </c>
      <c r="F230" s="65">
        <v>10</v>
      </c>
      <c r="G230" s="65">
        <v>9</v>
      </c>
      <c r="H230" s="65">
        <v>11</v>
      </c>
      <c r="I230" s="65">
        <v>12</v>
      </c>
      <c r="J230" s="65">
        <v>14</v>
      </c>
      <c r="K230" s="65">
        <v>9</v>
      </c>
      <c r="L230" s="66">
        <v>9</v>
      </c>
    </row>
    <row r="231" spans="1:12" ht="15">
      <c r="A231" s="61" t="s">
        <v>254</v>
      </c>
      <c r="B231" s="65"/>
      <c r="C231" s="65"/>
      <c r="D231" s="65"/>
      <c r="E231" s="65"/>
      <c r="F231" s="65"/>
      <c r="G231" s="65"/>
      <c r="H231" s="65"/>
      <c r="I231" s="65"/>
      <c r="J231" s="65"/>
      <c r="K231" s="65">
        <v>1</v>
      </c>
      <c r="L231" s="66">
        <v>8</v>
      </c>
    </row>
    <row r="232" spans="1:12" ht="15">
      <c r="A232" s="61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6"/>
    </row>
    <row r="233" spans="1:12" ht="15">
      <c r="A233" s="61" t="s">
        <v>255</v>
      </c>
      <c r="B233" s="65">
        <v>0</v>
      </c>
      <c r="C233" s="65">
        <v>0</v>
      </c>
      <c r="D233" s="65">
        <v>0</v>
      </c>
      <c r="E233" s="65">
        <v>0</v>
      </c>
      <c r="F233" s="65">
        <v>0</v>
      </c>
      <c r="G233" s="65">
        <v>0</v>
      </c>
      <c r="H233" s="65">
        <v>0</v>
      </c>
      <c r="I233" s="65">
        <v>0</v>
      </c>
      <c r="J233" s="65">
        <v>0</v>
      </c>
      <c r="K233" s="65">
        <v>0</v>
      </c>
      <c r="L233" s="66">
        <v>0</v>
      </c>
    </row>
    <row r="234" spans="1:12" ht="15">
      <c r="A234" s="61" t="s">
        <v>242</v>
      </c>
      <c r="B234" s="65">
        <v>0</v>
      </c>
      <c r="C234" s="65">
        <v>0</v>
      </c>
      <c r="D234" s="65">
        <v>2</v>
      </c>
      <c r="E234" s="65">
        <v>5</v>
      </c>
      <c r="F234" s="65">
        <v>11</v>
      </c>
      <c r="G234" s="65">
        <v>12</v>
      </c>
      <c r="H234" s="65">
        <v>2</v>
      </c>
      <c r="I234" s="65">
        <v>1</v>
      </c>
      <c r="J234" s="65">
        <v>2</v>
      </c>
      <c r="K234" s="65">
        <v>2</v>
      </c>
      <c r="L234" s="66">
        <v>1</v>
      </c>
    </row>
    <row r="235" spans="1:12">
      <c r="A235" s="62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8"/>
    </row>
    <row r="236" spans="1:12">
      <c r="A236" s="64" t="s">
        <v>101</v>
      </c>
      <c r="B236" s="71">
        <f t="shared" ref="B236:L236" si="8">SUM(B223:B235)</f>
        <v>169</v>
      </c>
      <c r="C236" s="71">
        <f t="shared" si="8"/>
        <v>157</v>
      </c>
      <c r="D236" s="71">
        <f t="shared" si="8"/>
        <v>163</v>
      </c>
      <c r="E236" s="71">
        <f t="shared" si="8"/>
        <v>144</v>
      </c>
      <c r="F236" s="71">
        <f t="shared" si="8"/>
        <v>156</v>
      </c>
      <c r="G236" s="71">
        <f t="shared" si="8"/>
        <v>172</v>
      </c>
      <c r="H236" s="71">
        <f t="shared" si="8"/>
        <v>150</v>
      </c>
      <c r="I236" s="71">
        <f t="shared" si="8"/>
        <v>134</v>
      </c>
      <c r="J236" s="71">
        <f t="shared" si="8"/>
        <v>137</v>
      </c>
      <c r="K236" s="71">
        <f t="shared" si="8"/>
        <v>118</v>
      </c>
      <c r="L236" s="71">
        <f t="shared" si="8"/>
        <v>132</v>
      </c>
    </row>
    <row r="237" spans="1:12" ht="15">
      <c r="A237" s="180" t="s">
        <v>245</v>
      </c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</row>
    <row r="238" spans="1:12" ht="15">
      <c r="A238" s="175" t="s">
        <v>134</v>
      </c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</row>
    <row r="239" spans="1:12" ht="15">
      <c r="A239" s="176" t="s">
        <v>81</v>
      </c>
      <c r="B239" s="178" t="s">
        <v>82</v>
      </c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</row>
    <row r="240" spans="1:12">
      <c r="A240" s="177"/>
      <c r="B240" s="59" t="s">
        <v>83</v>
      </c>
      <c r="C240" s="59" t="s">
        <v>84</v>
      </c>
      <c r="D240" s="59" t="s">
        <v>85</v>
      </c>
      <c r="E240" s="59" t="s">
        <v>86</v>
      </c>
      <c r="F240" s="59" t="s">
        <v>24</v>
      </c>
      <c r="G240" s="59" t="s">
        <v>25</v>
      </c>
      <c r="H240" s="59" t="s">
        <v>26</v>
      </c>
      <c r="I240" s="59" t="s">
        <v>27</v>
      </c>
      <c r="J240" s="59" t="s">
        <v>17</v>
      </c>
      <c r="K240" s="59" t="s">
        <v>28</v>
      </c>
      <c r="L240" s="60" t="s">
        <v>711</v>
      </c>
    </row>
    <row r="241" spans="1:15">
      <c r="A241" s="63" t="s">
        <v>256</v>
      </c>
      <c r="B241" s="70">
        <v>2</v>
      </c>
      <c r="C241" s="70">
        <v>0</v>
      </c>
      <c r="D241" s="65">
        <v>0</v>
      </c>
      <c r="E241" s="65">
        <v>0</v>
      </c>
      <c r="F241" s="65">
        <v>0</v>
      </c>
      <c r="G241" s="65">
        <v>0</v>
      </c>
      <c r="H241" s="65">
        <v>0</v>
      </c>
      <c r="I241" s="65">
        <v>0</v>
      </c>
      <c r="J241" s="65">
        <v>0</v>
      </c>
      <c r="K241" s="65">
        <v>0</v>
      </c>
      <c r="L241" s="66">
        <v>0</v>
      </c>
    </row>
    <row r="242" spans="1:15" ht="15">
      <c r="A242" s="61" t="s">
        <v>257</v>
      </c>
      <c r="B242" s="65">
        <v>7</v>
      </c>
      <c r="C242" s="65">
        <v>3</v>
      </c>
      <c r="D242" s="65">
        <v>1</v>
      </c>
      <c r="E242" s="65">
        <v>5</v>
      </c>
      <c r="F242" s="65">
        <v>5</v>
      </c>
      <c r="G242" s="65">
        <v>4</v>
      </c>
      <c r="H242" s="65">
        <v>3</v>
      </c>
      <c r="I242" s="65">
        <v>1</v>
      </c>
      <c r="J242" s="65">
        <v>7</v>
      </c>
      <c r="K242" s="65">
        <v>1</v>
      </c>
      <c r="L242" s="66">
        <v>0</v>
      </c>
    </row>
    <row r="243" spans="1:15" ht="15">
      <c r="A243" s="61" t="s">
        <v>258</v>
      </c>
      <c r="B243" s="65"/>
      <c r="C243" s="65">
        <v>1</v>
      </c>
      <c r="D243" s="65">
        <v>2</v>
      </c>
      <c r="E243" s="65">
        <v>5</v>
      </c>
      <c r="F243" s="65">
        <v>2</v>
      </c>
      <c r="G243" s="65">
        <v>2</v>
      </c>
      <c r="H243" s="65">
        <v>0</v>
      </c>
      <c r="I243" s="65">
        <v>0</v>
      </c>
      <c r="J243" s="65">
        <v>0</v>
      </c>
      <c r="K243" s="65">
        <v>0</v>
      </c>
      <c r="L243" s="66">
        <v>0</v>
      </c>
      <c r="M243" s="154"/>
    </row>
    <row r="244" spans="1:15">
      <c r="A244" s="63" t="s">
        <v>259</v>
      </c>
      <c r="B244" s="65"/>
      <c r="C244" s="65"/>
      <c r="D244" s="65">
        <v>1</v>
      </c>
      <c r="E244" s="65">
        <v>3</v>
      </c>
      <c r="F244" s="65">
        <v>1</v>
      </c>
      <c r="G244" s="65">
        <v>0</v>
      </c>
      <c r="H244" s="65">
        <v>0</v>
      </c>
      <c r="I244" s="65">
        <v>0</v>
      </c>
      <c r="J244" s="65">
        <v>0</v>
      </c>
      <c r="K244" s="65">
        <v>0</v>
      </c>
      <c r="L244" s="66">
        <v>0</v>
      </c>
    </row>
    <row r="245" spans="1:15">
      <c r="A245" s="63" t="s">
        <v>260</v>
      </c>
      <c r="B245" s="65"/>
      <c r="C245" s="65"/>
      <c r="D245" s="65"/>
      <c r="E245" s="65"/>
      <c r="F245" s="65"/>
      <c r="G245" s="65"/>
      <c r="H245" s="65"/>
      <c r="I245" s="65"/>
      <c r="J245" s="65">
        <v>2</v>
      </c>
      <c r="K245" s="65">
        <v>0</v>
      </c>
      <c r="L245" s="66">
        <v>0</v>
      </c>
    </row>
    <row r="246" spans="1:15">
      <c r="A246" s="63" t="s">
        <v>261</v>
      </c>
      <c r="B246" s="65">
        <v>0</v>
      </c>
      <c r="C246" s="65">
        <v>2</v>
      </c>
      <c r="D246" s="65">
        <v>3</v>
      </c>
      <c r="E246" s="65">
        <v>2</v>
      </c>
      <c r="F246" s="65">
        <v>0</v>
      </c>
      <c r="G246" s="65">
        <v>0</v>
      </c>
      <c r="H246" s="65">
        <v>0</v>
      </c>
      <c r="I246" s="65">
        <v>0</v>
      </c>
      <c r="J246" s="65">
        <v>0</v>
      </c>
      <c r="K246" s="65">
        <v>0</v>
      </c>
      <c r="L246" s="66">
        <v>0</v>
      </c>
    </row>
    <row r="247" spans="1:15">
      <c r="A247" s="63" t="s">
        <v>262</v>
      </c>
      <c r="B247" s="65"/>
      <c r="C247" s="65">
        <v>1</v>
      </c>
      <c r="D247" s="65">
        <v>5</v>
      </c>
      <c r="E247" s="65">
        <v>2</v>
      </c>
      <c r="F247" s="65">
        <v>3</v>
      </c>
      <c r="G247" s="65">
        <v>1</v>
      </c>
      <c r="H247" s="65">
        <v>1</v>
      </c>
      <c r="I247" s="65">
        <v>1</v>
      </c>
      <c r="J247" s="65">
        <v>0</v>
      </c>
      <c r="K247" s="65">
        <v>0</v>
      </c>
      <c r="L247" s="66">
        <v>7</v>
      </c>
    </row>
    <row r="248" spans="1:15">
      <c r="A248" s="63" t="s">
        <v>263</v>
      </c>
      <c r="B248" s="65">
        <v>0</v>
      </c>
      <c r="C248" s="65">
        <v>1</v>
      </c>
      <c r="D248" s="65">
        <v>1</v>
      </c>
      <c r="E248" s="65">
        <v>2</v>
      </c>
      <c r="F248" s="65">
        <v>1</v>
      </c>
      <c r="G248" s="65">
        <v>0</v>
      </c>
      <c r="H248" s="65">
        <v>0</v>
      </c>
      <c r="I248" s="65">
        <v>0</v>
      </c>
      <c r="J248" s="65">
        <v>0</v>
      </c>
      <c r="K248" s="65">
        <v>0</v>
      </c>
      <c r="L248" s="66">
        <v>0</v>
      </c>
    </row>
    <row r="249" spans="1:15">
      <c r="A249" s="63" t="s">
        <v>264</v>
      </c>
      <c r="B249" s="65">
        <v>0</v>
      </c>
      <c r="C249" s="65">
        <v>0</v>
      </c>
      <c r="D249" s="65">
        <v>1</v>
      </c>
      <c r="E249" s="65">
        <v>0</v>
      </c>
      <c r="F249" s="65">
        <v>0</v>
      </c>
      <c r="G249" s="65">
        <v>0</v>
      </c>
      <c r="H249" s="65">
        <v>0</v>
      </c>
      <c r="I249" s="65">
        <v>0</v>
      </c>
      <c r="J249" s="65">
        <v>0</v>
      </c>
      <c r="K249" s="65">
        <v>0</v>
      </c>
      <c r="L249" s="66">
        <v>1</v>
      </c>
      <c r="O249" s="154"/>
    </row>
    <row r="250" spans="1:15">
      <c r="A250" s="63" t="s">
        <v>265</v>
      </c>
      <c r="B250" s="65"/>
      <c r="C250" s="65"/>
      <c r="D250" s="65"/>
      <c r="E250" s="65"/>
      <c r="F250" s="65">
        <v>3</v>
      </c>
      <c r="G250" s="65">
        <v>2</v>
      </c>
      <c r="H250" s="65">
        <v>1</v>
      </c>
      <c r="I250" s="65">
        <v>0</v>
      </c>
      <c r="J250" s="65">
        <v>1</v>
      </c>
      <c r="K250" s="65">
        <v>4</v>
      </c>
      <c r="L250" s="66">
        <v>2</v>
      </c>
    </row>
    <row r="251" spans="1:15">
      <c r="A251" s="63" t="s">
        <v>266</v>
      </c>
      <c r="B251" s="65">
        <v>1</v>
      </c>
      <c r="C251" s="65">
        <v>4</v>
      </c>
      <c r="D251" s="65">
        <v>6</v>
      </c>
      <c r="E251" s="65">
        <v>5</v>
      </c>
      <c r="F251" s="65">
        <v>0</v>
      </c>
      <c r="G251" s="65">
        <v>0</v>
      </c>
      <c r="H251" s="65">
        <v>0</v>
      </c>
      <c r="I251" s="65">
        <v>0</v>
      </c>
      <c r="J251" s="65">
        <v>0</v>
      </c>
      <c r="K251" s="65">
        <v>0</v>
      </c>
      <c r="L251" s="66">
        <v>0</v>
      </c>
    </row>
    <row r="252" spans="1:15">
      <c r="A252" s="63" t="s">
        <v>267</v>
      </c>
      <c r="B252" s="65"/>
      <c r="C252" s="65"/>
      <c r="D252" s="65">
        <v>1</v>
      </c>
      <c r="E252" s="65">
        <v>0</v>
      </c>
      <c r="F252" s="65">
        <v>1</v>
      </c>
      <c r="G252" s="65">
        <v>0</v>
      </c>
      <c r="H252" s="65">
        <v>0</v>
      </c>
      <c r="I252" s="65">
        <v>0</v>
      </c>
      <c r="J252" s="65">
        <v>0</v>
      </c>
      <c r="K252" s="65">
        <v>0</v>
      </c>
      <c r="L252" s="66">
        <v>0</v>
      </c>
    </row>
    <row r="253" spans="1:15">
      <c r="A253" s="63" t="s">
        <v>268</v>
      </c>
      <c r="B253" s="65">
        <v>1</v>
      </c>
      <c r="C253" s="65">
        <v>1</v>
      </c>
      <c r="D253" s="65">
        <v>2</v>
      </c>
      <c r="E253" s="65">
        <v>7</v>
      </c>
      <c r="F253" s="65">
        <v>3</v>
      </c>
      <c r="G253" s="65">
        <v>9</v>
      </c>
      <c r="H253" s="65">
        <v>8</v>
      </c>
      <c r="I253" s="65">
        <v>7</v>
      </c>
      <c r="J253" s="65">
        <v>8</v>
      </c>
      <c r="K253" s="65">
        <v>20</v>
      </c>
      <c r="L253" s="66">
        <v>9</v>
      </c>
    </row>
    <row r="254" spans="1:15">
      <c r="A254" s="63" t="s">
        <v>269</v>
      </c>
      <c r="B254" s="65"/>
      <c r="C254" s="65"/>
      <c r="D254" s="65"/>
      <c r="E254" s="65"/>
      <c r="F254" s="65"/>
      <c r="G254" s="65"/>
      <c r="H254" s="65"/>
      <c r="I254" s="65"/>
      <c r="J254" s="65">
        <v>0</v>
      </c>
      <c r="K254" s="65">
        <v>0</v>
      </c>
      <c r="L254" s="66">
        <v>0</v>
      </c>
    </row>
    <row r="255" spans="1:15">
      <c r="A255" s="63" t="s">
        <v>270</v>
      </c>
      <c r="B255" s="65"/>
      <c r="C255" s="65"/>
      <c r="D255" s="65"/>
      <c r="E255" s="65"/>
      <c r="F255" s="65"/>
      <c r="G255" s="65"/>
      <c r="H255" s="65"/>
      <c r="I255" s="65"/>
      <c r="J255" s="65">
        <v>0</v>
      </c>
      <c r="K255" s="65">
        <v>0</v>
      </c>
      <c r="L255" s="66">
        <v>3</v>
      </c>
    </row>
    <row r="256" spans="1:15">
      <c r="A256" s="63" t="s">
        <v>271</v>
      </c>
      <c r="B256" s="65"/>
      <c r="C256" s="65"/>
      <c r="D256" s="65"/>
      <c r="E256" s="65"/>
      <c r="F256" s="65"/>
      <c r="G256" s="65"/>
      <c r="H256" s="65">
        <v>1</v>
      </c>
      <c r="I256" s="65">
        <v>0</v>
      </c>
      <c r="J256" s="65">
        <v>0</v>
      </c>
      <c r="K256" s="65">
        <v>0</v>
      </c>
      <c r="L256" s="66">
        <v>0</v>
      </c>
    </row>
    <row r="257" spans="1:12" ht="15">
      <c r="A257" s="61" t="s">
        <v>272</v>
      </c>
      <c r="B257" s="65">
        <v>7</v>
      </c>
      <c r="C257" s="65">
        <v>3</v>
      </c>
      <c r="D257" s="65">
        <v>3</v>
      </c>
      <c r="E257" s="65">
        <v>3</v>
      </c>
      <c r="F257" s="65">
        <v>1</v>
      </c>
      <c r="G257" s="65">
        <v>1</v>
      </c>
      <c r="H257" s="65">
        <v>0</v>
      </c>
      <c r="I257" s="65">
        <v>0</v>
      </c>
      <c r="J257" s="65">
        <v>0</v>
      </c>
      <c r="K257" s="65">
        <v>0</v>
      </c>
      <c r="L257" s="66">
        <v>0</v>
      </c>
    </row>
    <row r="258" spans="1:12" ht="15">
      <c r="A258" s="61" t="s">
        <v>273</v>
      </c>
      <c r="B258" s="65">
        <v>59</v>
      </c>
      <c r="C258" s="70">
        <v>64</v>
      </c>
      <c r="D258" s="70">
        <v>74</v>
      </c>
      <c r="E258" s="70">
        <v>72</v>
      </c>
      <c r="F258" s="70">
        <v>74</v>
      </c>
      <c r="G258" s="70">
        <v>55</v>
      </c>
      <c r="H258" s="70">
        <v>62</v>
      </c>
      <c r="I258" s="70">
        <v>56</v>
      </c>
      <c r="J258" s="70">
        <v>45</v>
      </c>
      <c r="K258" s="70">
        <v>26</v>
      </c>
      <c r="L258" s="80">
        <v>22</v>
      </c>
    </row>
    <row r="259" spans="1:12" ht="15">
      <c r="A259" s="61" t="s">
        <v>274</v>
      </c>
      <c r="B259" s="65">
        <v>70</v>
      </c>
      <c r="C259" s="65">
        <v>60</v>
      </c>
      <c r="D259" s="65">
        <v>76</v>
      </c>
      <c r="E259" s="65">
        <v>71</v>
      </c>
      <c r="F259" s="65">
        <v>68</v>
      </c>
      <c r="G259" s="65">
        <v>34</v>
      </c>
      <c r="H259" s="65">
        <v>74</v>
      </c>
      <c r="I259" s="65">
        <v>69</v>
      </c>
      <c r="J259" s="65">
        <v>66</v>
      </c>
      <c r="K259" s="65">
        <v>38</v>
      </c>
      <c r="L259" s="66">
        <v>31</v>
      </c>
    </row>
    <row r="260" spans="1:12" ht="15">
      <c r="A260" s="61" t="s">
        <v>275</v>
      </c>
      <c r="B260" s="65">
        <v>0</v>
      </c>
      <c r="C260" s="65">
        <v>0</v>
      </c>
      <c r="D260" s="65">
        <v>0</v>
      </c>
      <c r="E260" s="65">
        <v>0</v>
      </c>
      <c r="F260" s="65">
        <v>0</v>
      </c>
      <c r="G260" s="65">
        <v>0</v>
      </c>
      <c r="H260" s="65">
        <v>0</v>
      </c>
      <c r="I260" s="65">
        <v>0</v>
      </c>
      <c r="J260" s="65">
        <v>0</v>
      </c>
      <c r="K260" s="65">
        <v>0</v>
      </c>
      <c r="L260" s="66">
        <v>0</v>
      </c>
    </row>
    <row r="261" spans="1:12" ht="15">
      <c r="A261" s="61" t="s">
        <v>276</v>
      </c>
      <c r="B261" s="65">
        <v>21</v>
      </c>
      <c r="C261" s="65">
        <v>20</v>
      </c>
      <c r="D261" s="65">
        <v>22</v>
      </c>
      <c r="E261" s="65">
        <v>23</v>
      </c>
      <c r="F261" s="65">
        <v>24</v>
      </c>
      <c r="G261" s="65">
        <v>8</v>
      </c>
      <c r="H261" s="65">
        <v>14</v>
      </c>
      <c r="I261" s="65">
        <v>24</v>
      </c>
      <c r="J261" s="65">
        <v>20</v>
      </c>
      <c r="K261" s="65">
        <v>14</v>
      </c>
      <c r="L261" s="66">
        <v>17</v>
      </c>
    </row>
    <row r="262" spans="1:12" ht="15">
      <c r="A262" s="61" t="s">
        <v>277</v>
      </c>
      <c r="B262" s="65">
        <v>14</v>
      </c>
      <c r="C262" s="65">
        <v>21</v>
      </c>
      <c r="D262" s="65">
        <v>15</v>
      </c>
      <c r="E262" s="65">
        <v>8</v>
      </c>
      <c r="F262" s="65">
        <v>8</v>
      </c>
      <c r="G262" s="65">
        <v>4</v>
      </c>
      <c r="H262" s="65">
        <v>11</v>
      </c>
      <c r="I262" s="65">
        <v>9</v>
      </c>
      <c r="J262" s="65">
        <v>6</v>
      </c>
      <c r="K262" s="65">
        <v>6</v>
      </c>
      <c r="L262" s="66">
        <v>4</v>
      </c>
    </row>
    <row r="263" spans="1:12" ht="15">
      <c r="A263" s="61" t="s">
        <v>278</v>
      </c>
      <c r="B263" s="65">
        <v>4</v>
      </c>
      <c r="C263" s="65">
        <v>2</v>
      </c>
      <c r="D263" s="65">
        <v>1</v>
      </c>
      <c r="E263" s="65">
        <v>0</v>
      </c>
      <c r="F263" s="65">
        <v>0</v>
      </c>
      <c r="G263" s="65">
        <v>0</v>
      </c>
      <c r="H263" s="65">
        <v>0</v>
      </c>
      <c r="I263" s="65">
        <v>0</v>
      </c>
      <c r="J263" s="65">
        <v>0</v>
      </c>
      <c r="K263" s="65">
        <v>0</v>
      </c>
      <c r="L263" s="66">
        <v>0</v>
      </c>
    </row>
    <row r="264" spans="1:12" ht="15">
      <c r="A264" s="61" t="s">
        <v>279</v>
      </c>
      <c r="B264" s="65">
        <v>34</v>
      </c>
      <c r="C264" s="65">
        <v>27</v>
      </c>
      <c r="D264" s="65">
        <v>20</v>
      </c>
      <c r="E264" s="65">
        <v>14</v>
      </c>
      <c r="F264" s="65">
        <v>8</v>
      </c>
      <c r="G264" s="65">
        <v>0</v>
      </c>
      <c r="H264" s="65">
        <v>0</v>
      </c>
      <c r="I264" s="65">
        <v>0</v>
      </c>
      <c r="J264" s="65">
        <v>1</v>
      </c>
      <c r="K264" s="65">
        <v>6</v>
      </c>
      <c r="L264" s="66">
        <v>2</v>
      </c>
    </row>
    <row r="265" spans="1:12">
      <c r="A265" s="63" t="s">
        <v>280</v>
      </c>
      <c r="B265" s="65">
        <v>7</v>
      </c>
      <c r="C265" s="65">
        <v>9</v>
      </c>
      <c r="D265" s="65">
        <v>14</v>
      </c>
      <c r="E265" s="65">
        <v>8</v>
      </c>
      <c r="F265" s="65">
        <v>19</v>
      </c>
      <c r="G265" s="65">
        <v>17</v>
      </c>
      <c r="H265" s="65">
        <v>16</v>
      </c>
      <c r="I265" s="65">
        <v>11</v>
      </c>
      <c r="J265" s="65">
        <v>1</v>
      </c>
      <c r="K265" s="65">
        <v>0</v>
      </c>
      <c r="L265" s="66">
        <v>0</v>
      </c>
    </row>
    <row r="266" spans="1:12" ht="15">
      <c r="A266" s="61" t="s">
        <v>281</v>
      </c>
      <c r="B266" s="65">
        <v>0</v>
      </c>
      <c r="C266" s="65">
        <v>0</v>
      </c>
      <c r="D266" s="65">
        <v>0</v>
      </c>
      <c r="E266" s="65">
        <v>0</v>
      </c>
      <c r="F266" s="65">
        <v>0</v>
      </c>
      <c r="G266" s="65">
        <v>0</v>
      </c>
      <c r="H266" s="65">
        <v>0</v>
      </c>
      <c r="I266" s="65">
        <v>0</v>
      </c>
      <c r="J266" s="65">
        <v>0</v>
      </c>
      <c r="K266" s="65">
        <v>0</v>
      </c>
      <c r="L266" s="66">
        <v>0</v>
      </c>
    </row>
    <row r="267" spans="1:12" ht="15">
      <c r="A267" s="61" t="s">
        <v>282</v>
      </c>
      <c r="B267" s="65">
        <v>0</v>
      </c>
      <c r="C267" s="65">
        <v>0</v>
      </c>
      <c r="D267" s="65">
        <v>0</v>
      </c>
      <c r="E267" s="65">
        <v>0</v>
      </c>
      <c r="F267" s="65">
        <v>0</v>
      </c>
      <c r="G267" s="65">
        <v>0</v>
      </c>
      <c r="H267" s="65">
        <v>0</v>
      </c>
      <c r="I267" s="65">
        <v>0</v>
      </c>
      <c r="J267" s="65">
        <v>0</v>
      </c>
      <c r="K267" s="65">
        <v>0</v>
      </c>
      <c r="L267" s="66">
        <v>0</v>
      </c>
    </row>
    <row r="268" spans="1:12" ht="15">
      <c r="A268" s="61" t="s">
        <v>283</v>
      </c>
      <c r="B268" s="65">
        <v>0</v>
      </c>
      <c r="C268" s="65">
        <v>0</v>
      </c>
      <c r="D268" s="65">
        <v>0</v>
      </c>
      <c r="E268" s="65">
        <v>0</v>
      </c>
      <c r="F268" s="65">
        <v>0</v>
      </c>
      <c r="G268" s="65">
        <v>0</v>
      </c>
      <c r="H268" s="65">
        <v>0</v>
      </c>
      <c r="I268" s="65">
        <v>0</v>
      </c>
      <c r="J268" s="65">
        <v>0</v>
      </c>
      <c r="K268" s="65">
        <v>0</v>
      </c>
      <c r="L268" s="66">
        <v>0</v>
      </c>
    </row>
    <row r="269" spans="1:12">
      <c r="A269" s="63" t="s">
        <v>284</v>
      </c>
      <c r="B269" s="65">
        <v>15</v>
      </c>
      <c r="C269" s="65">
        <v>6</v>
      </c>
      <c r="D269" s="65">
        <v>7</v>
      </c>
      <c r="E269" s="65">
        <v>10</v>
      </c>
      <c r="F269" s="65">
        <v>10</v>
      </c>
      <c r="G269" s="65">
        <v>7</v>
      </c>
      <c r="H269" s="65">
        <v>5</v>
      </c>
      <c r="I269" s="65">
        <v>5</v>
      </c>
      <c r="J269" s="65">
        <v>3</v>
      </c>
      <c r="K269" s="65">
        <v>2</v>
      </c>
      <c r="L269" s="66">
        <v>0</v>
      </c>
    </row>
    <row r="270" spans="1:12" ht="15">
      <c r="A270" s="61" t="s">
        <v>285</v>
      </c>
      <c r="B270" s="65">
        <v>13</v>
      </c>
      <c r="C270" s="65">
        <v>7</v>
      </c>
      <c r="D270" s="65">
        <v>3</v>
      </c>
      <c r="E270" s="65">
        <v>0</v>
      </c>
      <c r="F270" s="65">
        <v>0</v>
      </c>
      <c r="G270" s="65">
        <v>0</v>
      </c>
      <c r="H270" s="65">
        <v>0</v>
      </c>
      <c r="I270" s="65">
        <v>0</v>
      </c>
      <c r="J270" s="65">
        <v>0</v>
      </c>
      <c r="K270" s="65">
        <v>0</v>
      </c>
      <c r="L270" s="66">
        <v>0</v>
      </c>
    </row>
    <row r="271" spans="1:12" ht="15">
      <c r="A271" s="61" t="s">
        <v>286</v>
      </c>
      <c r="B271" s="65">
        <v>43</v>
      </c>
      <c r="C271" s="65">
        <v>41</v>
      </c>
      <c r="D271" s="65">
        <v>39</v>
      </c>
      <c r="E271" s="65">
        <v>33</v>
      </c>
      <c r="F271" s="65">
        <v>25</v>
      </c>
      <c r="G271" s="65">
        <v>25</v>
      </c>
      <c r="H271" s="65">
        <v>28</v>
      </c>
      <c r="I271" s="65">
        <v>9</v>
      </c>
      <c r="J271" s="65">
        <v>8</v>
      </c>
      <c r="K271" s="65">
        <v>8</v>
      </c>
      <c r="L271" s="66">
        <v>6</v>
      </c>
    </row>
    <row r="272" spans="1:12">
      <c r="A272" s="63" t="s">
        <v>287</v>
      </c>
      <c r="B272" s="65">
        <v>1</v>
      </c>
      <c r="C272" s="65">
        <v>2</v>
      </c>
      <c r="D272" s="65">
        <v>1</v>
      </c>
      <c r="E272" s="65">
        <v>1</v>
      </c>
      <c r="F272" s="65">
        <v>1</v>
      </c>
      <c r="G272" s="65">
        <v>1</v>
      </c>
      <c r="H272" s="65">
        <v>0</v>
      </c>
      <c r="I272" s="65">
        <v>0</v>
      </c>
      <c r="J272" s="65">
        <v>0</v>
      </c>
      <c r="K272" s="65">
        <v>0</v>
      </c>
      <c r="L272" s="66">
        <v>1</v>
      </c>
    </row>
    <row r="273" spans="1:13" ht="15">
      <c r="A273" s="61" t="s">
        <v>288</v>
      </c>
      <c r="B273" s="65">
        <v>1</v>
      </c>
      <c r="C273" s="65">
        <v>0</v>
      </c>
      <c r="D273" s="65">
        <v>0</v>
      </c>
      <c r="E273" s="65">
        <v>0</v>
      </c>
      <c r="F273" s="65">
        <v>0</v>
      </c>
      <c r="G273" s="65">
        <v>0</v>
      </c>
      <c r="H273" s="65">
        <v>0</v>
      </c>
      <c r="I273" s="65">
        <v>0</v>
      </c>
      <c r="J273" s="65">
        <v>0</v>
      </c>
      <c r="K273" s="65">
        <v>0</v>
      </c>
      <c r="L273" s="66">
        <v>0</v>
      </c>
    </row>
    <row r="274" spans="1:13">
      <c r="A274" s="63" t="s">
        <v>289</v>
      </c>
      <c r="B274" s="65">
        <v>3</v>
      </c>
      <c r="C274" s="65">
        <v>3</v>
      </c>
      <c r="D274" s="65">
        <v>4</v>
      </c>
      <c r="E274" s="65">
        <v>4</v>
      </c>
      <c r="F274" s="65">
        <v>2</v>
      </c>
      <c r="G274" s="65">
        <v>2</v>
      </c>
      <c r="H274" s="65">
        <v>2</v>
      </c>
      <c r="I274" s="65">
        <v>1</v>
      </c>
      <c r="J274" s="65">
        <v>0</v>
      </c>
      <c r="K274" s="65">
        <v>1</v>
      </c>
      <c r="L274" s="66">
        <v>1</v>
      </c>
    </row>
    <row r="275" spans="1:13" ht="15">
      <c r="A275" s="61" t="s">
        <v>290</v>
      </c>
      <c r="B275" s="70">
        <v>32</v>
      </c>
      <c r="C275" s="70">
        <v>26</v>
      </c>
      <c r="D275" s="70">
        <v>44</v>
      </c>
      <c r="E275" s="70">
        <v>111</v>
      </c>
      <c r="F275" s="70">
        <v>73</v>
      </c>
      <c r="G275" s="70">
        <v>69</v>
      </c>
      <c r="H275" s="70">
        <v>21</v>
      </c>
      <c r="I275" s="70">
        <v>17</v>
      </c>
      <c r="J275" s="70">
        <v>12</v>
      </c>
      <c r="K275" s="70">
        <v>9</v>
      </c>
      <c r="L275" s="80">
        <v>11</v>
      </c>
    </row>
    <row r="276" spans="1:13" ht="15">
      <c r="A276" s="61" t="s">
        <v>291</v>
      </c>
      <c r="B276" s="70">
        <v>30</v>
      </c>
      <c r="C276" s="70">
        <v>14</v>
      </c>
      <c r="D276" s="70">
        <v>11</v>
      </c>
      <c r="E276" s="70">
        <v>10</v>
      </c>
      <c r="F276" s="70">
        <v>3</v>
      </c>
      <c r="G276" s="70">
        <v>0</v>
      </c>
      <c r="H276" s="70">
        <v>5</v>
      </c>
      <c r="I276" s="70">
        <v>9</v>
      </c>
      <c r="J276" s="70">
        <v>9</v>
      </c>
      <c r="K276" s="70">
        <v>12</v>
      </c>
      <c r="L276" s="80">
        <v>11</v>
      </c>
    </row>
    <row r="277" spans="1:13">
      <c r="A277" s="63" t="s">
        <v>292</v>
      </c>
      <c r="B277" s="70">
        <v>0</v>
      </c>
      <c r="C277" s="70">
        <v>0</v>
      </c>
      <c r="D277" s="70">
        <v>0</v>
      </c>
      <c r="E277" s="70">
        <v>0</v>
      </c>
      <c r="F277" s="70">
        <v>0</v>
      </c>
      <c r="G277" s="70">
        <v>0</v>
      </c>
      <c r="H277" s="70">
        <v>0</v>
      </c>
      <c r="I277" s="70">
        <v>0</v>
      </c>
      <c r="J277" s="70">
        <v>0</v>
      </c>
      <c r="K277" s="70">
        <v>0</v>
      </c>
      <c r="L277" s="80">
        <v>0</v>
      </c>
    </row>
    <row r="278" spans="1:13">
      <c r="A278" s="63" t="s">
        <v>293</v>
      </c>
      <c r="B278" s="70">
        <v>23</v>
      </c>
      <c r="C278" s="70">
        <v>29</v>
      </c>
      <c r="D278" s="70">
        <v>24</v>
      </c>
      <c r="E278" s="70">
        <v>35</v>
      </c>
      <c r="F278" s="70">
        <v>24</v>
      </c>
      <c r="G278" s="70">
        <v>17</v>
      </c>
      <c r="H278" s="70">
        <v>17</v>
      </c>
      <c r="I278" s="70">
        <v>18</v>
      </c>
      <c r="J278" s="70">
        <v>10</v>
      </c>
      <c r="K278" s="70">
        <v>13</v>
      </c>
      <c r="L278" s="80">
        <v>20</v>
      </c>
    </row>
    <row r="279" spans="1:13" ht="15">
      <c r="A279" s="61" t="s">
        <v>294</v>
      </c>
      <c r="B279" s="70">
        <v>33</v>
      </c>
      <c r="C279" s="70">
        <v>32</v>
      </c>
      <c r="D279" s="70">
        <v>34</v>
      </c>
      <c r="E279" s="70">
        <v>33</v>
      </c>
      <c r="F279" s="70">
        <v>29</v>
      </c>
      <c r="G279" s="70">
        <v>26</v>
      </c>
      <c r="H279" s="70">
        <v>26</v>
      </c>
      <c r="I279" s="70">
        <v>23</v>
      </c>
      <c r="J279" s="70">
        <v>23</v>
      </c>
      <c r="K279" s="70">
        <v>22</v>
      </c>
      <c r="L279" s="80">
        <v>26</v>
      </c>
      <c r="M279" s="150"/>
    </row>
    <row r="280" spans="1:13">
      <c r="A280" s="63" t="s">
        <v>295</v>
      </c>
      <c r="B280" s="70">
        <v>20</v>
      </c>
      <c r="C280" s="70">
        <v>24</v>
      </c>
      <c r="D280" s="70">
        <v>23</v>
      </c>
      <c r="E280" s="70">
        <v>23</v>
      </c>
      <c r="F280" s="70">
        <v>25</v>
      </c>
      <c r="G280" s="70">
        <v>28</v>
      </c>
      <c r="H280" s="70">
        <v>31</v>
      </c>
      <c r="I280" s="70">
        <v>28</v>
      </c>
      <c r="J280" s="70">
        <v>25</v>
      </c>
      <c r="K280" s="70">
        <v>19</v>
      </c>
      <c r="L280" s="80">
        <v>22</v>
      </c>
    </row>
    <row r="281" spans="1:13" ht="15">
      <c r="A281" s="61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6"/>
    </row>
    <row r="282" spans="1:13" ht="15">
      <c r="A282" s="61" t="s">
        <v>296</v>
      </c>
      <c r="B282" s="65">
        <v>1</v>
      </c>
      <c r="C282" s="65">
        <v>1</v>
      </c>
      <c r="D282" s="65">
        <v>1</v>
      </c>
      <c r="E282" s="65">
        <v>1</v>
      </c>
      <c r="F282" s="65">
        <v>0</v>
      </c>
      <c r="G282" s="65">
        <v>1</v>
      </c>
      <c r="H282" s="65">
        <v>0</v>
      </c>
      <c r="I282" s="65">
        <v>0</v>
      </c>
      <c r="J282" s="65">
        <v>0</v>
      </c>
      <c r="K282" s="65">
        <v>0</v>
      </c>
      <c r="L282" s="66">
        <v>0</v>
      </c>
    </row>
    <row r="283" spans="1:13" ht="15">
      <c r="A283" s="61" t="s">
        <v>297</v>
      </c>
      <c r="B283" s="65">
        <v>0</v>
      </c>
      <c r="C283" s="65">
        <v>0</v>
      </c>
      <c r="D283" s="65">
        <v>0</v>
      </c>
      <c r="E283" s="65">
        <v>0</v>
      </c>
      <c r="F283" s="65">
        <v>0</v>
      </c>
      <c r="G283" s="65">
        <v>0</v>
      </c>
      <c r="H283" s="65">
        <v>0</v>
      </c>
      <c r="I283" s="65">
        <v>0</v>
      </c>
      <c r="J283" s="65">
        <v>0</v>
      </c>
      <c r="K283" s="65">
        <v>0</v>
      </c>
      <c r="L283" s="66">
        <v>0</v>
      </c>
    </row>
    <row r="284" spans="1:13" ht="15">
      <c r="A284" s="61" t="s">
        <v>242</v>
      </c>
      <c r="B284" s="65">
        <v>52</v>
      </c>
      <c r="C284" s="65">
        <v>29</v>
      </c>
      <c r="D284" s="65">
        <v>64</v>
      </c>
      <c r="E284" s="65">
        <v>40</v>
      </c>
      <c r="F284" s="65">
        <v>29</v>
      </c>
      <c r="G284" s="65">
        <v>22</v>
      </c>
      <c r="H284" s="65">
        <v>14</v>
      </c>
      <c r="I284" s="65">
        <v>26</v>
      </c>
      <c r="J284" s="65">
        <v>43</v>
      </c>
      <c r="K284" s="65">
        <v>13</v>
      </c>
      <c r="L284" s="66">
        <v>60</v>
      </c>
    </row>
    <row r="285" spans="1:13" ht="15">
      <c r="A285" s="61" t="s">
        <v>298</v>
      </c>
      <c r="B285" s="65">
        <v>394</v>
      </c>
      <c r="C285" s="65">
        <v>385</v>
      </c>
      <c r="D285" s="65">
        <v>382</v>
      </c>
      <c r="E285" s="65">
        <v>116</v>
      </c>
      <c r="F285" s="65">
        <v>281</v>
      </c>
      <c r="G285" s="65">
        <v>93</v>
      </c>
      <c r="H285" s="65">
        <v>128</v>
      </c>
      <c r="I285" s="65">
        <v>29</v>
      </c>
      <c r="J285" s="65">
        <v>9</v>
      </c>
      <c r="K285" s="65">
        <v>47</v>
      </c>
      <c r="L285" s="66">
        <v>7</v>
      </c>
    </row>
    <row r="286" spans="1:13">
      <c r="A286" s="63" t="s">
        <v>222</v>
      </c>
      <c r="B286" s="65">
        <v>3</v>
      </c>
      <c r="C286" s="65">
        <v>1</v>
      </c>
      <c r="D286" s="65">
        <v>1</v>
      </c>
      <c r="E286" s="65">
        <v>0</v>
      </c>
      <c r="F286" s="65">
        <v>0</v>
      </c>
      <c r="G286" s="65">
        <v>0</v>
      </c>
      <c r="H286" s="65">
        <v>0</v>
      </c>
      <c r="I286" s="65">
        <v>0</v>
      </c>
      <c r="J286" s="65">
        <v>0</v>
      </c>
      <c r="K286" s="65">
        <v>0</v>
      </c>
      <c r="L286" s="66">
        <v>0</v>
      </c>
    </row>
    <row r="287" spans="1:13" ht="15">
      <c r="A287" s="61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8"/>
    </row>
    <row r="288" spans="1:13">
      <c r="A288" s="64" t="s">
        <v>101</v>
      </c>
      <c r="B288" s="71">
        <f>SUM(B241:B287)</f>
        <v>891</v>
      </c>
      <c r="C288" s="71">
        <f t="shared" ref="C288:L288" si="9">SUM(C241:C287)</f>
        <v>819</v>
      </c>
      <c r="D288" s="71">
        <f t="shared" si="9"/>
        <v>886</v>
      </c>
      <c r="E288" s="71">
        <f t="shared" si="9"/>
        <v>647</v>
      </c>
      <c r="F288" s="71">
        <f t="shared" si="9"/>
        <v>723</v>
      </c>
      <c r="G288" s="71">
        <f t="shared" si="9"/>
        <v>428</v>
      </c>
      <c r="H288" s="71">
        <f t="shared" si="9"/>
        <v>468</v>
      </c>
      <c r="I288" s="71">
        <f t="shared" si="9"/>
        <v>343</v>
      </c>
      <c r="J288" s="71">
        <f t="shared" si="9"/>
        <v>299</v>
      </c>
      <c r="K288" s="71">
        <f t="shared" si="9"/>
        <v>261</v>
      </c>
      <c r="L288" s="71">
        <f t="shared" si="9"/>
        <v>263</v>
      </c>
    </row>
    <row r="289" spans="1:12" ht="15">
      <c r="A289" s="180" t="s">
        <v>245</v>
      </c>
      <c r="B289" s="180"/>
      <c r="C289" s="180"/>
      <c r="D289" s="180"/>
      <c r="E289" s="180"/>
      <c r="F289" s="180"/>
      <c r="G289" s="180"/>
      <c r="H289" s="180"/>
      <c r="I289" s="180"/>
      <c r="J289" s="180"/>
      <c r="K289" s="180"/>
      <c r="L289" s="180"/>
    </row>
    <row r="290" spans="1:12" ht="15">
      <c r="A290" s="175" t="s">
        <v>299</v>
      </c>
      <c r="B290" s="175"/>
      <c r="C290" s="175"/>
      <c r="D290" s="175"/>
      <c r="E290" s="175"/>
      <c r="F290" s="175"/>
      <c r="G290" s="175"/>
      <c r="H290" s="175"/>
      <c r="I290" s="175"/>
      <c r="J290" s="175"/>
      <c r="K290" s="175"/>
      <c r="L290" s="175"/>
    </row>
    <row r="291" spans="1:12" ht="15">
      <c r="A291" s="176" t="s">
        <v>81</v>
      </c>
      <c r="B291" s="178" t="s">
        <v>82</v>
      </c>
      <c r="C291" s="178"/>
      <c r="D291" s="178"/>
      <c r="E291" s="178"/>
      <c r="F291" s="178"/>
      <c r="G291" s="178"/>
      <c r="H291" s="178"/>
      <c r="I291" s="178"/>
      <c r="J291" s="178"/>
      <c r="K291" s="178"/>
      <c r="L291" s="178"/>
    </row>
    <row r="292" spans="1:12">
      <c r="A292" s="177"/>
      <c r="B292" s="59" t="s">
        <v>83</v>
      </c>
      <c r="C292" s="59" t="s">
        <v>84</v>
      </c>
      <c r="D292" s="59" t="s">
        <v>85</v>
      </c>
      <c r="E292" s="59" t="s">
        <v>86</v>
      </c>
      <c r="F292" s="59" t="s">
        <v>24</v>
      </c>
      <c r="G292" s="59" t="s">
        <v>25</v>
      </c>
      <c r="H292" s="59" t="s">
        <v>26</v>
      </c>
      <c r="I292" s="59" t="s">
        <v>27</v>
      </c>
      <c r="J292" s="59" t="s">
        <v>17</v>
      </c>
      <c r="K292" s="59" t="s">
        <v>28</v>
      </c>
      <c r="L292" s="60" t="s">
        <v>711</v>
      </c>
    </row>
    <row r="293" spans="1:12" ht="15">
      <c r="A293" s="61" t="s">
        <v>300</v>
      </c>
      <c r="B293" s="65">
        <v>43</v>
      </c>
      <c r="C293" s="65">
        <v>39</v>
      </c>
      <c r="D293" s="65">
        <v>5</v>
      </c>
      <c r="E293" s="65">
        <v>11</v>
      </c>
      <c r="F293" s="65">
        <v>13</v>
      </c>
      <c r="G293" s="65">
        <v>0</v>
      </c>
      <c r="H293" s="65">
        <v>0</v>
      </c>
      <c r="I293" s="65">
        <v>0</v>
      </c>
      <c r="J293" s="65">
        <v>0</v>
      </c>
      <c r="K293" s="65">
        <v>0</v>
      </c>
      <c r="L293" s="66">
        <v>0</v>
      </c>
    </row>
    <row r="294" spans="1:12">
      <c r="A294" s="63" t="s">
        <v>301</v>
      </c>
      <c r="B294" s="65"/>
      <c r="C294" s="65"/>
      <c r="D294" s="65"/>
      <c r="E294" s="65"/>
      <c r="F294" s="65">
        <v>4</v>
      </c>
      <c r="G294" s="65">
        <v>6</v>
      </c>
      <c r="H294" s="65">
        <v>5</v>
      </c>
      <c r="I294" s="65">
        <v>5</v>
      </c>
      <c r="J294" s="65">
        <v>1</v>
      </c>
      <c r="K294" s="65">
        <v>0</v>
      </c>
      <c r="L294" s="66">
        <v>0</v>
      </c>
    </row>
    <row r="295" spans="1:12">
      <c r="A295" s="63" t="s">
        <v>302</v>
      </c>
      <c r="B295" s="65"/>
      <c r="C295" s="65"/>
      <c r="D295" s="65"/>
      <c r="E295" s="65"/>
      <c r="F295" s="65"/>
      <c r="G295" s="65">
        <v>2</v>
      </c>
      <c r="H295" s="65">
        <v>0</v>
      </c>
      <c r="I295" s="65">
        <v>0</v>
      </c>
      <c r="J295" s="65">
        <v>0</v>
      </c>
      <c r="K295" s="65">
        <v>0</v>
      </c>
      <c r="L295" s="66">
        <v>0</v>
      </c>
    </row>
    <row r="296" spans="1:12">
      <c r="A296" s="63" t="s">
        <v>303</v>
      </c>
      <c r="B296" s="65"/>
      <c r="C296" s="65"/>
      <c r="D296" s="65"/>
      <c r="E296" s="65"/>
      <c r="F296" s="65"/>
      <c r="G296" s="65"/>
      <c r="H296" s="65"/>
      <c r="I296" s="65"/>
      <c r="J296" s="65"/>
      <c r="K296" s="65">
        <v>1</v>
      </c>
      <c r="L296" s="66">
        <v>0</v>
      </c>
    </row>
    <row r="297" spans="1:12" ht="15">
      <c r="A297" s="61" t="s">
        <v>304</v>
      </c>
      <c r="B297" s="65">
        <v>30</v>
      </c>
      <c r="C297" s="65">
        <v>32</v>
      </c>
      <c r="D297" s="65">
        <v>23</v>
      </c>
      <c r="E297" s="65">
        <v>15</v>
      </c>
      <c r="F297" s="65">
        <v>13</v>
      </c>
      <c r="G297" s="65">
        <v>15</v>
      </c>
      <c r="H297" s="65">
        <v>25</v>
      </c>
      <c r="I297" s="65">
        <v>25</v>
      </c>
      <c r="J297" s="65">
        <v>23</v>
      </c>
      <c r="K297" s="65">
        <v>39</v>
      </c>
      <c r="L297" s="66">
        <v>52</v>
      </c>
    </row>
    <row r="298" spans="1:12" ht="15">
      <c r="A298" s="61" t="s">
        <v>305</v>
      </c>
      <c r="B298" s="65">
        <v>105</v>
      </c>
      <c r="C298" s="65">
        <v>96</v>
      </c>
      <c r="D298" s="65">
        <v>71</v>
      </c>
      <c r="E298" s="65">
        <v>58</v>
      </c>
      <c r="F298" s="65">
        <v>55</v>
      </c>
      <c r="G298" s="65">
        <v>44</v>
      </c>
      <c r="H298" s="65">
        <v>44</v>
      </c>
      <c r="I298" s="65">
        <v>36</v>
      </c>
      <c r="J298" s="65">
        <v>32</v>
      </c>
      <c r="K298" s="65">
        <v>24</v>
      </c>
      <c r="L298" s="66">
        <v>25</v>
      </c>
    </row>
    <row r="299" spans="1:12" ht="15">
      <c r="A299" s="61" t="s">
        <v>306</v>
      </c>
      <c r="B299" s="65">
        <v>57</v>
      </c>
      <c r="C299" s="65">
        <v>91</v>
      </c>
      <c r="D299" s="65">
        <v>91</v>
      </c>
      <c r="E299" s="65">
        <v>76</v>
      </c>
      <c r="F299" s="65">
        <v>92</v>
      </c>
      <c r="G299" s="65">
        <v>102</v>
      </c>
      <c r="H299" s="65">
        <v>111</v>
      </c>
      <c r="I299" s="65">
        <v>94</v>
      </c>
      <c r="J299" s="65">
        <v>80</v>
      </c>
      <c r="K299" s="65">
        <v>61</v>
      </c>
      <c r="L299" s="66">
        <v>41</v>
      </c>
    </row>
    <row r="300" spans="1:12" ht="15">
      <c r="A300" s="61" t="s">
        <v>307</v>
      </c>
      <c r="B300" s="65">
        <v>2</v>
      </c>
      <c r="C300" s="65">
        <v>1</v>
      </c>
      <c r="D300" s="65">
        <v>0</v>
      </c>
      <c r="E300" s="65">
        <v>0</v>
      </c>
      <c r="F300" s="65">
        <v>0</v>
      </c>
      <c r="G300" s="65">
        <v>0</v>
      </c>
      <c r="H300" s="65">
        <v>0</v>
      </c>
      <c r="I300" s="65">
        <v>0</v>
      </c>
      <c r="J300" s="65">
        <v>0</v>
      </c>
      <c r="K300" s="65">
        <v>0</v>
      </c>
      <c r="L300" s="66">
        <v>0</v>
      </c>
    </row>
    <row r="301" spans="1:12" ht="15">
      <c r="A301" s="61" t="s">
        <v>308</v>
      </c>
      <c r="B301" s="65">
        <v>8</v>
      </c>
      <c r="C301" s="65">
        <v>10</v>
      </c>
      <c r="D301" s="65">
        <v>10</v>
      </c>
      <c r="E301" s="65">
        <v>6</v>
      </c>
      <c r="F301" s="65">
        <v>10</v>
      </c>
      <c r="G301" s="65">
        <v>9</v>
      </c>
      <c r="H301" s="65">
        <v>6</v>
      </c>
      <c r="I301" s="65">
        <v>4</v>
      </c>
      <c r="J301" s="65">
        <v>2</v>
      </c>
      <c r="K301" s="65">
        <v>4</v>
      </c>
      <c r="L301" s="66">
        <v>5</v>
      </c>
    </row>
    <row r="302" spans="1:12" ht="15">
      <c r="A302" s="61" t="s">
        <v>309</v>
      </c>
      <c r="B302" s="65">
        <v>13</v>
      </c>
      <c r="C302" s="65">
        <v>12</v>
      </c>
      <c r="D302" s="65">
        <v>11</v>
      </c>
      <c r="E302" s="65">
        <v>3</v>
      </c>
      <c r="F302" s="65">
        <v>5</v>
      </c>
      <c r="G302" s="65">
        <v>5</v>
      </c>
      <c r="H302" s="65">
        <v>6</v>
      </c>
      <c r="I302" s="65">
        <v>3</v>
      </c>
      <c r="J302" s="65">
        <v>5</v>
      </c>
      <c r="K302" s="65">
        <v>6</v>
      </c>
      <c r="L302" s="66">
        <v>3</v>
      </c>
    </row>
    <row r="303" spans="1:12" ht="15">
      <c r="A303" s="61" t="s">
        <v>310</v>
      </c>
      <c r="B303" s="65">
        <v>7</v>
      </c>
      <c r="C303" s="65">
        <v>8</v>
      </c>
      <c r="D303" s="65">
        <v>5</v>
      </c>
      <c r="E303" s="65">
        <v>1</v>
      </c>
      <c r="F303" s="65">
        <v>2</v>
      </c>
      <c r="G303" s="65">
        <v>6</v>
      </c>
      <c r="H303" s="65">
        <v>1</v>
      </c>
      <c r="I303" s="65">
        <v>2</v>
      </c>
      <c r="J303" s="65">
        <v>1</v>
      </c>
      <c r="K303" s="65">
        <v>1</v>
      </c>
      <c r="L303" s="66">
        <v>2</v>
      </c>
    </row>
    <row r="304" spans="1:12" ht="15">
      <c r="A304" s="61" t="s">
        <v>311</v>
      </c>
      <c r="B304" s="65">
        <v>38</v>
      </c>
      <c r="C304" s="65">
        <v>27</v>
      </c>
      <c r="D304" s="65">
        <v>31</v>
      </c>
      <c r="E304" s="65">
        <v>31</v>
      </c>
      <c r="F304" s="65">
        <v>33</v>
      </c>
      <c r="G304" s="65">
        <v>32</v>
      </c>
      <c r="H304" s="65">
        <v>35</v>
      </c>
      <c r="I304" s="65">
        <v>30</v>
      </c>
      <c r="J304" s="65">
        <v>30</v>
      </c>
      <c r="K304" s="65">
        <v>30</v>
      </c>
      <c r="L304" s="66">
        <v>30</v>
      </c>
    </row>
    <row r="305" spans="1:12" ht="15">
      <c r="A305" s="61" t="s">
        <v>312</v>
      </c>
      <c r="B305" s="65">
        <v>23</v>
      </c>
      <c r="C305" s="65">
        <v>29</v>
      </c>
      <c r="D305" s="65">
        <v>26</v>
      </c>
      <c r="E305" s="65">
        <v>23</v>
      </c>
      <c r="F305" s="65">
        <v>21</v>
      </c>
      <c r="G305" s="65">
        <v>16</v>
      </c>
      <c r="H305" s="65">
        <v>14</v>
      </c>
      <c r="I305" s="65">
        <v>15</v>
      </c>
      <c r="J305" s="65">
        <v>10</v>
      </c>
      <c r="K305" s="65">
        <v>8</v>
      </c>
      <c r="L305" s="66">
        <v>12</v>
      </c>
    </row>
    <row r="306" spans="1:12" ht="15">
      <c r="A306" s="61" t="s">
        <v>313</v>
      </c>
      <c r="B306" s="65">
        <v>77</v>
      </c>
      <c r="C306" s="65">
        <v>63</v>
      </c>
      <c r="D306" s="65">
        <v>64</v>
      </c>
      <c r="E306" s="65">
        <v>54</v>
      </c>
      <c r="F306" s="65">
        <v>63</v>
      </c>
      <c r="G306" s="65">
        <v>65</v>
      </c>
      <c r="H306" s="65">
        <v>72</v>
      </c>
      <c r="I306" s="65">
        <v>59</v>
      </c>
      <c r="J306" s="65">
        <v>60</v>
      </c>
      <c r="K306" s="65">
        <v>68</v>
      </c>
      <c r="L306" s="66">
        <v>73</v>
      </c>
    </row>
    <row r="307" spans="1:12" ht="15">
      <c r="A307" s="61" t="s">
        <v>314</v>
      </c>
      <c r="B307" s="65">
        <v>4</v>
      </c>
      <c r="C307" s="65">
        <v>12</v>
      </c>
      <c r="D307" s="65">
        <v>13</v>
      </c>
      <c r="E307" s="65">
        <v>16</v>
      </c>
      <c r="F307" s="65">
        <v>17</v>
      </c>
      <c r="G307" s="65">
        <v>27</v>
      </c>
      <c r="H307" s="65">
        <v>19</v>
      </c>
      <c r="I307" s="65">
        <v>17</v>
      </c>
      <c r="J307" s="65">
        <v>14</v>
      </c>
      <c r="K307" s="65">
        <v>13</v>
      </c>
      <c r="L307" s="66">
        <v>13</v>
      </c>
    </row>
    <row r="308" spans="1:12" ht="15">
      <c r="A308" s="61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6"/>
    </row>
    <row r="309" spans="1:12" ht="15">
      <c r="A309" s="61" t="s">
        <v>255</v>
      </c>
      <c r="B309" s="65">
        <v>0</v>
      </c>
      <c r="C309" s="65">
        <v>0</v>
      </c>
      <c r="D309" s="65">
        <v>0</v>
      </c>
      <c r="E309" s="65">
        <v>0</v>
      </c>
      <c r="F309" s="65">
        <v>0</v>
      </c>
      <c r="G309" s="65">
        <v>0</v>
      </c>
      <c r="H309" s="65">
        <v>0</v>
      </c>
      <c r="I309" s="65">
        <v>0</v>
      </c>
      <c r="J309" s="65">
        <v>0</v>
      </c>
      <c r="K309" s="65">
        <v>0</v>
      </c>
      <c r="L309" s="66">
        <v>0</v>
      </c>
    </row>
    <row r="310" spans="1:12" ht="15">
      <c r="A310" s="61" t="s">
        <v>242</v>
      </c>
      <c r="B310" s="65">
        <v>2</v>
      </c>
      <c r="C310" s="65">
        <v>0</v>
      </c>
      <c r="D310" s="65">
        <v>0</v>
      </c>
      <c r="E310" s="65">
        <v>4</v>
      </c>
      <c r="F310" s="65">
        <v>4</v>
      </c>
      <c r="G310" s="65">
        <v>2</v>
      </c>
      <c r="H310" s="65">
        <v>1</v>
      </c>
      <c r="I310" s="65">
        <v>1</v>
      </c>
      <c r="J310" s="65">
        <v>1</v>
      </c>
      <c r="K310" s="65">
        <v>1</v>
      </c>
      <c r="L310" s="66">
        <v>0</v>
      </c>
    </row>
    <row r="311" spans="1:12">
      <c r="A311" s="63" t="s">
        <v>315</v>
      </c>
      <c r="B311" s="65">
        <v>0</v>
      </c>
      <c r="C311" s="65">
        <v>0</v>
      </c>
      <c r="D311" s="65">
        <v>0</v>
      </c>
      <c r="E311" s="65">
        <v>0</v>
      </c>
      <c r="F311" s="65">
        <v>0</v>
      </c>
      <c r="G311" s="65">
        <v>0</v>
      </c>
      <c r="H311" s="65">
        <v>0</v>
      </c>
      <c r="I311" s="65">
        <v>0</v>
      </c>
      <c r="J311" s="65">
        <v>0</v>
      </c>
      <c r="K311" s="65">
        <v>0</v>
      </c>
      <c r="L311" s="66">
        <v>0</v>
      </c>
    </row>
    <row r="312" spans="1:12" ht="15">
      <c r="A312" s="61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8"/>
    </row>
    <row r="313" spans="1:12">
      <c r="A313" s="64" t="s">
        <v>101</v>
      </c>
      <c r="B313" s="71">
        <f t="shared" ref="B313:L313" si="10">SUM(B293:B312)</f>
        <v>409</v>
      </c>
      <c r="C313" s="71">
        <f t="shared" si="10"/>
        <v>420</v>
      </c>
      <c r="D313" s="71">
        <f t="shared" si="10"/>
        <v>350</v>
      </c>
      <c r="E313" s="71">
        <f t="shared" si="10"/>
        <v>298</v>
      </c>
      <c r="F313" s="71">
        <f t="shared" si="10"/>
        <v>332</v>
      </c>
      <c r="G313" s="71">
        <f t="shared" si="10"/>
        <v>331</v>
      </c>
      <c r="H313" s="71">
        <f t="shared" si="10"/>
        <v>339</v>
      </c>
      <c r="I313" s="71">
        <f t="shared" si="10"/>
        <v>291</v>
      </c>
      <c r="J313" s="71">
        <f t="shared" si="10"/>
        <v>259</v>
      </c>
      <c r="K313" s="71">
        <f t="shared" si="10"/>
        <v>256</v>
      </c>
      <c r="L313" s="159">
        <f t="shared" si="10"/>
        <v>256</v>
      </c>
    </row>
    <row r="314" spans="1:12" ht="15">
      <c r="A314" s="180" t="s">
        <v>245</v>
      </c>
      <c r="B314" s="180"/>
      <c r="C314" s="180"/>
      <c r="D314" s="180"/>
      <c r="E314" s="180"/>
      <c r="F314" s="180"/>
      <c r="G314" s="180"/>
      <c r="H314" s="180"/>
      <c r="I314" s="180"/>
      <c r="J314" s="180"/>
      <c r="K314" s="180"/>
      <c r="L314" s="180"/>
    </row>
    <row r="315" spans="1:12" ht="15">
      <c r="A315" s="175" t="s">
        <v>316</v>
      </c>
      <c r="B315" s="175"/>
      <c r="C315" s="175"/>
      <c r="D315" s="175"/>
      <c r="E315" s="175"/>
      <c r="F315" s="175"/>
      <c r="G315" s="175"/>
      <c r="H315" s="175"/>
      <c r="I315" s="175"/>
      <c r="J315" s="175"/>
      <c r="K315" s="175"/>
      <c r="L315" s="175"/>
    </row>
    <row r="316" spans="1:12" ht="15">
      <c r="A316" s="176" t="s">
        <v>81</v>
      </c>
      <c r="B316" s="178" t="s">
        <v>82</v>
      </c>
      <c r="C316" s="178"/>
      <c r="D316" s="178"/>
      <c r="E316" s="178"/>
      <c r="F316" s="178"/>
      <c r="G316" s="178"/>
      <c r="H316" s="178"/>
      <c r="I316" s="178"/>
      <c r="J316" s="178"/>
      <c r="K316" s="178"/>
      <c r="L316" s="178"/>
    </row>
    <row r="317" spans="1:12">
      <c r="A317" s="177"/>
      <c r="B317" s="59" t="s">
        <v>83</v>
      </c>
      <c r="C317" s="59" t="s">
        <v>84</v>
      </c>
      <c r="D317" s="59" t="s">
        <v>85</v>
      </c>
      <c r="E317" s="59" t="s">
        <v>86</v>
      </c>
      <c r="F317" s="59" t="s">
        <v>24</v>
      </c>
      <c r="G317" s="59" t="s">
        <v>25</v>
      </c>
      <c r="H317" s="59" t="s">
        <v>26</v>
      </c>
      <c r="I317" s="59" t="s">
        <v>27</v>
      </c>
      <c r="J317" s="59" t="s">
        <v>17</v>
      </c>
      <c r="K317" s="59" t="s">
        <v>28</v>
      </c>
      <c r="L317" s="60" t="s">
        <v>711</v>
      </c>
    </row>
    <row r="318" spans="1:12" ht="15">
      <c r="A318" s="61" t="s">
        <v>257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v>0</v>
      </c>
      <c r="H318" s="65">
        <v>0</v>
      </c>
      <c r="I318" s="65">
        <v>0</v>
      </c>
      <c r="J318" s="65">
        <v>0</v>
      </c>
      <c r="K318" s="65">
        <v>0</v>
      </c>
      <c r="L318" s="66">
        <v>0</v>
      </c>
    </row>
    <row r="319" spans="1:12" ht="15">
      <c r="A319" s="61" t="s">
        <v>317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v>1</v>
      </c>
      <c r="H319" s="65">
        <v>0</v>
      </c>
      <c r="I319" s="65">
        <v>0</v>
      </c>
      <c r="J319" s="65">
        <v>0</v>
      </c>
      <c r="K319" s="65">
        <v>0</v>
      </c>
      <c r="L319" s="66">
        <v>0</v>
      </c>
    </row>
    <row r="320" spans="1:12" ht="15">
      <c r="A320" s="61" t="s">
        <v>318</v>
      </c>
      <c r="B320" s="65">
        <v>37</v>
      </c>
      <c r="C320" s="65">
        <v>32</v>
      </c>
      <c r="D320" s="65">
        <v>39</v>
      </c>
      <c r="E320" s="65">
        <v>47</v>
      </c>
      <c r="F320" s="65">
        <v>30</v>
      </c>
      <c r="G320" s="65">
        <v>33</v>
      </c>
      <c r="H320" s="65">
        <v>24</v>
      </c>
      <c r="I320" s="65">
        <v>23</v>
      </c>
      <c r="J320" s="65">
        <v>14</v>
      </c>
      <c r="K320" s="65">
        <v>20</v>
      </c>
      <c r="L320" s="66">
        <v>16</v>
      </c>
    </row>
    <row r="321" spans="1:12" ht="15">
      <c r="A321" s="61" t="s">
        <v>319</v>
      </c>
      <c r="B321" s="65">
        <v>21</v>
      </c>
      <c r="C321" s="65">
        <v>21</v>
      </c>
      <c r="D321" s="65">
        <v>17</v>
      </c>
      <c r="E321" s="65">
        <v>17</v>
      </c>
      <c r="F321" s="65">
        <v>24</v>
      </c>
      <c r="G321" s="65">
        <v>20</v>
      </c>
      <c r="H321" s="65">
        <v>17</v>
      </c>
      <c r="I321" s="65">
        <v>13</v>
      </c>
      <c r="J321" s="65">
        <v>14</v>
      </c>
      <c r="K321" s="65">
        <v>15</v>
      </c>
      <c r="L321" s="66">
        <v>11</v>
      </c>
    </row>
    <row r="322" spans="1:12" ht="15">
      <c r="A322" s="61" t="s">
        <v>320</v>
      </c>
      <c r="B322" s="65">
        <v>0</v>
      </c>
      <c r="C322" s="65">
        <v>0</v>
      </c>
      <c r="D322" s="65">
        <v>0</v>
      </c>
      <c r="E322" s="65">
        <v>0</v>
      </c>
      <c r="F322" s="65">
        <v>0</v>
      </c>
      <c r="G322" s="65">
        <v>0</v>
      </c>
      <c r="H322" s="65">
        <v>0</v>
      </c>
      <c r="I322" s="65">
        <v>0</v>
      </c>
      <c r="J322" s="65">
        <v>0</v>
      </c>
      <c r="K322" s="65">
        <v>0</v>
      </c>
      <c r="L322" s="66">
        <v>0</v>
      </c>
    </row>
    <row r="323" spans="1:12" ht="15">
      <c r="A323" s="61" t="s">
        <v>321</v>
      </c>
      <c r="B323" s="65">
        <v>21</v>
      </c>
      <c r="C323" s="65">
        <v>13</v>
      </c>
      <c r="D323" s="65">
        <v>9</v>
      </c>
      <c r="E323" s="65">
        <v>8</v>
      </c>
      <c r="F323" s="65">
        <v>6</v>
      </c>
      <c r="G323" s="65">
        <v>5</v>
      </c>
      <c r="H323" s="65">
        <v>4</v>
      </c>
      <c r="I323" s="65">
        <v>7</v>
      </c>
      <c r="J323" s="65">
        <v>7</v>
      </c>
      <c r="K323" s="65">
        <v>5</v>
      </c>
      <c r="L323" s="66">
        <v>1</v>
      </c>
    </row>
    <row r="324" spans="1:12" ht="15">
      <c r="A324" s="61" t="s">
        <v>322</v>
      </c>
      <c r="B324" s="65">
        <v>40</v>
      </c>
      <c r="C324" s="65">
        <v>46</v>
      </c>
      <c r="D324" s="65">
        <v>57</v>
      </c>
      <c r="E324" s="65">
        <v>43</v>
      </c>
      <c r="F324" s="65">
        <v>38</v>
      </c>
      <c r="G324" s="65">
        <v>42</v>
      </c>
      <c r="H324" s="65">
        <v>38</v>
      </c>
      <c r="I324" s="65">
        <v>32</v>
      </c>
      <c r="J324" s="65">
        <v>28</v>
      </c>
      <c r="K324" s="65">
        <v>38</v>
      </c>
      <c r="L324" s="66">
        <v>25</v>
      </c>
    </row>
    <row r="325" spans="1:12" ht="15">
      <c r="A325" s="61" t="s">
        <v>323</v>
      </c>
      <c r="B325" s="65">
        <v>5</v>
      </c>
      <c r="C325" s="65">
        <v>6</v>
      </c>
      <c r="D325" s="65">
        <v>10</v>
      </c>
      <c r="E325" s="65">
        <v>7</v>
      </c>
      <c r="F325" s="65">
        <v>9</v>
      </c>
      <c r="G325" s="65">
        <v>9</v>
      </c>
      <c r="H325" s="65">
        <v>13</v>
      </c>
      <c r="I325" s="65">
        <v>11</v>
      </c>
      <c r="J325" s="65">
        <v>8</v>
      </c>
      <c r="K325" s="65">
        <v>7</v>
      </c>
      <c r="L325" s="66">
        <v>5</v>
      </c>
    </row>
    <row r="326" spans="1:12" ht="15">
      <c r="A326" s="61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6"/>
    </row>
    <row r="327" spans="1:12" ht="15">
      <c r="A327" s="61" t="s">
        <v>255</v>
      </c>
      <c r="B327" s="65">
        <v>0</v>
      </c>
      <c r="C327" s="65">
        <v>0</v>
      </c>
      <c r="D327" s="65">
        <v>0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  <c r="J327" s="65">
        <v>0</v>
      </c>
      <c r="K327" s="65">
        <v>0</v>
      </c>
      <c r="L327" s="66">
        <v>0</v>
      </c>
    </row>
    <row r="328" spans="1:12" ht="15">
      <c r="A328" s="61" t="s">
        <v>324</v>
      </c>
      <c r="B328" s="65">
        <v>0</v>
      </c>
      <c r="C328" s="65">
        <v>0</v>
      </c>
      <c r="D328" s="65">
        <v>0</v>
      </c>
      <c r="E328" s="65">
        <v>0</v>
      </c>
      <c r="F328" s="65">
        <v>0</v>
      </c>
      <c r="G328" s="65">
        <v>0</v>
      </c>
      <c r="H328" s="65">
        <v>0</v>
      </c>
      <c r="I328" s="65">
        <v>0</v>
      </c>
      <c r="J328" s="65">
        <v>0</v>
      </c>
      <c r="K328" s="65">
        <v>0</v>
      </c>
      <c r="L328" s="66">
        <v>0</v>
      </c>
    </row>
    <row r="329" spans="1:12" ht="15">
      <c r="A329" s="61" t="s">
        <v>325</v>
      </c>
      <c r="B329" s="65">
        <v>2</v>
      </c>
      <c r="C329" s="65">
        <v>0</v>
      </c>
      <c r="D329" s="65">
        <v>0</v>
      </c>
      <c r="E329" s="65">
        <v>0</v>
      </c>
      <c r="F329" s="65">
        <v>0</v>
      </c>
      <c r="G329" s="65">
        <v>0</v>
      </c>
      <c r="H329" s="65">
        <v>0</v>
      </c>
      <c r="I329" s="65">
        <v>0</v>
      </c>
      <c r="J329" s="65">
        <v>0</v>
      </c>
      <c r="K329" s="65">
        <v>0</v>
      </c>
      <c r="L329" s="66">
        <v>0</v>
      </c>
    </row>
    <row r="330" spans="1:12" ht="15">
      <c r="A330" s="61" t="s">
        <v>242</v>
      </c>
      <c r="B330" s="65">
        <v>0</v>
      </c>
      <c r="C330" s="65">
        <v>0</v>
      </c>
      <c r="D330" s="65">
        <v>0</v>
      </c>
      <c r="E330" s="65">
        <v>0</v>
      </c>
      <c r="F330" s="65">
        <v>1</v>
      </c>
      <c r="G330" s="65">
        <v>0</v>
      </c>
      <c r="H330" s="65">
        <v>1</v>
      </c>
      <c r="I330" s="65">
        <v>1</v>
      </c>
      <c r="J330" s="65">
        <v>0</v>
      </c>
      <c r="K330" s="65">
        <v>0</v>
      </c>
      <c r="L330" s="66">
        <v>1</v>
      </c>
    </row>
    <row r="331" spans="1:12" ht="15">
      <c r="A331" s="61"/>
      <c r="B331" s="67"/>
      <c r="C331" s="67"/>
      <c r="D331" s="67"/>
      <c r="E331" s="67"/>
      <c r="F331" s="67"/>
      <c r="G331" s="67"/>
      <c r="H331" s="67"/>
      <c r="I331" s="67"/>
      <c r="J331" s="65"/>
      <c r="K331" s="65"/>
      <c r="L331" s="66"/>
    </row>
    <row r="332" spans="1:12">
      <c r="A332" s="64" t="s">
        <v>101</v>
      </c>
      <c r="B332" s="71">
        <f t="shared" ref="B332:L332" si="11">SUM(B318:B331)</f>
        <v>126</v>
      </c>
      <c r="C332" s="71">
        <f t="shared" si="11"/>
        <v>118</v>
      </c>
      <c r="D332" s="71">
        <f t="shared" si="11"/>
        <v>132</v>
      </c>
      <c r="E332" s="71">
        <f t="shared" si="11"/>
        <v>122</v>
      </c>
      <c r="F332" s="71">
        <f t="shared" si="11"/>
        <v>108</v>
      </c>
      <c r="G332" s="71">
        <f t="shared" si="11"/>
        <v>110</v>
      </c>
      <c r="H332" s="71">
        <f t="shared" si="11"/>
        <v>97</v>
      </c>
      <c r="I332" s="71">
        <f t="shared" si="11"/>
        <v>87</v>
      </c>
      <c r="J332" s="71">
        <f t="shared" si="11"/>
        <v>71</v>
      </c>
      <c r="K332" s="71">
        <f t="shared" si="11"/>
        <v>85</v>
      </c>
      <c r="L332" s="159">
        <f t="shared" si="11"/>
        <v>59</v>
      </c>
    </row>
    <row r="333" spans="1:12" ht="15">
      <c r="A333" s="180" t="s">
        <v>245</v>
      </c>
      <c r="B333" s="180"/>
      <c r="C333" s="180"/>
      <c r="D333" s="180"/>
      <c r="E333" s="180"/>
      <c r="F333" s="180"/>
      <c r="G333" s="180"/>
      <c r="H333" s="180"/>
      <c r="I333" s="180"/>
      <c r="J333" s="180"/>
      <c r="K333" s="180"/>
      <c r="L333" s="180"/>
    </row>
    <row r="334" spans="1:12" ht="15">
      <c r="A334" s="175" t="s">
        <v>326</v>
      </c>
      <c r="B334" s="175"/>
      <c r="C334" s="175"/>
      <c r="D334" s="175"/>
      <c r="E334" s="175"/>
      <c r="F334" s="175"/>
      <c r="G334" s="175"/>
      <c r="H334" s="175"/>
      <c r="I334" s="175"/>
      <c r="J334" s="175"/>
      <c r="K334" s="175"/>
      <c r="L334" s="175"/>
    </row>
    <row r="335" spans="1:12" ht="15">
      <c r="A335" s="176" t="s">
        <v>81</v>
      </c>
      <c r="B335" s="178" t="s">
        <v>82</v>
      </c>
      <c r="C335" s="178"/>
      <c r="D335" s="178"/>
      <c r="E335" s="178"/>
      <c r="F335" s="178"/>
      <c r="G335" s="178"/>
      <c r="H335" s="178"/>
      <c r="I335" s="178"/>
      <c r="J335" s="178"/>
      <c r="K335" s="178"/>
      <c r="L335" s="178"/>
    </row>
    <row r="336" spans="1:12">
      <c r="A336" s="177"/>
      <c r="B336" s="59" t="s">
        <v>83</v>
      </c>
      <c r="C336" s="59" t="s">
        <v>84</v>
      </c>
      <c r="D336" s="59" t="s">
        <v>85</v>
      </c>
      <c r="E336" s="59" t="s">
        <v>86</v>
      </c>
      <c r="F336" s="59" t="s">
        <v>24</v>
      </c>
      <c r="G336" s="59" t="s">
        <v>25</v>
      </c>
      <c r="H336" s="59" t="s">
        <v>26</v>
      </c>
      <c r="I336" s="59" t="s">
        <v>27</v>
      </c>
      <c r="J336" s="59" t="s">
        <v>17</v>
      </c>
      <c r="K336" s="59" t="s">
        <v>28</v>
      </c>
      <c r="L336" s="60" t="s">
        <v>711</v>
      </c>
    </row>
    <row r="337" spans="1:12" ht="15">
      <c r="A337" s="61" t="s">
        <v>274</v>
      </c>
      <c r="B337" s="65">
        <v>50</v>
      </c>
      <c r="C337" s="65">
        <v>40</v>
      </c>
      <c r="D337" s="65">
        <v>38</v>
      </c>
      <c r="E337" s="65">
        <v>45</v>
      </c>
      <c r="F337" s="65">
        <v>44</v>
      </c>
      <c r="G337" s="65">
        <v>2</v>
      </c>
      <c r="H337" s="65">
        <v>0</v>
      </c>
      <c r="I337" s="65">
        <v>0</v>
      </c>
      <c r="J337" s="65">
        <v>0</v>
      </c>
      <c r="K337" s="65">
        <v>0</v>
      </c>
      <c r="L337" s="66">
        <v>0</v>
      </c>
    </row>
    <row r="338" spans="1:12" ht="15">
      <c r="A338" s="61" t="s">
        <v>327</v>
      </c>
      <c r="B338" s="65">
        <v>8</v>
      </c>
      <c r="C338" s="65">
        <v>16</v>
      </c>
      <c r="D338" s="65">
        <v>11</v>
      </c>
      <c r="E338" s="65">
        <v>7</v>
      </c>
      <c r="F338" s="65">
        <v>6</v>
      </c>
      <c r="G338" s="65">
        <v>0</v>
      </c>
      <c r="H338" s="65">
        <v>0</v>
      </c>
      <c r="I338" s="65">
        <v>0</v>
      </c>
      <c r="J338" s="65">
        <v>0</v>
      </c>
      <c r="K338" s="65">
        <v>0</v>
      </c>
      <c r="L338" s="66">
        <v>0</v>
      </c>
    </row>
    <row r="339" spans="1:12" ht="15">
      <c r="A339" s="61" t="s">
        <v>328</v>
      </c>
      <c r="B339" s="65">
        <v>1</v>
      </c>
      <c r="C339" s="65">
        <v>0</v>
      </c>
      <c r="D339" s="65">
        <v>1</v>
      </c>
      <c r="E339" s="65">
        <v>1</v>
      </c>
      <c r="F339" s="65">
        <v>0</v>
      </c>
      <c r="G339" s="65">
        <v>0</v>
      </c>
      <c r="H339" s="65">
        <v>0</v>
      </c>
      <c r="I339" s="65">
        <v>0</v>
      </c>
      <c r="J339" s="65">
        <v>0</v>
      </c>
      <c r="K339" s="65">
        <v>0</v>
      </c>
      <c r="L339" s="66">
        <v>0</v>
      </c>
    </row>
    <row r="340" spans="1:12" ht="15">
      <c r="A340" s="61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6"/>
    </row>
    <row r="341" spans="1:12">
      <c r="A341" s="64" t="s">
        <v>101</v>
      </c>
      <c r="B341" s="71">
        <f t="shared" ref="B341:L341" si="12">SUM(B337:B340)</f>
        <v>59</v>
      </c>
      <c r="C341" s="71">
        <f t="shared" si="12"/>
        <v>56</v>
      </c>
      <c r="D341" s="71">
        <f t="shared" si="12"/>
        <v>50</v>
      </c>
      <c r="E341" s="71">
        <f t="shared" si="12"/>
        <v>53</v>
      </c>
      <c r="F341" s="71">
        <f t="shared" si="12"/>
        <v>50</v>
      </c>
      <c r="G341" s="71">
        <f t="shared" si="12"/>
        <v>2</v>
      </c>
      <c r="H341" s="71">
        <f t="shared" si="12"/>
        <v>0</v>
      </c>
      <c r="I341" s="71">
        <f t="shared" si="12"/>
        <v>0</v>
      </c>
      <c r="J341" s="71">
        <f t="shared" si="12"/>
        <v>0</v>
      </c>
      <c r="K341" s="71">
        <f t="shared" si="12"/>
        <v>0</v>
      </c>
      <c r="L341" s="159">
        <f t="shared" si="12"/>
        <v>0</v>
      </c>
    </row>
    <row r="342" spans="1:12" ht="15">
      <c r="A342" s="180" t="s">
        <v>245</v>
      </c>
      <c r="B342" s="180"/>
      <c r="C342" s="180"/>
      <c r="D342" s="180"/>
      <c r="E342" s="180"/>
      <c r="F342" s="180"/>
      <c r="G342" s="180"/>
      <c r="H342" s="180"/>
      <c r="I342" s="180"/>
      <c r="J342" s="180"/>
      <c r="K342" s="180"/>
      <c r="L342" s="180"/>
    </row>
    <row r="343" spans="1:12" ht="15">
      <c r="A343" s="155"/>
      <c r="B343" s="155"/>
      <c r="C343" s="155"/>
      <c r="D343" s="155"/>
      <c r="E343" s="155"/>
      <c r="F343" s="155"/>
      <c r="G343" s="155"/>
      <c r="H343" s="155"/>
      <c r="I343" s="155"/>
      <c r="J343" s="155"/>
      <c r="K343" s="155"/>
      <c r="L343" s="155"/>
    </row>
    <row r="344" spans="1:12">
      <c r="A344" s="181" t="s">
        <v>329</v>
      </c>
      <c r="B344" s="181"/>
      <c r="C344" s="181"/>
      <c r="D344" s="181"/>
      <c r="E344" s="181"/>
      <c r="F344" s="181"/>
      <c r="G344" s="181"/>
      <c r="H344" s="181"/>
      <c r="I344" s="181"/>
      <c r="J344" s="181"/>
      <c r="K344" s="181"/>
      <c r="L344" s="181"/>
    </row>
    <row r="345" spans="1:12">
      <c r="A345" s="181"/>
      <c r="B345" s="181"/>
      <c r="C345" s="181"/>
      <c r="D345" s="181"/>
      <c r="E345" s="181"/>
      <c r="F345" s="181"/>
      <c r="G345" s="181"/>
      <c r="H345" s="181"/>
      <c r="I345" s="181"/>
      <c r="J345" s="181"/>
      <c r="K345" s="181"/>
      <c r="L345" s="181"/>
    </row>
    <row r="346" spans="1:12">
      <c r="A346" s="181"/>
      <c r="B346" s="181"/>
      <c r="C346" s="181"/>
      <c r="D346" s="181"/>
      <c r="E346" s="181"/>
      <c r="F346" s="181"/>
      <c r="G346" s="181"/>
      <c r="H346" s="181"/>
      <c r="I346" s="181"/>
      <c r="J346" s="181"/>
      <c r="K346" s="181"/>
      <c r="L346" s="181"/>
    </row>
    <row r="347" spans="1:12" ht="15">
      <c r="A347" s="175" t="s">
        <v>330</v>
      </c>
      <c r="B347" s="175"/>
      <c r="C347" s="175"/>
      <c r="D347" s="175"/>
      <c r="E347" s="175"/>
      <c r="F347" s="175"/>
      <c r="G347" s="175"/>
      <c r="H347" s="175"/>
      <c r="I347" s="175"/>
      <c r="J347" s="175"/>
      <c r="K347" s="175"/>
      <c r="L347" s="175"/>
    </row>
    <row r="348" spans="1:12" ht="15">
      <c r="A348" s="176" t="s">
        <v>331</v>
      </c>
      <c r="B348" s="178" t="s">
        <v>82</v>
      </c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</row>
    <row r="349" spans="1:12">
      <c r="A349" s="177"/>
      <c r="B349" s="59" t="s">
        <v>83</v>
      </c>
      <c r="C349" s="59" t="s">
        <v>84</v>
      </c>
      <c r="D349" s="59" t="s">
        <v>85</v>
      </c>
      <c r="E349" s="59" t="s">
        <v>86</v>
      </c>
      <c r="F349" s="59" t="s">
        <v>24</v>
      </c>
      <c r="G349" s="59" t="s">
        <v>25</v>
      </c>
      <c r="H349" s="59" t="s">
        <v>26</v>
      </c>
      <c r="I349" s="59" t="s">
        <v>27</v>
      </c>
      <c r="J349" s="59" t="s">
        <v>17</v>
      </c>
      <c r="K349" s="59" t="s">
        <v>28</v>
      </c>
      <c r="L349" s="59" t="s">
        <v>711</v>
      </c>
    </row>
    <row r="350" spans="1:12" ht="78" customHeight="1">
      <c r="A350" s="156"/>
      <c r="B350" s="59"/>
      <c r="C350" s="59"/>
      <c r="D350" s="59"/>
      <c r="E350" s="59"/>
      <c r="F350" s="59"/>
      <c r="G350" s="59"/>
      <c r="H350" s="59"/>
      <c r="I350" s="166" t="s">
        <v>332</v>
      </c>
      <c r="J350" s="160"/>
      <c r="K350" s="59"/>
      <c r="L350" s="59"/>
    </row>
    <row r="351" spans="1:12" ht="15">
      <c r="A351" s="61" t="s">
        <v>333</v>
      </c>
      <c r="B351" s="81"/>
      <c r="C351" s="81"/>
      <c r="D351" s="81"/>
      <c r="E351" s="81"/>
      <c r="F351" s="81"/>
      <c r="G351" s="70"/>
      <c r="H351" s="167">
        <v>0</v>
      </c>
      <c r="I351" s="167"/>
      <c r="J351" s="167"/>
      <c r="K351" s="167"/>
      <c r="L351" s="66"/>
    </row>
    <row r="352" spans="1:12" ht="15">
      <c r="A352" s="61" t="s">
        <v>334</v>
      </c>
      <c r="B352" s="81"/>
      <c r="C352" s="81"/>
      <c r="D352" s="81"/>
      <c r="E352" s="81"/>
      <c r="F352" s="81"/>
      <c r="G352" s="70">
        <v>2</v>
      </c>
      <c r="H352" s="167">
        <v>0</v>
      </c>
      <c r="I352" s="167"/>
      <c r="J352" s="167"/>
      <c r="K352" s="167"/>
      <c r="L352" s="66"/>
    </row>
    <row r="353" spans="1:12" ht="15">
      <c r="A353" s="61" t="s">
        <v>335</v>
      </c>
      <c r="B353" s="69"/>
      <c r="C353" s="69"/>
      <c r="D353" s="69"/>
      <c r="E353" s="69"/>
      <c r="F353" s="69"/>
      <c r="G353" s="70">
        <v>9</v>
      </c>
      <c r="H353" s="167">
        <v>10</v>
      </c>
      <c r="I353" s="167"/>
      <c r="J353" s="167"/>
      <c r="K353" s="167"/>
      <c r="L353" s="66"/>
    </row>
    <row r="354" spans="1:12" ht="15">
      <c r="A354" s="61" t="s">
        <v>336</v>
      </c>
      <c r="B354" s="81"/>
      <c r="C354" s="81"/>
      <c r="D354" s="81"/>
      <c r="E354" s="81"/>
      <c r="F354" s="81"/>
      <c r="G354" s="70">
        <v>12</v>
      </c>
      <c r="H354" s="167">
        <v>14</v>
      </c>
      <c r="I354" s="167"/>
      <c r="J354" s="167"/>
      <c r="K354" s="167"/>
      <c r="L354" s="66"/>
    </row>
    <row r="355" spans="1:12" ht="15">
      <c r="A355" s="61" t="s">
        <v>337</v>
      </c>
      <c r="B355" s="67"/>
      <c r="C355" s="67" t="s">
        <v>0</v>
      </c>
      <c r="D355" s="67"/>
      <c r="E355" s="67"/>
      <c r="F355" s="67"/>
      <c r="G355" s="70">
        <v>6</v>
      </c>
      <c r="H355" s="167">
        <v>3</v>
      </c>
      <c r="I355" s="167"/>
      <c r="J355" s="167"/>
      <c r="K355" s="167"/>
      <c r="L355" s="66"/>
    </row>
    <row r="356" spans="1:12" ht="15">
      <c r="A356" s="61" t="s">
        <v>338</v>
      </c>
      <c r="B356" s="67"/>
      <c r="C356" s="67"/>
      <c r="D356" s="67"/>
      <c r="E356" s="67"/>
      <c r="F356" s="67"/>
      <c r="G356" s="70">
        <v>1</v>
      </c>
      <c r="H356" s="167"/>
      <c r="I356" s="167"/>
      <c r="J356" s="167"/>
      <c r="K356" s="167"/>
      <c r="L356" s="66"/>
    </row>
    <row r="357" spans="1:12" ht="15">
      <c r="A357" s="61" t="s">
        <v>339</v>
      </c>
      <c r="B357" s="67"/>
      <c r="C357" s="67"/>
      <c r="D357" s="67"/>
      <c r="E357" s="67"/>
      <c r="F357" s="67"/>
      <c r="G357" s="70">
        <v>1</v>
      </c>
      <c r="H357" s="167">
        <v>2</v>
      </c>
      <c r="I357" s="167"/>
      <c r="J357" s="167"/>
      <c r="K357" s="167"/>
      <c r="L357" s="66"/>
    </row>
    <row r="358" spans="1:12" ht="15">
      <c r="A358" s="61" t="s">
        <v>340</v>
      </c>
      <c r="B358" s="67"/>
      <c r="C358" s="67"/>
      <c r="D358" s="67"/>
      <c r="E358" s="67"/>
      <c r="F358" s="67"/>
      <c r="G358" s="70">
        <v>6</v>
      </c>
      <c r="H358" s="167"/>
      <c r="I358" s="167"/>
      <c r="J358" s="167"/>
      <c r="K358" s="167"/>
      <c r="L358" s="66"/>
    </row>
    <row r="359" spans="1:12" ht="15">
      <c r="A359" s="61" t="s">
        <v>341</v>
      </c>
      <c r="B359" s="67"/>
      <c r="C359" s="67"/>
      <c r="D359" s="67"/>
      <c r="E359" s="67"/>
      <c r="F359" s="67"/>
      <c r="G359" s="70"/>
      <c r="H359" s="167">
        <v>5</v>
      </c>
      <c r="I359" s="167"/>
      <c r="J359" s="167">
        <v>2</v>
      </c>
      <c r="K359" s="167"/>
      <c r="L359" s="66"/>
    </row>
    <row r="360" spans="1:12" ht="15">
      <c r="A360" s="61" t="s">
        <v>342</v>
      </c>
      <c r="B360" s="67"/>
      <c r="C360" s="67"/>
      <c r="D360" s="67"/>
      <c r="E360" s="67"/>
      <c r="F360" s="67"/>
      <c r="G360" s="70">
        <v>1</v>
      </c>
      <c r="H360" s="167">
        <v>1</v>
      </c>
      <c r="I360" s="167"/>
      <c r="J360" s="167"/>
      <c r="K360" s="167"/>
      <c r="L360" s="66"/>
    </row>
    <row r="361" spans="1:12" ht="15">
      <c r="A361" s="61" t="s">
        <v>343</v>
      </c>
      <c r="B361" s="67"/>
      <c r="C361" s="67"/>
      <c r="D361" s="67"/>
      <c r="E361" s="67"/>
      <c r="F361" s="67"/>
      <c r="G361" s="70">
        <v>7</v>
      </c>
      <c r="H361" s="167">
        <v>1</v>
      </c>
      <c r="I361" s="167"/>
      <c r="J361" s="167"/>
      <c r="K361" s="167"/>
      <c r="L361" s="66"/>
    </row>
    <row r="362" spans="1:12" ht="15">
      <c r="A362" s="61" t="s">
        <v>344</v>
      </c>
      <c r="B362" s="67"/>
      <c r="C362" s="67"/>
      <c r="D362" s="67"/>
      <c r="E362" s="67"/>
      <c r="F362" s="67"/>
      <c r="G362" s="70">
        <v>6</v>
      </c>
      <c r="H362" s="167">
        <v>1</v>
      </c>
      <c r="I362" s="167"/>
      <c r="J362" s="167"/>
      <c r="K362" s="167">
        <v>3</v>
      </c>
      <c r="L362" s="66"/>
    </row>
    <row r="363" spans="1:12" ht="15">
      <c r="A363" s="61" t="s">
        <v>345</v>
      </c>
      <c r="B363" s="67"/>
      <c r="C363" s="67"/>
      <c r="D363" s="67"/>
      <c r="E363" s="67"/>
      <c r="F363" s="67"/>
      <c r="G363" s="70"/>
      <c r="H363" s="167">
        <v>13</v>
      </c>
      <c r="I363" s="167"/>
      <c r="J363" s="167"/>
      <c r="K363" s="167"/>
      <c r="L363" s="66"/>
    </row>
    <row r="364" spans="1:12" ht="15">
      <c r="A364" s="61" t="s">
        <v>346</v>
      </c>
      <c r="B364" s="67"/>
      <c r="C364" s="67"/>
      <c r="D364" s="67"/>
      <c r="E364" s="67"/>
      <c r="F364" s="67"/>
      <c r="G364" s="70">
        <v>24</v>
      </c>
      <c r="H364" s="167">
        <v>12</v>
      </c>
      <c r="I364" s="167"/>
      <c r="J364" s="167"/>
      <c r="K364" s="167"/>
      <c r="L364" s="66"/>
    </row>
    <row r="365" spans="1:12" ht="15">
      <c r="A365" s="61" t="s">
        <v>347</v>
      </c>
      <c r="B365" s="67"/>
      <c r="C365" s="67"/>
      <c r="D365" s="67"/>
      <c r="E365" s="67"/>
      <c r="F365" s="67"/>
      <c r="G365" s="70"/>
      <c r="H365" s="167">
        <v>1</v>
      </c>
      <c r="I365" s="167"/>
      <c r="J365" s="167"/>
      <c r="K365" s="167"/>
      <c r="L365" s="66"/>
    </row>
    <row r="366" spans="1:12" ht="15">
      <c r="A366" s="61" t="s">
        <v>348</v>
      </c>
      <c r="B366" s="67"/>
      <c r="C366" s="67"/>
      <c r="D366" s="67"/>
      <c r="E366" s="67"/>
      <c r="F366" s="67"/>
      <c r="G366" s="70">
        <v>11</v>
      </c>
      <c r="H366" s="167">
        <v>3</v>
      </c>
      <c r="I366" s="167"/>
      <c r="J366" s="167">
        <v>4</v>
      </c>
      <c r="K366" s="167">
        <v>1</v>
      </c>
      <c r="L366" s="66">
        <v>2</v>
      </c>
    </row>
    <row r="367" spans="1:12" ht="15">
      <c r="A367" s="61" t="s">
        <v>349</v>
      </c>
      <c r="B367" s="67"/>
      <c r="C367" s="67"/>
      <c r="D367" s="67"/>
      <c r="E367" s="67"/>
      <c r="F367" s="67"/>
      <c r="G367" s="70">
        <v>10</v>
      </c>
      <c r="H367" s="167">
        <v>8</v>
      </c>
      <c r="I367" s="167"/>
      <c r="J367" s="167">
        <v>2</v>
      </c>
      <c r="K367" s="167"/>
      <c r="L367" s="66"/>
    </row>
    <row r="368" spans="1:12" ht="15">
      <c r="A368" s="61" t="s">
        <v>350</v>
      </c>
      <c r="B368" s="67"/>
      <c r="C368" s="67"/>
      <c r="D368" s="67"/>
      <c r="E368" s="67"/>
      <c r="F368" s="67"/>
      <c r="G368" s="70">
        <v>1</v>
      </c>
      <c r="H368" s="167"/>
      <c r="I368" s="167"/>
      <c r="J368" s="167"/>
      <c r="K368" s="167"/>
      <c r="L368" s="66"/>
    </row>
    <row r="369" spans="1:12" ht="15">
      <c r="A369" s="61" t="s">
        <v>351</v>
      </c>
      <c r="B369" s="67"/>
      <c r="C369" s="67"/>
      <c r="D369" s="67"/>
      <c r="E369" s="67"/>
      <c r="F369" s="67"/>
      <c r="G369" s="70"/>
      <c r="H369" s="167"/>
      <c r="I369" s="167"/>
      <c r="J369" s="167"/>
      <c r="K369" s="167">
        <v>9</v>
      </c>
      <c r="L369" s="66"/>
    </row>
    <row r="370" spans="1:12" ht="15">
      <c r="A370" s="61" t="s">
        <v>352</v>
      </c>
      <c r="B370" s="67"/>
      <c r="C370" s="67"/>
      <c r="D370" s="67"/>
      <c r="E370" s="67"/>
      <c r="F370" s="67"/>
      <c r="G370" s="70"/>
      <c r="H370" s="167"/>
      <c r="I370" s="167"/>
      <c r="J370" s="167">
        <v>1</v>
      </c>
      <c r="K370" s="167"/>
      <c r="L370" s="66"/>
    </row>
    <row r="371" spans="1:12">
      <c r="A371" s="64" t="s">
        <v>353</v>
      </c>
      <c r="B371" s="64"/>
      <c r="C371" s="64"/>
      <c r="D371" s="64"/>
      <c r="E371" s="64"/>
      <c r="F371" s="64"/>
      <c r="G371" s="71">
        <f t="shared" ref="G371:L371" si="13">SUM(G351:G370)</f>
        <v>97</v>
      </c>
      <c r="H371" s="71">
        <f t="shared" si="13"/>
        <v>74</v>
      </c>
      <c r="I371" s="71">
        <f t="shared" si="13"/>
        <v>0</v>
      </c>
      <c r="J371" s="71">
        <f t="shared" si="13"/>
        <v>9</v>
      </c>
      <c r="K371" s="71">
        <f t="shared" si="13"/>
        <v>13</v>
      </c>
      <c r="L371" s="159">
        <f t="shared" si="13"/>
        <v>2</v>
      </c>
    </row>
  </sheetData>
  <sheetProtection algorithmName="SHA-512" hashValue="RN6vPs0O2oWjI951WbyIbrhPjvmsHLlFQYlHPCHqsuG+xKhNIOLSQDEGc3gIySc5ykd3swg9m3cr+aOpKU6R3g==" saltValue="gKYfR1ds/nblceQAHujguQ==" spinCount="100000" sheet="1" objects="1" scenarios="1"/>
  <mergeCells count="58">
    <mergeCell ref="A342:L342"/>
    <mergeCell ref="A344:L346"/>
    <mergeCell ref="A347:L347"/>
    <mergeCell ref="A348:A349"/>
    <mergeCell ref="B348:L348"/>
    <mergeCell ref="A315:L315"/>
    <mergeCell ref="A316:A317"/>
    <mergeCell ref="B316:L316"/>
    <mergeCell ref="A333:L333"/>
    <mergeCell ref="A334:L334"/>
    <mergeCell ref="A289:L289"/>
    <mergeCell ref="A290:L290"/>
    <mergeCell ref="A291:A292"/>
    <mergeCell ref="B291:L291"/>
    <mergeCell ref="A314:L314"/>
    <mergeCell ref="A200:L202"/>
    <mergeCell ref="A204:A205"/>
    <mergeCell ref="B204:L204"/>
    <mergeCell ref="A219:L219"/>
    <mergeCell ref="A203:L203"/>
    <mergeCell ref="A144:L144"/>
    <mergeCell ref="A145:L145"/>
    <mergeCell ref="A146:A147"/>
    <mergeCell ref="B146:L146"/>
    <mergeCell ref="A172:L172"/>
    <mergeCell ref="A26:L26"/>
    <mergeCell ref="A27:L27"/>
    <mergeCell ref="A28:A29"/>
    <mergeCell ref="B28:L28"/>
    <mergeCell ref="A64:L64"/>
    <mergeCell ref="A1:L3"/>
    <mergeCell ref="B4:F4"/>
    <mergeCell ref="A5:L5"/>
    <mergeCell ref="A6:A7"/>
    <mergeCell ref="B6:L6"/>
    <mergeCell ref="A237:L237"/>
    <mergeCell ref="A238:L238"/>
    <mergeCell ref="A239:A240"/>
    <mergeCell ref="B239:L239"/>
    <mergeCell ref="A220:L220"/>
    <mergeCell ref="A221:A222"/>
    <mergeCell ref="B221:L221"/>
    <mergeCell ref="A65:L65"/>
    <mergeCell ref="A66:A67"/>
    <mergeCell ref="B66:L66"/>
    <mergeCell ref="A335:A336"/>
    <mergeCell ref="B335:L335"/>
    <mergeCell ref="A173:L173"/>
    <mergeCell ref="A174:A175"/>
    <mergeCell ref="B174:L174"/>
    <mergeCell ref="A190:L190"/>
    <mergeCell ref="A191:L191"/>
    <mergeCell ref="A192:A193"/>
    <mergeCell ref="B192:L192"/>
    <mergeCell ref="A117:L117"/>
    <mergeCell ref="A118:L118"/>
    <mergeCell ref="A119:A120"/>
    <mergeCell ref="B119:L119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7"/>
  <sheetViews>
    <sheetView workbookViewId="0">
      <selection sqref="A1:F1"/>
    </sheetView>
  </sheetViews>
  <sheetFormatPr defaultColWidth="8.85546875" defaultRowHeight="12.75"/>
  <cols>
    <col min="1" max="1" width="20.140625" customWidth="1"/>
    <col min="2" max="2" width="15.7109375" customWidth="1"/>
    <col min="3" max="7" width="9.42578125" bestFit="1" customWidth="1"/>
  </cols>
  <sheetData>
    <row r="1" spans="1:7" ht="19.5" customHeight="1">
      <c r="A1" s="185" t="s">
        <v>354</v>
      </c>
      <c r="B1" s="185"/>
      <c r="C1" s="185"/>
      <c r="D1" s="185"/>
      <c r="E1" s="185"/>
      <c r="F1" s="185"/>
      <c r="G1" s="37"/>
    </row>
    <row r="2" spans="1:7" ht="19.5">
      <c r="A2" s="33"/>
      <c r="B2" s="33"/>
      <c r="C2" s="33"/>
      <c r="D2" s="33"/>
      <c r="E2" s="33"/>
      <c r="F2" s="33"/>
      <c r="G2" s="33"/>
    </row>
    <row r="3" spans="1:7" ht="18" customHeight="1">
      <c r="A3" s="182" t="s">
        <v>355</v>
      </c>
      <c r="B3" s="182"/>
      <c r="C3" s="182"/>
      <c r="D3" s="182"/>
      <c r="E3" s="182"/>
      <c r="F3" s="182"/>
    </row>
    <row r="4" spans="1:7" ht="28.5">
      <c r="A4" s="83" t="s">
        <v>356</v>
      </c>
      <c r="B4" s="84" t="s">
        <v>26</v>
      </c>
      <c r="C4" s="84" t="s">
        <v>27</v>
      </c>
      <c r="D4" s="84" t="s">
        <v>17</v>
      </c>
      <c r="E4" s="84" t="s">
        <v>28</v>
      </c>
      <c r="F4" s="84" t="s">
        <v>711</v>
      </c>
    </row>
    <row r="5" spans="1:7" ht="15">
      <c r="A5" s="8" t="s">
        <v>357</v>
      </c>
      <c r="B5" s="16">
        <v>60</v>
      </c>
      <c r="C5" s="85">
        <v>87</v>
      </c>
      <c r="D5" s="106">
        <v>82</v>
      </c>
      <c r="E5" s="85">
        <v>69</v>
      </c>
      <c r="F5" s="106">
        <v>43</v>
      </c>
    </row>
    <row r="6" spans="1:7" ht="15">
      <c r="A6" s="8" t="s">
        <v>358</v>
      </c>
      <c r="B6" s="16">
        <v>7</v>
      </c>
      <c r="C6" s="85">
        <v>11</v>
      </c>
      <c r="D6" s="106">
        <v>11</v>
      </c>
      <c r="E6" s="85">
        <v>14</v>
      </c>
      <c r="F6" s="106">
        <v>20</v>
      </c>
    </row>
    <row r="7" spans="1:7" ht="15">
      <c r="A7" s="8" t="s">
        <v>359</v>
      </c>
      <c r="B7" s="16">
        <v>138</v>
      </c>
      <c r="C7" s="85">
        <v>101</v>
      </c>
      <c r="D7" s="106">
        <v>123</v>
      </c>
      <c r="E7" s="85">
        <v>155</v>
      </c>
      <c r="F7" s="106">
        <v>219</v>
      </c>
    </row>
    <row r="8" spans="1:7" ht="15">
      <c r="A8" s="8" t="s">
        <v>360</v>
      </c>
      <c r="B8" s="16">
        <v>8</v>
      </c>
      <c r="C8" s="85">
        <v>13</v>
      </c>
      <c r="D8" s="106">
        <v>12</v>
      </c>
      <c r="E8" s="85">
        <v>14</v>
      </c>
      <c r="F8" s="106">
        <v>15</v>
      </c>
    </row>
    <row r="9" spans="1:7" ht="15">
      <c r="A9" s="8" t="s">
        <v>361</v>
      </c>
      <c r="B9" s="16">
        <v>36</v>
      </c>
      <c r="C9" s="85">
        <v>37</v>
      </c>
      <c r="D9" s="106">
        <v>49</v>
      </c>
      <c r="E9" s="85">
        <v>50</v>
      </c>
      <c r="F9" s="106">
        <v>51</v>
      </c>
    </row>
    <row r="10" spans="1:7" ht="15">
      <c r="A10" s="8" t="s">
        <v>362</v>
      </c>
      <c r="B10" s="16">
        <v>34</v>
      </c>
      <c r="C10" s="85">
        <v>36</v>
      </c>
      <c r="D10" s="106">
        <v>41</v>
      </c>
      <c r="E10" s="85">
        <v>36</v>
      </c>
      <c r="F10" s="106">
        <v>42</v>
      </c>
    </row>
    <row r="11" spans="1:7" ht="15">
      <c r="A11" s="8" t="s">
        <v>363</v>
      </c>
      <c r="B11" s="16">
        <v>76</v>
      </c>
      <c r="C11" s="85">
        <v>50</v>
      </c>
      <c r="D11" s="106">
        <v>47</v>
      </c>
      <c r="E11" s="85">
        <v>39</v>
      </c>
      <c r="F11" s="106">
        <v>47</v>
      </c>
    </row>
    <row r="12" spans="1:7" ht="15">
      <c r="A12" s="8" t="s">
        <v>364</v>
      </c>
      <c r="B12" s="16">
        <v>977</v>
      </c>
      <c r="C12" s="85">
        <v>851</v>
      </c>
      <c r="D12" s="106">
        <v>925</v>
      </c>
      <c r="E12" s="85">
        <v>1066</v>
      </c>
      <c r="F12" s="106">
        <v>1162</v>
      </c>
    </row>
    <row r="13" spans="1:7" ht="15">
      <c r="A13" s="8" t="s">
        <v>365</v>
      </c>
      <c r="B13" s="16">
        <v>1208</v>
      </c>
      <c r="C13" s="85">
        <v>1126</v>
      </c>
      <c r="D13" s="106">
        <v>1063</v>
      </c>
      <c r="E13" s="85">
        <v>979</v>
      </c>
      <c r="F13" s="106">
        <v>966</v>
      </c>
    </row>
    <row r="14" spans="1:7" ht="15">
      <c r="A14" s="8" t="s">
        <v>366</v>
      </c>
      <c r="B14" s="16">
        <v>133</v>
      </c>
      <c r="C14" s="85">
        <v>154</v>
      </c>
      <c r="D14" s="106">
        <v>150</v>
      </c>
      <c r="E14" s="85">
        <v>154</v>
      </c>
      <c r="F14" s="106">
        <v>190</v>
      </c>
    </row>
    <row r="15" spans="1:7" ht="15">
      <c r="A15" s="8" t="s">
        <v>367</v>
      </c>
      <c r="B15" s="16">
        <v>39</v>
      </c>
      <c r="C15" s="85">
        <v>38</v>
      </c>
      <c r="D15" s="106">
        <v>64</v>
      </c>
      <c r="E15" s="85">
        <v>63</v>
      </c>
      <c r="F15" s="106">
        <v>55</v>
      </c>
    </row>
    <row r="16" spans="1:7" ht="15">
      <c r="A16" s="8" t="s">
        <v>368</v>
      </c>
      <c r="B16" s="16">
        <v>2</v>
      </c>
      <c r="C16" s="85">
        <v>1</v>
      </c>
      <c r="D16" s="106">
        <v>2</v>
      </c>
      <c r="E16" s="85">
        <v>1</v>
      </c>
      <c r="F16" s="106">
        <v>3</v>
      </c>
    </row>
    <row r="17" spans="1:7" ht="15">
      <c r="A17" s="8" t="s">
        <v>369</v>
      </c>
      <c r="B17" s="16">
        <v>13</v>
      </c>
      <c r="C17" s="85">
        <v>19</v>
      </c>
      <c r="D17" s="106">
        <v>19</v>
      </c>
      <c r="E17" s="85">
        <v>16</v>
      </c>
      <c r="F17" s="106">
        <v>20</v>
      </c>
    </row>
    <row r="18" spans="1:7" ht="15">
      <c r="A18" s="8" t="s">
        <v>370</v>
      </c>
      <c r="B18" s="16">
        <v>86</v>
      </c>
      <c r="C18" s="85">
        <v>84</v>
      </c>
      <c r="D18" s="106">
        <v>74</v>
      </c>
      <c r="E18" s="85">
        <v>74</v>
      </c>
      <c r="F18" s="106">
        <v>77</v>
      </c>
    </row>
    <row r="19" spans="1:7" ht="15">
      <c r="A19" s="8" t="s">
        <v>371</v>
      </c>
      <c r="B19" s="16">
        <v>37</v>
      </c>
      <c r="C19" s="85">
        <v>42</v>
      </c>
      <c r="D19" s="106">
        <v>39</v>
      </c>
      <c r="E19" s="85">
        <v>32</v>
      </c>
      <c r="F19" s="106">
        <v>40</v>
      </c>
    </row>
    <row r="20" spans="1:7" ht="15">
      <c r="A20" s="8" t="s">
        <v>372</v>
      </c>
      <c r="B20" s="16">
        <v>93</v>
      </c>
      <c r="C20" s="85">
        <v>95</v>
      </c>
      <c r="D20" s="106">
        <v>90</v>
      </c>
      <c r="E20" s="85">
        <v>95</v>
      </c>
      <c r="F20" s="106">
        <v>102</v>
      </c>
    </row>
    <row r="21" spans="1:7" ht="15">
      <c r="A21" s="8" t="s">
        <v>373</v>
      </c>
      <c r="B21" s="16">
        <v>320</v>
      </c>
      <c r="C21" s="85">
        <v>309</v>
      </c>
      <c r="D21" s="106">
        <v>299</v>
      </c>
      <c r="E21" s="85">
        <v>330</v>
      </c>
      <c r="F21" s="106">
        <v>354</v>
      </c>
    </row>
    <row r="22" spans="1:7" ht="15">
      <c r="A22" s="8" t="s">
        <v>374</v>
      </c>
      <c r="B22" s="16">
        <v>8</v>
      </c>
      <c r="C22" s="85">
        <v>5</v>
      </c>
      <c r="D22" s="106">
        <v>5</v>
      </c>
      <c r="E22" s="85">
        <v>6</v>
      </c>
      <c r="F22" s="106">
        <v>5</v>
      </c>
    </row>
    <row r="23" spans="1:7" ht="15">
      <c r="A23" s="8" t="s">
        <v>375</v>
      </c>
      <c r="B23" s="16">
        <v>13</v>
      </c>
      <c r="C23" s="85">
        <v>17</v>
      </c>
      <c r="D23" s="106">
        <v>10</v>
      </c>
      <c r="E23" s="85">
        <v>9</v>
      </c>
      <c r="F23" s="106">
        <v>11</v>
      </c>
    </row>
    <row r="24" spans="1:7" ht="15">
      <c r="A24" s="8" t="s">
        <v>376</v>
      </c>
      <c r="B24" s="16">
        <v>13</v>
      </c>
      <c r="C24" s="85">
        <v>12</v>
      </c>
      <c r="D24" s="106">
        <v>9</v>
      </c>
      <c r="E24" s="85">
        <v>12</v>
      </c>
      <c r="F24" s="106">
        <v>13</v>
      </c>
    </row>
    <row r="25" spans="1:7" ht="15">
      <c r="A25" s="8" t="s">
        <v>377</v>
      </c>
      <c r="B25" s="16">
        <v>72</v>
      </c>
      <c r="C25" s="85">
        <v>55</v>
      </c>
      <c r="D25" s="106">
        <v>52</v>
      </c>
      <c r="E25" s="85">
        <v>56</v>
      </c>
      <c r="F25" s="106">
        <v>46</v>
      </c>
    </row>
    <row r="26" spans="1:7" ht="15">
      <c r="A26" s="8" t="s">
        <v>378</v>
      </c>
      <c r="B26" s="16">
        <v>33</v>
      </c>
      <c r="C26" s="85">
        <v>51</v>
      </c>
      <c r="D26" s="106">
        <v>43</v>
      </c>
      <c r="E26" s="85">
        <v>40</v>
      </c>
      <c r="F26" s="106">
        <v>53</v>
      </c>
    </row>
    <row r="27" spans="1:7" ht="15">
      <c r="A27" s="8" t="s">
        <v>379</v>
      </c>
      <c r="B27" s="16">
        <v>62</v>
      </c>
      <c r="C27" s="85">
        <v>66</v>
      </c>
      <c r="D27" s="106">
        <v>71</v>
      </c>
      <c r="E27" s="85">
        <v>61</v>
      </c>
      <c r="F27" s="106">
        <v>41</v>
      </c>
    </row>
    <row r="28" spans="1:7" ht="15">
      <c r="A28" s="8" t="s">
        <v>380</v>
      </c>
      <c r="B28" s="16">
        <v>43</v>
      </c>
      <c r="C28" s="85">
        <v>9</v>
      </c>
      <c r="D28" s="106">
        <v>29</v>
      </c>
      <c r="E28" s="85">
        <v>54</v>
      </c>
      <c r="F28" s="106">
        <v>67</v>
      </c>
    </row>
    <row r="29" spans="1:7" ht="15">
      <c r="A29" s="8" t="s">
        <v>381</v>
      </c>
      <c r="B29" s="16">
        <v>158</v>
      </c>
      <c r="C29" s="85">
        <v>141</v>
      </c>
      <c r="D29" s="106">
        <v>127</v>
      </c>
      <c r="E29" s="85">
        <v>131</v>
      </c>
      <c r="F29" s="106">
        <v>144</v>
      </c>
    </row>
    <row r="30" spans="1:7" ht="15">
      <c r="A30" s="8" t="s">
        <v>382</v>
      </c>
      <c r="B30" s="16">
        <v>124</v>
      </c>
      <c r="C30" s="85">
        <v>125</v>
      </c>
      <c r="D30" s="106">
        <v>129</v>
      </c>
      <c r="E30" s="85">
        <v>138</v>
      </c>
      <c r="F30" s="106">
        <v>144</v>
      </c>
    </row>
    <row r="31" spans="1:7" ht="15">
      <c r="A31" s="8" t="s">
        <v>383</v>
      </c>
      <c r="B31" s="16">
        <v>19</v>
      </c>
      <c r="C31" s="85">
        <v>19</v>
      </c>
      <c r="D31" s="106">
        <v>17</v>
      </c>
      <c r="E31" s="85">
        <v>16</v>
      </c>
      <c r="F31" s="106">
        <v>17</v>
      </c>
    </row>
    <row r="32" spans="1:7" ht="15">
      <c r="A32" s="8" t="s">
        <v>384</v>
      </c>
      <c r="B32" s="16">
        <v>42</v>
      </c>
      <c r="C32" s="85">
        <v>35</v>
      </c>
      <c r="D32" s="106">
        <v>19</v>
      </c>
      <c r="E32" s="85">
        <v>27</v>
      </c>
      <c r="F32" s="106">
        <v>40</v>
      </c>
      <c r="G32" s="21"/>
    </row>
    <row r="33" spans="1:6" ht="15">
      <c r="A33" s="8" t="s">
        <v>385</v>
      </c>
      <c r="B33" s="16">
        <v>169</v>
      </c>
      <c r="C33" s="85">
        <v>169</v>
      </c>
      <c r="D33" s="106">
        <v>206</v>
      </c>
      <c r="E33" s="85">
        <v>193</v>
      </c>
      <c r="F33" s="106">
        <v>198</v>
      </c>
    </row>
    <row r="34" spans="1:6" ht="15">
      <c r="A34" s="8" t="s">
        <v>386</v>
      </c>
      <c r="B34" s="16">
        <v>37</v>
      </c>
      <c r="C34" s="85">
        <v>50</v>
      </c>
      <c r="D34" s="106">
        <v>53</v>
      </c>
      <c r="E34" s="85">
        <v>62</v>
      </c>
      <c r="F34" s="106">
        <v>61</v>
      </c>
    </row>
    <row r="35" spans="1:6" ht="15">
      <c r="A35" s="8" t="s">
        <v>387</v>
      </c>
      <c r="B35" s="16">
        <v>1244</v>
      </c>
      <c r="C35" s="85">
        <v>947</v>
      </c>
      <c r="D35" s="106">
        <v>1051</v>
      </c>
      <c r="E35" s="85">
        <v>1134</v>
      </c>
      <c r="F35" s="106">
        <v>1073</v>
      </c>
    </row>
    <row r="36" spans="1:6" ht="15">
      <c r="A36" s="8" t="s">
        <v>388</v>
      </c>
      <c r="B36" s="16">
        <v>104</v>
      </c>
      <c r="C36" s="85">
        <v>86</v>
      </c>
      <c r="D36" s="106">
        <v>92</v>
      </c>
      <c r="E36" s="85">
        <v>118</v>
      </c>
      <c r="F36" s="106">
        <v>146</v>
      </c>
    </row>
    <row r="37" spans="1:6" ht="15">
      <c r="A37" s="8" t="s">
        <v>389</v>
      </c>
      <c r="B37" s="16">
        <v>40</v>
      </c>
      <c r="C37" s="85">
        <v>31</v>
      </c>
      <c r="D37" s="106">
        <v>32</v>
      </c>
      <c r="E37" s="85">
        <v>29</v>
      </c>
      <c r="F37" s="106">
        <v>32</v>
      </c>
    </row>
    <row r="38" spans="1:6" ht="15">
      <c r="A38" s="8" t="s">
        <v>390</v>
      </c>
      <c r="B38" s="16">
        <v>92</v>
      </c>
      <c r="C38" s="85">
        <v>84</v>
      </c>
      <c r="D38" s="106">
        <v>102</v>
      </c>
      <c r="E38" s="85">
        <v>110</v>
      </c>
      <c r="F38" s="106">
        <v>69</v>
      </c>
    </row>
    <row r="39" spans="1:6" ht="15">
      <c r="A39" s="8" t="s">
        <v>391</v>
      </c>
      <c r="B39" s="16">
        <v>78</v>
      </c>
      <c r="C39" s="85">
        <v>74</v>
      </c>
      <c r="D39" s="106">
        <v>68</v>
      </c>
      <c r="E39" s="85">
        <v>61</v>
      </c>
      <c r="F39" s="106">
        <v>69</v>
      </c>
    </row>
    <row r="40" spans="1:6" ht="15">
      <c r="A40" s="8" t="s">
        <v>392</v>
      </c>
      <c r="B40" s="16">
        <v>63</v>
      </c>
      <c r="C40" s="85">
        <v>54</v>
      </c>
      <c r="D40" s="106">
        <v>61</v>
      </c>
      <c r="E40" s="85">
        <v>58</v>
      </c>
      <c r="F40" s="106">
        <v>64</v>
      </c>
    </row>
    <row r="41" spans="1:6" ht="15">
      <c r="A41" s="8" t="s">
        <v>393</v>
      </c>
      <c r="B41" s="16">
        <v>1279</v>
      </c>
      <c r="C41" s="85">
        <v>1192</v>
      </c>
      <c r="D41" s="106">
        <v>1192</v>
      </c>
      <c r="E41" s="85">
        <v>1110</v>
      </c>
      <c r="F41" s="106">
        <v>1134</v>
      </c>
    </row>
    <row r="42" spans="1:6" ht="15">
      <c r="A42" s="8" t="s">
        <v>394</v>
      </c>
      <c r="B42" s="16">
        <v>14</v>
      </c>
      <c r="C42" s="85">
        <v>12</v>
      </c>
      <c r="D42" s="106">
        <v>12</v>
      </c>
      <c r="E42" s="85">
        <v>20</v>
      </c>
      <c r="F42" s="106">
        <v>33</v>
      </c>
    </row>
    <row r="43" spans="1:6" ht="15">
      <c r="A43" s="8" t="s">
        <v>395</v>
      </c>
      <c r="B43" s="16">
        <v>12</v>
      </c>
      <c r="C43" s="85">
        <v>8</v>
      </c>
      <c r="D43" s="106">
        <v>7</v>
      </c>
      <c r="E43" s="85">
        <v>5</v>
      </c>
      <c r="F43" s="106">
        <v>12</v>
      </c>
    </row>
    <row r="44" spans="1:6" ht="15">
      <c r="A44" s="8" t="s">
        <v>396</v>
      </c>
      <c r="B44" s="16">
        <v>712</v>
      </c>
      <c r="C44" s="85">
        <v>762</v>
      </c>
      <c r="D44" s="106">
        <v>764</v>
      </c>
      <c r="E44" s="85">
        <v>678</v>
      </c>
      <c r="F44" s="106">
        <v>744</v>
      </c>
    </row>
    <row r="45" spans="1:6" ht="15">
      <c r="A45" s="8" t="s">
        <v>397</v>
      </c>
      <c r="B45" s="16">
        <v>14</v>
      </c>
      <c r="C45" s="85">
        <v>8</v>
      </c>
      <c r="D45" s="106">
        <v>8</v>
      </c>
      <c r="E45" s="85">
        <v>9</v>
      </c>
      <c r="F45" s="106">
        <v>8</v>
      </c>
    </row>
    <row r="46" spans="1:6" ht="15">
      <c r="A46" s="8" t="s">
        <v>398</v>
      </c>
      <c r="B46" s="16">
        <v>139</v>
      </c>
      <c r="C46" s="85">
        <v>115</v>
      </c>
      <c r="D46" s="106">
        <v>133</v>
      </c>
      <c r="E46" s="85">
        <v>109</v>
      </c>
      <c r="F46" s="106">
        <v>108</v>
      </c>
    </row>
    <row r="47" spans="1:6" ht="15">
      <c r="A47" s="8" t="s">
        <v>399</v>
      </c>
      <c r="B47" s="16">
        <v>27</v>
      </c>
      <c r="C47" s="85">
        <v>19</v>
      </c>
      <c r="D47" s="106">
        <v>16</v>
      </c>
      <c r="E47" s="85">
        <v>15</v>
      </c>
      <c r="F47" s="106">
        <v>14</v>
      </c>
    </row>
    <row r="48" spans="1:6" ht="15">
      <c r="A48" s="8" t="s">
        <v>400</v>
      </c>
      <c r="B48" s="16">
        <v>7</v>
      </c>
      <c r="C48" s="85">
        <v>3</v>
      </c>
      <c r="D48" s="106">
        <v>5</v>
      </c>
      <c r="E48" s="85">
        <v>6</v>
      </c>
      <c r="F48" s="106">
        <v>8</v>
      </c>
    </row>
    <row r="49" spans="1:6" ht="15">
      <c r="A49" s="8" t="s">
        <v>401</v>
      </c>
      <c r="B49" s="16">
        <v>51</v>
      </c>
      <c r="C49" s="85">
        <v>54</v>
      </c>
      <c r="D49" s="106">
        <v>50</v>
      </c>
      <c r="E49" s="85">
        <v>67</v>
      </c>
      <c r="F49" s="106">
        <v>73</v>
      </c>
    </row>
    <row r="50" spans="1:6" ht="15">
      <c r="A50" s="8" t="s">
        <v>402</v>
      </c>
      <c r="B50" s="16">
        <v>7</v>
      </c>
      <c r="C50" s="85">
        <v>5</v>
      </c>
      <c r="D50" s="106">
        <v>6</v>
      </c>
      <c r="E50" s="85">
        <v>3</v>
      </c>
      <c r="F50" s="106">
        <v>6</v>
      </c>
    </row>
    <row r="51" spans="1:6" ht="15">
      <c r="A51" s="8" t="s">
        <v>403</v>
      </c>
      <c r="B51" s="16">
        <v>11</v>
      </c>
      <c r="C51" s="85">
        <v>8</v>
      </c>
      <c r="D51" s="106">
        <v>8</v>
      </c>
      <c r="E51" s="85">
        <v>13</v>
      </c>
      <c r="F51" s="106">
        <v>15</v>
      </c>
    </row>
    <row r="52" spans="1:6" ht="15">
      <c r="A52" s="8" t="s">
        <v>404</v>
      </c>
      <c r="B52" s="16">
        <v>11</v>
      </c>
      <c r="C52" s="85">
        <v>7</v>
      </c>
      <c r="D52" s="106">
        <v>8</v>
      </c>
      <c r="E52" s="85">
        <v>7</v>
      </c>
      <c r="F52" s="106">
        <v>13</v>
      </c>
    </row>
    <row r="53" spans="1:6" ht="15">
      <c r="A53" s="8" t="s">
        <v>405</v>
      </c>
      <c r="B53" s="16">
        <v>36</v>
      </c>
      <c r="C53" s="85">
        <v>36</v>
      </c>
      <c r="D53" s="106">
        <v>47</v>
      </c>
      <c r="E53" s="85">
        <v>51</v>
      </c>
      <c r="F53" s="106">
        <v>46</v>
      </c>
    </row>
    <row r="54" spans="1:6" ht="15">
      <c r="A54" s="8" t="s">
        <v>406</v>
      </c>
      <c r="B54" s="16">
        <v>51</v>
      </c>
      <c r="C54" s="85">
        <v>53</v>
      </c>
      <c r="D54" s="106">
        <v>49</v>
      </c>
      <c r="E54" s="85">
        <v>44</v>
      </c>
      <c r="F54" s="106">
        <v>43</v>
      </c>
    </row>
    <row r="55" spans="1:6" ht="15">
      <c r="A55" s="8" t="s">
        <v>407</v>
      </c>
      <c r="B55" s="16">
        <v>13</v>
      </c>
      <c r="C55" s="85">
        <v>14</v>
      </c>
      <c r="D55" s="106">
        <v>17</v>
      </c>
      <c r="E55" s="85">
        <v>22</v>
      </c>
      <c r="F55" s="106">
        <v>21</v>
      </c>
    </row>
    <row r="56" spans="1:6" ht="15">
      <c r="A56" s="8" t="s">
        <v>408</v>
      </c>
      <c r="B56" s="16">
        <v>350</v>
      </c>
      <c r="C56" s="85">
        <v>373</v>
      </c>
      <c r="D56" s="106">
        <v>495</v>
      </c>
      <c r="E56" s="85">
        <v>510</v>
      </c>
      <c r="F56" s="106">
        <v>528</v>
      </c>
    </row>
    <row r="57" spans="1:6" ht="15">
      <c r="A57" s="8" t="s">
        <v>409</v>
      </c>
      <c r="B57" s="16">
        <v>85</v>
      </c>
      <c r="C57" s="85">
        <v>96</v>
      </c>
      <c r="D57" s="106">
        <v>113</v>
      </c>
      <c r="E57" s="85">
        <v>86</v>
      </c>
      <c r="F57" s="106">
        <v>98</v>
      </c>
    </row>
    <row r="58" spans="1:6" ht="15">
      <c r="A58" s="8" t="s">
        <v>410</v>
      </c>
      <c r="B58" s="16">
        <v>11</v>
      </c>
      <c r="C58" s="85">
        <v>13</v>
      </c>
      <c r="D58" s="106">
        <v>11</v>
      </c>
      <c r="E58" s="85">
        <v>12</v>
      </c>
      <c r="F58" s="106">
        <v>15</v>
      </c>
    </row>
    <row r="59" spans="1:6" ht="15">
      <c r="A59" s="8" t="s">
        <v>411</v>
      </c>
      <c r="B59" s="16">
        <v>60</v>
      </c>
      <c r="C59" s="85">
        <v>63</v>
      </c>
      <c r="D59" s="106">
        <v>63</v>
      </c>
      <c r="E59" s="85">
        <v>60</v>
      </c>
      <c r="F59" s="106">
        <v>57</v>
      </c>
    </row>
    <row r="60" spans="1:6" ht="15">
      <c r="A60" s="8" t="s">
        <v>412</v>
      </c>
      <c r="B60" s="16">
        <v>240</v>
      </c>
      <c r="C60" s="85">
        <v>186</v>
      </c>
      <c r="D60" s="106">
        <v>167</v>
      </c>
      <c r="E60" s="85">
        <v>155</v>
      </c>
      <c r="F60" s="106">
        <v>159</v>
      </c>
    </row>
    <row r="61" spans="1:6" ht="15">
      <c r="A61" s="8" t="s">
        <v>413</v>
      </c>
      <c r="B61" s="16">
        <v>17</v>
      </c>
      <c r="C61" s="85">
        <v>16</v>
      </c>
      <c r="D61" s="106">
        <v>16</v>
      </c>
      <c r="E61" s="85">
        <v>18</v>
      </c>
      <c r="F61" s="106">
        <v>23</v>
      </c>
    </row>
    <row r="62" spans="1:6" ht="15">
      <c r="A62" s="8" t="s">
        <v>414</v>
      </c>
      <c r="B62" s="16">
        <v>54</v>
      </c>
      <c r="C62" s="85">
        <v>48</v>
      </c>
      <c r="D62" s="106">
        <v>54</v>
      </c>
      <c r="E62" s="85">
        <v>52</v>
      </c>
      <c r="F62" s="106">
        <v>67</v>
      </c>
    </row>
    <row r="63" spans="1:6" ht="15">
      <c r="A63" s="8" t="s">
        <v>415</v>
      </c>
      <c r="B63" s="16">
        <v>75</v>
      </c>
      <c r="C63" s="85">
        <v>18</v>
      </c>
      <c r="D63" s="106">
        <v>57</v>
      </c>
      <c r="E63" s="85">
        <v>38</v>
      </c>
      <c r="F63" s="106">
        <v>39</v>
      </c>
    </row>
    <row r="64" spans="1:6" ht="15">
      <c r="A64" s="8" t="s">
        <v>416</v>
      </c>
      <c r="B64" s="16">
        <v>194</v>
      </c>
      <c r="C64" s="85">
        <v>139</v>
      </c>
      <c r="D64" s="106">
        <v>180</v>
      </c>
      <c r="E64" s="85">
        <v>168</v>
      </c>
      <c r="F64" s="106">
        <v>186</v>
      </c>
    </row>
    <row r="65" spans="1:6" ht="15">
      <c r="A65" s="8" t="s">
        <v>417</v>
      </c>
      <c r="B65" s="16">
        <v>10</v>
      </c>
      <c r="C65" s="85">
        <v>9</v>
      </c>
      <c r="D65" s="106">
        <v>9</v>
      </c>
      <c r="E65" s="85">
        <v>17</v>
      </c>
      <c r="F65" s="106">
        <v>19</v>
      </c>
    </row>
    <row r="66" spans="1:6" ht="15">
      <c r="A66" s="8" t="s">
        <v>418</v>
      </c>
      <c r="B66" s="16">
        <v>52</v>
      </c>
      <c r="C66" s="85">
        <v>49</v>
      </c>
      <c r="D66" s="106">
        <v>48</v>
      </c>
      <c r="E66" s="85">
        <v>36</v>
      </c>
      <c r="F66" s="106">
        <v>40</v>
      </c>
    </row>
    <row r="67" spans="1:6" ht="15">
      <c r="A67" s="8" t="s">
        <v>419</v>
      </c>
      <c r="B67" s="16">
        <v>35</v>
      </c>
      <c r="C67" s="85">
        <v>37</v>
      </c>
      <c r="D67" s="106">
        <v>50</v>
      </c>
      <c r="E67" s="85">
        <v>55</v>
      </c>
      <c r="F67" s="106">
        <v>59</v>
      </c>
    </row>
    <row r="68" spans="1:6" ht="15">
      <c r="A68" s="8" t="s">
        <v>420</v>
      </c>
      <c r="B68" s="16">
        <v>56</v>
      </c>
      <c r="C68" s="85">
        <v>55</v>
      </c>
      <c r="D68" s="106">
        <v>56</v>
      </c>
      <c r="E68" s="85">
        <v>50</v>
      </c>
      <c r="F68" s="106">
        <v>53</v>
      </c>
    </row>
    <row r="69" spans="1:6" ht="15">
      <c r="A69" s="9" t="s">
        <v>421</v>
      </c>
      <c r="B69" s="36">
        <f>SUM(B5:B68)</f>
        <v>9304</v>
      </c>
      <c r="C69" s="36">
        <f>SUM(C5:C68)</f>
        <v>8482</v>
      </c>
      <c r="D69" s="36">
        <f>SUM(D5:D68)</f>
        <v>8907</v>
      </c>
      <c r="E69" s="36">
        <f>SUM(E5:E68)</f>
        <v>8918</v>
      </c>
      <c r="F69" s="36">
        <f>SUM(F5:F68)</f>
        <v>9320</v>
      </c>
    </row>
    <row r="70" spans="1:6" ht="15">
      <c r="A70" s="40"/>
      <c r="B70" s="19"/>
      <c r="C70" s="19"/>
      <c r="D70" s="19"/>
      <c r="E70" s="19"/>
      <c r="F70" s="41"/>
    </row>
    <row r="71" spans="1:6" ht="18">
      <c r="A71" s="183" t="s">
        <v>422</v>
      </c>
      <c r="B71" s="184"/>
      <c r="C71" s="184"/>
      <c r="D71" s="184"/>
      <c r="E71" s="184"/>
      <c r="F71" s="184"/>
    </row>
    <row r="72" spans="1:6" ht="28.5">
      <c r="A72" s="83" t="s">
        <v>356</v>
      </c>
      <c r="B72" s="84" t="s">
        <v>26</v>
      </c>
      <c r="C72" s="84" t="s">
        <v>27</v>
      </c>
      <c r="D72" s="84" t="s">
        <v>17</v>
      </c>
      <c r="E72" s="84" t="s">
        <v>28</v>
      </c>
      <c r="F72" s="84" t="s">
        <v>711</v>
      </c>
    </row>
    <row r="73" spans="1:6" ht="15">
      <c r="A73" s="8" t="s">
        <v>357</v>
      </c>
      <c r="B73" s="42">
        <v>8</v>
      </c>
      <c r="C73" s="86">
        <v>6</v>
      </c>
      <c r="D73" s="107">
        <v>5</v>
      </c>
      <c r="E73" s="86">
        <v>5</v>
      </c>
      <c r="F73" s="107">
        <v>4</v>
      </c>
    </row>
    <row r="74" spans="1:6" ht="15">
      <c r="A74" s="8" t="s">
        <v>358</v>
      </c>
      <c r="B74" s="16">
        <v>1</v>
      </c>
      <c r="C74" s="82">
        <v>1</v>
      </c>
      <c r="D74" s="20">
        <v>3</v>
      </c>
      <c r="E74" s="82">
        <v>1</v>
      </c>
      <c r="F74" s="20">
        <v>0</v>
      </c>
    </row>
    <row r="75" spans="1:6" ht="15">
      <c r="A75" s="8" t="s">
        <v>359</v>
      </c>
      <c r="B75" s="16">
        <v>6</v>
      </c>
      <c r="C75" s="82">
        <v>4</v>
      </c>
      <c r="D75" s="20">
        <v>3</v>
      </c>
      <c r="E75" s="82">
        <v>1</v>
      </c>
      <c r="F75" s="20">
        <v>4</v>
      </c>
    </row>
    <row r="76" spans="1:6" ht="15">
      <c r="A76" s="8" t="s">
        <v>360</v>
      </c>
      <c r="B76" s="16">
        <v>0</v>
      </c>
      <c r="C76" s="82">
        <v>0</v>
      </c>
      <c r="D76" s="20">
        <v>0</v>
      </c>
      <c r="E76" s="82">
        <v>0</v>
      </c>
      <c r="F76" s="20">
        <v>0</v>
      </c>
    </row>
    <row r="77" spans="1:6" ht="15">
      <c r="A77" s="8" t="s">
        <v>361</v>
      </c>
      <c r="B77" s="16">
        <v>1</v>
      </c>
      <c r="C77" s="82">
        <v>1</v>
      </c>
      <c r="D77" s="20">
        <v>3</v>
      </c>
      <c r="E77" s="82">
        <v>4</v>
      </c>
      <c r="F77" s="20">
        <v>4</v>
      </c>
    </row>
    <row r="78" spans="1:6" ht="15">
      <c r="A78" s="8" t="s">
        <v>362</v>
      </c>
      <c r="B78" s="16">
        <v>1</v>
      </c>
      <c r="C78" s="82">
        <v>5</v>
      </c>
      <c r="D78" s="20">
        <v>5</v>
      </c>
      <c r="E78" s="82">
        <v>3</v>
      </c>
      <c r="F78" s="20">
        <v>2</v>
      </c>
    </row>
    <row r="79" spans="1:6" ht="15">
      <c r="A79" s="8" t="s">
        <v>363</v>
      </c>
      <c r="B79" s="16">
        <v>6</v>
      </c>
      <c r="C79" s="82">
        <v>6</v>
      </c>
      <c r="D79" s="20">
        <v>3</v>
      </c>
      <c r="E79" s="82">
        <v>6</v>
      </c>
      <c r="F79" s="20">
        <v>4</v>
      </c>
    </row>
    <row r="80" spans="1:6" ht="15">
      <c r="A80" s="8" t="s">
        <v>364</v>
      </c>
      <c r="B80" s="16">
        <v>70</v>
      </c>
      <c r="C80" s="82">
        <v>43</v>
      </c>
      <c r="D80" s="20">
        <v>53</v>
      </c>
      <c r="E80" s="82">
        <v>37</v>
      </c>
      <c r="F80" s="20">
        <v>68</v>
      </c>
    </row>
    <row r="81" spans="1:6" ht="15">
      <c r="A81" s="8" t="s">
        <v>365</v>
      </c>
      <c r="B81" s="16">
        <v>123</v>
      </c>
      <c r="C81" s="82">
        <v>111</v>
      </c>
      <c r="D81" s="20">
        <v>91</v>
      </c>
      <c r="E81" s="82">
        <v>71</v>
      </c>
      <c r="F81" s="20">
        <v>79</v>
      </c>
    </row>
    <row r="82" spans="1:6" ht="15">
      <c r="A82" s="8" t="s">
        <v>366</v>
      </c>
      <c r="B82" s="16">
        <v>15</v>
      </c>
      <c r="C82" s="82">
        <v>9</v>
      </c>
      <c r="D82" s="20">
        <v>6</v>
      </c>
      <c r="E82" s="82">
        <v>8</v>
      </c>
      <c r="F82" s="20">
        <v>13</v>
      </c>
    </row>
    <row r="83" spans="1:6" ht="15">
      <c r="A83" s="8" t="s">
        <v>367</v>
      </c>
      <c r="B83" s="16">
        <v>3</v>
      </c>
      <c r="C83" s="82">
        <v>1</v>
      </c>
      <c r="D83" s="20">
        <v>1</v>
      </c>
      <c r="E83" s="82">
        <v>0</v>
      </c>
      <c r="F83" s="20">
        <v>2</v>
      </c>
    </row>
    <row r="84" spans="1:6" ht="15">
      <c r="A84" s="8" t="s">
        <v>368</v>
      </c>
      <c r="B84" s="16">
        <v>0</v>
      </c>
      <c r="C84" s="82">
        <v>0</v>
      </c>
      <c r="D84" s="20">
        <v>0</v>
      </c>
      <c r="E84" s="82">
        <v>0</v>
      </c>
      <c r="F84" s="20">
        <v>0</v>
      </c>
    </row>
    <row r="85" spans="1:6" ht="15">
      <c r="A85" s="8" t="s">
        <v>369</v>
      </c>
      <c r="B85" s="16">
        <v>0</v>
      </c>
      <c r="C85" s="82">
        <v>0</v>
      </c>
      <c r="D85" s="20">
        <v>0</v>
      </c>
      <c r="E85" s="82">
        <v>1</v>
      </c>
      <c r="F85" s="20">
        <v>2</v>
      </c>
    </row>
    <row r="86" spans="1:6" ht="15">
      <c r="A86" s="8" t="s">
        <v>370</v>
      </c>
      <c r="B86" s="16">
        <v>6</v>
      </c>
      <c r="C86" s="82">
        <v>0</v>
      </c>
      <c r="D86" s="20">
        <v>5</v>
      </c>
      <c r="E86" s="82">
        <v>6</v>
      </c>
      <c r="F86" s="20">
        <v>6</v>
      </c>
    </row>
    <row r="87" spans="1:6" ht="15">
      <c r="A87" s="8" t="s">
        <v>371</v>
      </c>
      <c r="B87" s="16">
        <v>2</v>
      </c>
      <c r="C87" s="82">
        <v>1</v>
      </c>
      <c r="D87" s="20">
        <v>3</v>
      </c>
      <c r="E87" s="82">
        <v>2</v>
      </c>
      <c r="F87" s="20">
        <v>1</v>
      </c>
    </row>
    <row r="88" spans="1:6" ht="15">
      <c r="A88" s="8" t="s">
        <v>372</v>
      </c>
      <c r="B88" s="16">
        <v>4</v>
      </c>
      <c r="C88" s="82">
        <v>1</v>
      </c>
      <c r="D88" s="20">
        <v>1</v>
      </c>
      <c r="E88" s="82">
        <v>2</v>
      </c>
      <c r="F88" s="20">
        <v>3</v>
      </c>
    </row>
    <row r="89" spans="1:6" ht="15">
      <c r="A89" s="8" t="s">
        <v>373</v>
      </c>
      <c r="B89" s="16">
        <v>25</v>
      </c>
      <c r="C89" s="82">
        <v>33</v>
      </c>
      <c r="D89" s="20">
        <v>22</v>
      </c>
      <c r="E89" s="82">
        <v>19</v>
      </c>
      <c r="F89" s="20">
        <v>29</v>
      </c>
    </row>
    <row r="90" spans="1:6" ht="15">
      <c r="A90" s="8" t="s">
        <v>374</v>
      </c>
      <c r="B90" s="16">
        <v>1</v>
      </c>
      <c r="C90" s="82">
        <v>1</v>
      </c>
      <c r="D90" s="20">
        <v>1</v>
      </c>
      <c r="E90" s="82">
        <v>1</v>
      </c>
      <c r="F90" s="20">
        <v>0</v>
      </c>
    </row>
    <row r="91" spans="1:6" ht="15">
      <c r="A91" s="8" t="s">
        <v>375</v>
      </c>
      <c r="B91" s="16">
        <v>0</v>
      </c>
      <c r="C91" s="82">
        <v>2</v>
      </c>
      <c r="D91" s="20">
        <v>2</v>
      </c>
      <c r="E91" s="82">
        <v>1</v>
      </c>
      <c r="F91" s="20">
        <v>2</v>
      </c>
    </row>
    <row r="92" spans="1:6" ht="15">
      <c r="A92" s="8" t="s">
        <v>376</v>
      </c>
      <c r="B92" s="16">
        <v>1</v>
      </c>
      <c r="C92" s="82">
        <v>0</v>
      </c>
      <c r="D92" s="20">
        <v>0</v>
      </c>
      <c r="E92" s="82">
        <v>0</v>
      </c>
      <c r="F92" s="20">
        <v>1</v>
      </c>
    </row>
    <row r="93" spans="1:6" ht="15">
      <c r="A93" s="8" t="s">
        <v>377</v>
      </c>
      <c r="B93" s="16">
        <v>3</v>
      </c>
      <c r="C93" s="82">
        <v>2</v>
      </c>
      <c r="D93" s="20">
        <v>2</v>
      </c>
      <c r="E93" s="82">
        <v>4</v>
      </c>
      <c r="F93" s="20">
        <v>4</v>
      </c>
    </row>
    <row r="94" spans="1:6" ht="15">
      <c r="A94" s="8" t="s">
        <v>378</v>
      </c>
      <c r="B94" s="16">
        <v>2</v>
      </c>
      <c r="C94" s="82">
        <v>1</v>
      </c>
      <c r="D94" s="20">
        <v>1</v>
      </c>
      <c r="E94" s="82">
        <v>1</v>
      </c>
      <c r="F94" s="20">
        <v>0</v>
      </c>
    </row>
    <row r="95" spans="1:6" ht="15">
      <c r="A95" s="8" t="s">
        <v>379</v>
      </c>
      <c r="B95" s="16">
        <v>3</v>
      </c>
      <c r="C95" s="82">
        <v>4</v>
      </c>
      <c r="D95" s="20">
        <v>2</v>
      </c>
      <c r="E95" s="82">
        <v>1</v>
      </c>
      <c r="F95" s="20">
        <v>4</v>
      </c>
    </row>
    <row r="96" spans="1:6" ht="15">
      <c r="A96" s="8" t="s">
        <v>380</v>
      </c>
      <c r="B96" s="16">
        <v>1</v>
      </c>
      <c r="C96" s="82">
        <v>0</v>
      </c>
      <c r="D96" s="20">
        <v>1</v>
      </c>
      <c r="E96" s="82">
        <v>1</v>
      </c>
      <c r="F96" s="20">
        <v>1</v>
      </c>
    </row>
    <row r="97" spans="1:6" ht="15">
      <c r="A97" s="8" t="s">
        <v>381</v>
      </c>
      <c r="B97" s="16">
        <v>6</v>
      </c>
      <c r="C97" s="82">
        <v>9</v>
      </c>
      <c r="D97" s="20">
        <v>8</v>
      </c>
      <c r="E97" s="82">
        <v>6</v>
      </c>
      <c r="F97" s="20">
        <v>3</v>
      </c>
    </row>
    <row r="98" spans="1:6" ht="15">
      <c r="A98" s="8" t="s">
        <v>382</v>
      </c>
      <c r="B98" s="16">
        <v>18</v>
      </c>
      <c r="C98" s="82">
        <v>14</v>
      </c>
      <c r="D98" s="20">
        <v>8</v>
      </c>
      <c r="E98" s="82">
        <v>5</v>
      </c>
      <c r="F98" s="20">
        <v>8</v>
      </c>
    </row>
    <row r="99" spans="1:6" ht="15">
      <c r="A99" s="8" t="s">
        <v>383</v>
      </c>
      <c r="B99" s="16">
        <v>1</v>
      </c>
      <c r="C99" s="82">
        <v>1</v>
      </c>
      <c r="D99" s="20">
        <v>0</v>
      </c>
      <c r="E99" s="82">
        <v>2</v>
      </c>
      <c r="F99" s="20">
        <v>3</v>
      </c>
    </row>
    <row r="100" spans="1:6" ht="15">
      <c r="A100" s="8" t="s">
        <v>384</v>
      </c>
      <c r="B100" s="16">
        <v>1</v>
      </c>
      <c r="C100" s="87">
        <v>1</v>
      </c>
      <c r="D100" s="108">
        <v>2</v>
      </c>
      <c r="E100" s="87">
        <v>2</v>
      </c>
      <c r="F100" s="108">
        <v>2</v>
      </c>
    </row>
    <row r="101" spans="1:6" ht="15">
      <c r="A101" s="8" t="s">
        <v>385</v>
      </c>
      <c r="B101" s="16">
        <v>22</v>
      </c>
      <c r="C101" s="87">
        <v>12</v>
      </c>
      <c r="D101" s="108">
        <v>10</v>
      </c>
      <c r="E101" s="87">
        <v>10</v>
      </c>
      <c r="F101" s="108">
        <v>9</v>
      </c>
    </row>
    <row r="102" spans="1:6" ht="15">
      <c r="A102" s="8" t="s">
        <v>386</v>
      </c>
      <c r="B102" s="16">
        <v>7</v>
      </c>
      <c r="C102" s="87">
        <v>3</v>
      </c>
      <c r="D102" s="108">
        <v>2</v>
      </c>
      <c r="E102" s="87">
        <v>2</v>
      </c>
      <c r="F102" s="108">
        <v>3</v>
      </c>
    </row>
    <row r="103" spans="1:6" ht="15">
      <c r="A103" s="8" t="s">
        <v>387</v>
      </c>
      <c r="B103" s="16">
        <v>78</v>
      </c>
      <c r="C103" s="87">
        <v>68</v>
      </c>
      <c r="D103" s="108">
        <v>57</v>
      </c>
      <c r="E103" s="87">
        <v>151</v>
      </c>
      <c r="F103" s="108">
        <v>69</v>
      </c>
    </row>
    <row r="104" spans="1:6" ht="15">
      <c r="A104" s="8" t="s">
        <v>388</v>
      </c>
      <c r="B104" s="16">
        <v>2</v>
      </c>
      <c r="C104" s="87">
        <v>4</v>
      </c>
      <c r="D104" s="108">
        <v>4</v>
      </c>
      <c r="E104" s="87">
        <v>5</v>
      </c>
      <c r="F104" s="108">
        <v>6</v>
      </c>
    </row>
    <row r="105" spans="1:6" ht="15">
      <c r="A105" s="8" t="s">
        <v>389</v>
      </c>
      <c r="B105" s="16">
        <v>3</v>
      </c>
      <c r="C105" s="87">
        <v>2</v>
      </c>
      <c r="D105" s="108">
        <v>2</v>
      </c>
      <c r="E105" s="87">
        <v>2</v>
      </c>
      <c r="F105" s="108">
        <v>0</v>
      </c>
    </row>
    <row r="106" spans="1:6" ht="15">
      <c r="A106" s="8" t="s">
        <v>390</v>
      </c>
      <c r="B106" s="16">
        <v>6</v>
      </c>
      <c r="C106" s="87">
        <v>6</v>
      </c>
      <c r="D106" s="108">
        <v>10</v>
      </c>
      <c r="E106" s="87">
        <v>9</v>
      </c>
      <c r="F106" s="108">
        <v>6</v>
      </c>
    </row>
    <row r="107" spans="1:6" ht="15">
      <c r="A107" s="8" t="s">
        <v>391</v>
      </c>
      <c r="B107" s="16">
        <v>12</v>
      </c>
      <c r="C107" s="87">
        <v>13</v>
      </c>
      <c r="D107" s="108">
        <v>11</v>
      </c>
      <c r="E107" s="87">
        <v>9</v>
      </c>
      <c r="F107" s="108">
        <v>15</v>
      </c>
    </row>
    <row r="108" spans="1:6" ht="15">
      <c r="A108" s="8" t="s">
        <v>392</v>
      </c>
      <c r="B108" s="16">
        <v>15</v>
      </c>
      <c r="C108" s="87">
        <v>17</v>
      </c>
      <c r="D108" s="108">
        <v>11</v>
      </c>
      <c r="E108" s="87">
        <v>9</v>
      </c>
      <c r="F108" s="108">
        <v>13</v>
      </c>
    </row>
    <row r="109" spans="1:6" ht="15">
      <c r="A109" s="8" t="s">
        <v>393</v>
      </c>
      <c r="B109" s="16">
        <v>104</v>
      </c>
      <c r="C109" s="87">
        <v>76</v>
      </c>
      <c r="D109" s="108">
        <v>73</v>
      </c>
      <c r="E109" s="87">
        <v>52</v>
      </c>
      <c r="F109" s="108">
        <v>58</v>
      </c>
    </row>
    <row r="110" spans="1:6" ht="15">
      <c r="A110" s="8" t="s">
        <v>394</v>
      </c>
      <c r="B110" s="16">
        <v>2</v>
      </c>
      <c r="C110" s="87">
        <v>3</v>
      </c>
      <c r="D110" s="108">
        <v>3</v>
      </c>
      <c r="E110" s="87">
        <v>2</v>
      </c>
      <c r="F110" s="108">
        <v>2</v>
      </c>
    </row>
    <row r="111" spans="1:6" ht="15">
      <c r="A111" s="8" t="s">
        <v>395</v>
      </c>
      <c r="B111" s="16">
        <v>0</v>
      </c>
      <c r="C111" s="82">
        <v>1</v>
      </c>
      <c r="D111" s="20">
        <v>0</v>
      </c>
      <c r="E111" s="82">
        <v>1</v>
      </c>
      <c r="F111" s="20">
        <v>0</v>
      </c>
    </row>
    <row r="112" spans="1:6" ht="15">
      <c r="A112" s="8" t="s">
        <v>396</v>
      </c>
      <c r="B112" s="16">
        <v>35</v>
      </c>
      <c r="C112" s="87">
        <v>37</v>
      </c>
      <c r="D112" s="108">
        <v>41</v>
      </c>
      <c r="E112" s="87">
        <v>41</v>
      </c>
      <c r="F112" s="108">
        <v>39</v>
      </c>
    </row>
    <row r="113" spans="1:6" ht="15">
      <c r="A113" s="8" t="s">
        <v>397</v>
      </c>
      <c r="B113" s="16">
        <v>1</v>
      </c>
      <c r="C113" s="87">
        <v>0</v>
      </c>
      <c r="D113" s="108">
        <v>0</v>
      </c>
      <c r="E113" s="87">
        <v>0</v>
      </c>
      <c r="F113" s="108">
        <v>0</v>
      </c>
    </row>
    <row r="114" spans="1:6" ht="15">
      <c r="A114" s="8" t="s">
        <v>398</v>
      </c>
      <c r="B114" s="16">
        <v>4</v>
      </c>
      <c r="C114" s="87">
        <v>2</v>
      </c>
      <c r="D114" s="108">
        <v>2</v>
      </c>
      <c r="E114" s="87">
        <v>3</v>
      </c>
      <c r="F114" s="108">
        <v>3</v>
      </c>
    </row>
    <row r="115" spans="1:6" ht="15">
      <c r="A115" s="8" t="s">
        <v>399</v>
      </c>
      <c r="B115" s="16">
        <v>2</v>
      </c>
      <c r="C115" s="87">
        <v>4</v>
      </c>
      <c r="D115" s="108">
        <v>5</v>
      </c>
      <c r="E115" s="87">
        <v>2</v>
      </c>
      <c r="F115" s="108">
        <v>0</v>
      </c>
    </row>
    <row r="116" spans="1:6" ht="15">
      <c r="A116" s="8" t="s">
        <v>400</v>
      </c>
      <c r="B116" s="16">
        <v>0</v>
      </c>
      <c r="C116" s="82">
        <v>0</v>
      </c>
      <c r="D116" s="20">
        <v>0</v>
      </c>
      <c r="E116" s="82">
        <v>0</v>
      </c>
      <c r="F116" s="20">
        <v>1</v>
      </c>
    </row>
    <row r="117" spans="1:6" ht="15">
      <c r="A117" s="8" t="s">
        <v>401</v>
      </c>
      <c r="B117" s="16">
        <v>3</v>
      </c>
      <c r="C117" s="82">
        <v>3</v>
      </c>
      <c r="D117" s="20">
        <v>3</v>
      </c>
      <c r="E117" s="82">
        <v>2</v>
      </c>
      <c r="F117" s="20">
        <v>3</v>
      </c>
    </row>
    <row r="118" spans="1:6" ht="15">
      <c r="A118" s="8" t="s">
        <v>402</v>
      </c>
      <c r="B118" s="16">
        <v>0</v>
      </c>
      <c r="C118" s="82">
        <v>0</v>
      </c>
      <c r="D118" s="20">
        <v>0</v>
      </c>
      <c r="E118" s="82">
        <v>0</v>
      </c>
      <c r="F118" s="20">
        <v>0</v>
      </c>
    </row>
    <row r="119" spans="1:6" ht="15">
      <c r="A119" s="8" t="s">
        <v>403</v>
      </c>
      <c r="B119" s="16">
        <v>1</v>
      </c>
      <c r="C119" s="82">
        <v>0</v>
      </c>
      <c r="D119" s="20">
        <v>1</v>
      </c>
      <c r="E119" s="82">
        <v>0</v>
      </c>
      <c r="F119" s="20">
        <v>0</v>
      </c>
    </row>
    <row r="120" spans="1:6" ht="15">
      <c r="A120" s="8" t="s">
        <v>404</v>
      </c>
      <c r="B120" s="16">
        <v>2</v>
      </c>
      <c r="C120" s="87">
        <v>0</v>
      </c>
      <c r="D120" s="108">
        <v>0</v>
      </c>
      <c r="E120" s="87">
        <v>0</v>
      </c>
      <c r="F120" s="108">
        <v>0</v>
      </c>
    </row>
    <row r="121" spans="1:6" ht="15">
      <c r="A121" s="8" t="s">
        <v>405</v>
      </c>
      <c r="B121" s="16">
        <v>4</v>
      </c>
      <c r="C121" s="87">
        <v>3</v>
      </c>
      <c r="D121" s="108">
        <v>1</v>
      </c>
      <c r="E121" s="87">
        <v>2</v>
      </c>
      <c r="F121" s="108">
        <v>2</v>
      </c>
    </row>
    <row r="122" spans="1:6" ht="15">
      <c r="A122" s="8" t="s">
        <v>406</v>
      </c>
      <c r="B122" s="16">
        <v>2</v>
      </c>
      <c r="C122" s="87">
        <v>2</v>
      </c>
      <c r="D122" s="108">
        <v>2</v>
      </c>
      <c r="E122" s="87">
        <v>1</v>
      </c>
      <c r="F122" s="108">
        <v>0</v>
      </c>
    </row>
    <row r="123" spans="1:6" ht="15">
      <c r="A123" s="8" t="s">
        <v>407</v>
      </c>
      <c r="B123" s="16">
        <v>3</v>
      </c>
      <c r="C123" s="87">
        <v>2</v>
      </c>
      <c r="D123" s="108">
        <v>0</v>
      </c>
      <c r="E123" s="87">
        <v>0</v>
      </c>
      <c r="F123" s="108">
        <v>2</v>
      </c>
    </row>
    <row r="124" spans="1:6" ht="15">
      <c r="A124" s="8" t="s">
        <v>408</v>
      </c>
      <c r="B124" s="16">
        <v>8</v>
      </c>
      <c r="C124" s="87">
        <v>8</v>
      </c>
      <c r="D124" s="108">
        <v>16</v>
      </c>
      <c r="E124" s="87">
        <v>11</v>
      </c>
      <c r="F124" s="108">
        <v>17</v>
      </c>
    </row>
    <row r="125" spans="1:6" ht="15">
      <c r="A125" s="8" t="s">
        <v>409</v>
      </c>
      <c r="B125" s="16">
        <v>4</v>
      </c>
      <c r="C125" s="87">
        <v>4</v>
      </c>
      <c r="D125" s="108">
        <v>2</v>
      </c>
      <c r="E125" s="87">
        <v>5</v>
      </c>
      <c r="F125" s="108">
        <v>4</v>
      </c>
    </row>
    <row r="126" spans="1:6" ht="15">
      <c r="A126" s="8" t="s">
        <v>410</v>
      </c>
      <c r="B126" s="16">
        <v>0</v>
      </c>
      <c r="C126" s="82">
        <v>0</v>
      </c>
      <c r="D126" s="20">
        <v>0</v>
      </c>
      <c r="E126" s="82">
        <v>1</v>
      </c>
      <c r="F126" s="20">
        <v>1</v>
      </c>
    </row>
    <row r="127" spans="1:6" ht="15">
      <c r="A127" s="8" t="s">
        <v>411</v>
      </c>
      <c r="B127" s="16">
        <v>6</v>
      </c>
      <c r="C127" s="87">
        <v>4</v>
      </c>
      <c r="D127" s="108">
        <v>4</v>
      </c>
      <c r="E127" s="87">
        <v>1</v>
      </c>
      <c r="F127" s="108">
        <v>3</v>
      </c>
    </row>
    <row r="128" spans="1:6" ht="15">
      <c r="A128" s="8" t="s">
        <v>412</v>
      </c>
      <c r="B128" s="16">
        <v>13</v>
      </c>
      <c r="C128" s="87">
        <v>11</v>
      </c>
      <c r="D128" s="108">
        <v>9</v>
      </c>
      <c r="E128" s="87">
        <v>15</v>
      </c>
      <c r="F128" s="108">
        <v>11</v>
      </c>
    </row>
    <row r="129" spans="1:6" ht="15">
      <c r="A129" s="8" t="s">
        <v>413</v>
      </c>
      <c r="B129" s="16">
        <v>3</v>
      </c>
      <c r="C129" s="87">
        <v>0</v>
      </c>
      <c r="D129" s="108">
        <v>0</v>
      </c>
      <c r="E129" s="87">
        <v>0</v>
      </c>
      <c r="F129" s="108">
        <v>0</v>
      </c>
    </row>
    <row r="130" spans="1:6" ht="15">
      <c r="A130" s="8" t="s">
        <v>414</v>
      </c>
      <c r="B130" s="16">
        <v>3</v>
      </c>
      <c r="C130" s="87">
        <v>1</v>
      </c>
      <c r="D130" s="108">
        <v>3</v>
      </c>
      <c r="E130" s="87">
        <v>3</v>
      </c>
      <c r="F130" s="108">
        <v>2</v>
      </c>
    </row>
    <row r="131" spans="1:6" ht="15">
      <c r="A131" s="8" t="s">
        <v>415</v>
      </c>
      <c r="B131" s="16">
        <v>1</v>
      </c>
      <c r="C131" s="87">
        <v>2</v>
      </c>
      <c r="D131" s="108">
        <v>1</v>
      </c>
      <c r="E131" s="87">
        <v>1</v>
      </c>
      <c r="F131" s="108">
        <v>0</v>
      </c>
    </row>
    <row r="132" spans="1:6" ht="15">
      <c r="A132" s="8" t="s">
        <v>416</v>
      </c>
      <c r="B132" s="16">
        <v>26</v>
      </c>
      <c r="C132" s="87">
        <v>24</v>
      </c>
      <c r="D132" s="108">
        <v>18</v>
      </c>
      <c r="E132" s="87">
        <v>13</v>
      </c>
      <c r="F132" s="108">
        <v>10</v>
      </c>
    </row>
    <row r="133" spans="1:6" ht="15">
      <c r="A133" s="8" t="s">
        <v>417</v>
      </c>
      <c r="B133" s="16">
        <v>1</v>
      </c>
      <c r="C133" s="87">
        <v>0</v>
      </c>
      <c r="D133" s="108">
        <v>3</v>
      </c>
      <c r="E133" s="87">
        <v>1</v>
      </c>
      <c r="F133" s="108">
        <v>2</v>
      </c>
    </row>
    <row r="134" spans="1:6" ht="15">
      <c r="A134" s="8" t="s">
        <v>418</v>
      </c>
      <c r="B134" s="16">
        <v>1</v>
      </c>
      <c r="C134" s="87">
        <v>2</v>
      </c>
      <c r="D134" s="108">
        <v>3</v>
      </c>
      <c r="E134" s="87">
        <v>3</v>
      </c>
      <c r="F134" s="108">
        <v>4</v>
      </c>
    </row>
    <row r="135" spans="1:6" ht="15">
      <c r="A135" s="8" t="s">
        <v>419</v>
      </c>
      <c r="B135" s="16">
        <v>0</v>
      </c>
      <c r="C135" s="82">
        <v>0</v>
      </c>
      <c r="D135" s="20">
        <v>1</v>
      </c>
      <c r="E135" s="82">
        <v>1</v>
      </c>
      <c r="F135" s="20">
        <v>3</v>
      </c>
    </row>
    <row r="136" spans="1:6" ht="15">
      <c r="A136" s="8" t="s">
        <v>420</v>
      </c>
      <c r="B136" s="16">
        <v>6</v>
      </c>
      <c r="C136" s="82">
        <v>3</v>
      </c>
      <c r="D136" s="20">
        <v>4</v>
      </c>
      <c r="E136" s="82">
        <v>5</v>
      </c>
      <c r="F136" s="20">
        <v>5</v>
      </c>
    </row>
    <row r="137" spans="1:6" ht="15">
      <c r="A137" s="9" t="s">
        <v>421</v>
      </c>
      <c r="B137" s="36">
        <f>SUM(B73:B136)</f>
        <v>688</v>
      </c>
      <c r="C137" s="36">
        <f>SUM(C73:C136)</f>
        <v>574</v>
      </c>
      <c r="D137" s="36">
        <f t="shared" ref="D137:F137" si="0">SUM(D73:D136)</f>
        <v>533</v>
      </c>
      <c r="E137" s="36">
        <f t="shared" si="0"/>
        <v>553</v>
      </c>
      <c r="F137" s="36">
        <f t="shared" si="0"/>
        <v>542</v>
      </c>
    </row>
  </sheetData>
  <sheetProtection algorithmName="SHA-512" hashValue="2NvNLNIU7PCL+HFQIhJiNk+rZFg6sZCQKoRO69XKAlcb4gLGkGzYf2ybQuAbaWebtcN5DCJFlK5NcLFgmiBzPw==" saltValue="IqNrEEUQ+VcRwNc7BhvomA==" spinCount="100000" sheet="1" objects="1" scenarios="1"/>
  <mergeCells count="3">
    <mergeCell ref="A3:F3"/>
    <mergeCell ref="A71:F71"/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5"/>
  <sheetViews>
    <sheetView workbookViewId="0">
      <selection sqref="A1:F1"/>
    </sheetView>
  </sheetViews>
  <sheetFormatPr defaultColWidth="8.85546875" defaultRowHeight="12.75"/>
  <cols>
    <col min="1" max="1" width="18.85546875" customWidth="1"/>
    <col min="2" max="2" width="10.42578125" customWidth="1"/>
    <col min="3" max="7" width="9.42578125" bestFit="1" customWidth="1"/>
  </cols>
  <sheetData>
    <row r="1" spans="1:7" ht="19.5" customHeight="1">
      <c r="A1" s="187" t="s">
        <v>423</v>
      </c>
      <c r="B1" s="187"/>
      <c r="C1" s="187"/>
      <c r="D1" s="187"/>
      <c r="E1" s="187"/>
      <c r="F1" s="187"/>
      <c r="G1" s="37"/>
    </row>
    <row r="2" spans="1:7" ht="19.5">
      <c r="A2" s="33"/>
      <c r="B2" s="33"/>
      <c r="C2" s="33"/>
      <c r="D2" s="33"/>
      <c r="E2" s="33"/>
      <c r="F2" s="33"/>
      <c r="G2" s="33"/>
    </row>
    <row r="3" spans="1:7" ht="18">
      <c r="A3" s="186" t="s">
        <v>355</v>
      </c>
      <c r="B3" s="186"/>
      <c r="C3" s="186"/>
      <c r="D3" s="186"/>
      <c r="E3" s="186"/>
      <c r="F3" s="186"/>
      <c r="G3" s="38"/>
    </row>
    <row r="4" spans="1:7">
      <c r="A4" s="186"/>
      <c r="B4" s="186"/>
      <c r="C4" s="186"/>
      <c r="D4" s="186"/>
      <c r="E4" s="186"/>
      <c r="F4" s="186"/>
    </row>
    <row r="5" spans="1:7" ht="28.5">
      <c r="A5" s="83" t="s">
        <v>424</v>
      </c>
      <c r="B5" s="84" t="s">
        <v>26</v>
      </c>
      <c r="C5" s="84" t="s">
        <v>27</v>
      </c>
      <c r="D5" s="84" t="s">
        <v>17</v>
      </c>
      <c r="E5" s="84" t="s">
        <v>28</v>
      </c>
      <c r="F5" s="84" t="s">
        <v>711</v>
      </c>
    </row>
    <row r="6" spans="1:7" ht="15">
      <c r="A6" s="8" t="s">
        <v>425</v>
      </c>
      <c r="B6" s="16">
        <v>18</v>
      </c>
      <c r="C6" s="82">
        <v>15</v>
      </c>
      <c r="D6" s="20">
        <v>24</v>
      </c>
      <c r="E6" s="82">
        <v>17</v>
      </c>
      <c r="F6" s="20">
        <v>16</v>
      </c>
    </row>
    <row r="7" spans="1:7" ht="15">
      <c r="A7" s="8" t="s">
        <v>426</v>
      </c>
      <c r="B7" s="16">
        <v>1</v>
      </c>
      <c r="C7" s="82">
        <v>1</v>
      </c>
      <c r="D7" s="20">
        <v>1</v>
      </c>
      <c r="E7" s="82">
        <v>1</v>
      </c>
      <c r="F7" s="20">
        <v>1</v>
      </c>
    </row>
    <row r="8" spans="1:7" ht="15">
      <c r="A8" s="8" t="s">
        <v>427</v>
      </c>
      <c r="B8" s="16">
        <v>8</v>
      </c>
      <c r="C8" s="82">
        <v>7</v>
      </c>
      <c r="D8" s="20">
        <v>6</v>
      </c>
      <c r="E8" s="82">
        <v>8</v>
      </c>
      <c r="F8" s="20">
        <v>5</v>
      </c>
    </row>
    <row r="9" spans="1:7" ht="15">
      <c r="A9" s="8" t="s">
        <v>428</v>
      </c>
      <c r="B9" s="16">
        <v>238</v>
      </c>
      <c r="C9" s="82">
        <v>221</v>
      </c>
      <c r="D9" s="20">
        <v>214</v>
      </c>
      <c r="E9" s="82">
        <v>188</v>
      </c>
      <c r="F9" s="20">
        <v>218</v>
      </c>
    </row>
    <row r="10" spans="1:7" ht="15">
      <c r="A10" s="8" t="s">
        <v>429</v>
      </c>
      <c r="B10" s="16">
        <v>9</v>
      </c>
      <c r="C10" s="82">
        <v>10</v>
      </c>
      <c r="D10" s="20">
        <v>16</v>
      </c>
      <c r="E10" s="82">
        <v>15</v>
      </c>
      <c r="F10" s="20">
        <v>16</v>
      </c>
    </row>
    <row r="11" spans="1:7" ht="15">
      <c r="A11" s="8" t="s">
        <v>430</v>
      </c>
      <c r="B11" s="16">
        <v>8</v>
      </c>
      <c r="C11" s="82">
        <v>10</v>
      </c>
      <c r="D11" s="20">
        <v>7</v>
      </c>
      <c r="E11" s="82">
        <v>4</v>
      </c>
      <c r="F11" s="20">
        <v>9</v>
      </c>
    </row>
    <row r="12" spans="1:7" ht="15">
      <c r="A12" s="8" t="s">
        <v>431</v>
      </c>
      <c r="B12" s="16">
        <v>3</v>
      </c>
      <c r="C12" s="82">
        <v>2</v>
      </c>
      <c r="D12" s="20">
        <v>2</v>
      </c>
      <c r="E12" s="82">
        <v>1</v>
      </c>
      <c r="F12" s="20">
        <v>0</v>
      </c>
    </row>
    <row r="13" spans="1:7" ht="15">
      <c r="A13" s="8" t="s">
        <v>432</v>
      </c>
      <c r="B13" s="16">
        <v>1</v>
      </c>
      <c r="C13" s="82">
        <v>0</v>
      </c>
      <c r="D13" s="20">
        <v>0</v>
      </c>
      <c r="E13" s="82">
        <v>0</v>
      </c>
      <c r="F13" s="20">
        <v>0</v>
      </c>
    </row>
    <row r="14" spans="1:7" ht="15">
      <c r="A14" s="8" t="s">
        <v>433</v>
      </c>
      <c r="B14" s="16">
        <v>30</v>
      </c>
      <c r="C14" s="82">
        <v>25</v>
      </c>
      <c r="D14" s="20">
        <v>28</v>
      </c>
      <c r="E14" s="82">
        <v>20</v>
      </c>
      <c r="F14" s="20">
        <v>22</v>
      </c>
    </row>
    <row r="15" spans="1:7" ht="15">
      <c r="A15" s="8" t="s">
        <v>434</v>
      </c>
      <c r="B15" s="16">
        <v>23</v>
      </c>
      <c r="C15" s="82">
        <v>27</v>
      </c>
      <c r="D15" s="20">
        <v>23</v>
      </c>
      <c r="E15" s="82">
        <v>12</v>
      </c>
      <c r="F15" s="20">
        <v>11</v>
      </c>
    </row>
    <row r="16" spans="1:7" ht="15">
      <c r="A16" s="8" t="s">
        <v>435</v>
      </c>
      <c r="B16" s="16">
        <v>2</v>
      </c>
      <c r="C16" s="82">
        <v>1</v>
      </c>
      <c r="D16" s="20">
        <v>3</v>
      </c>
      <c r="E16" s="82">
        <v>4</v>
      </c>
      <c r="F16" s="20">
        <v>3</v>
      </c>
    </row>
    <row r="17" spans="1:6" ht="15">
      <c r="A17" s="8" t="s">
        <v>436</v>
      </c>
      <c r="B17" s="16">
        <v>1</v>
      </c>
      <c r="C17" s="82">
        <v>0</v>
      </c>
      <c r="D17" s="20">
        <v>0</v>
      </c>
      <c r="E17" s="82">
        <v>0</v>
      </c>
      <c r="F17" s="20">
        <v>0</v>
      </c>
    </row>
    <row r="18" spans="1:6" ht="15">
      <c r="A18" s="8" t="s">
        <v>437</v>
      </c>
      <c r="B18" s="16">
        <v>16</v>
      </c>
      <c r="C18" s="82">
        <v>13</v>
      </c>
      <c r="D18" s="20">
        <v>12</v>
      </c>
      <c r="E18" s="82">
        <v>11</v>
      </c>
      <c r="F18" s="20">
        <v>8</v>
      </c>
    </row>
    <row r="19" spans="1:6" ht="15">
      <c r="A19" s="8" t="s">
        <v>438</v>
      </c>
      <c r="B19" s="16">
        <v>2</v>
      </c>
      <c r="C19" s="82">
        <v>3</v>
      </c>
      <c r="D19" s="20">
        <v>3</v>
      </c>
      <c r="E19" s="82">
        <v>1</v>
      </c>
      <c r="F19" s="20">
        <v>2</v>
      </c>
    </row>
    <row r="20" spans="1:6" ht="15">
      <c r="A20" s="8" t="s">
        <v>439</v>
      </c>
      <c r="B20" s="16">
        <v>3</v>
      </c>
      <c r="C20" s="82">
        <v>2</v>
      </c>
      <c r="D20" s="20">
        <v>1</v>
      </c>
      <c r="E20" s="82">
        <v>2</v>
      </c>
      <c r="F20" s="20">
        <v>1</v>
      </c>
    </row>
    <row r="21" spans="1:6" ht="15">
      <c r="A21" s="8" t="s">
        <v>440</v>
      </c>
      <c r="B21" s="16">
        <v>6</v>
      </c>
      <c r="C21" s="82">
        <v>3</v>
      </c>
      <c r="D21" s="20">
        <v>3</v>
      </c>
      <c r="E21" s="82">
        <v>1</v>
      </c>
      <c r="F21" s="20">
        <v>3</v>
      </c>
    </row>
    <row r="22" spans="1:6" ht="15">
      <c r="A22" s="8" t="s">
        <v>441</v>
      </c>
      <c r="B22" s="16">
        <v>6</v>
      </c>
      <c r="C22" s="82">
        <v>2</v>
      </c>
      <c r="D22" s="20">
        <v>5</v>
      </c>
      <c r="E22" s="82">
        <v>4</v>
      </c>
      <c r="F22" s="20">
        <v>1</v>
      </c>
    </row>
    <row r="23" spans="1:6" ht="15">
      <c r="A23" s="8" t="s">
        <v>442</v>
      </c>
      <c r="B23" s="16">
        <v>9319</v>
      </c>
      <c r="C23" s="82">
        <v>8834</v>
      </c>
      <c r="D23" s="20">
        <v>8932</v>
      </c>
      <c r="E23" s="82">
        <v>8918</v>
      </c>
      <c r="F23" s="20">
        <v>9357</v>
      </c>
    </row>
    <row r="24" spans="1:6" ht="15">
      <c r="A24" s="8" t="s">
        <v>443</v>
      </c>
      <c r="B24" s="16">
        <v>0</v>
      </c>
      <c r="C24" s="82">
        <v>0</v>
      </c>
      <c r="D24" s="20">
        <v>0</v>
      </c>
      <c r="E24" s="82">
        <v>0</v>
      </c>
      <c r="F24" s="20">
        <v>0</v>
      </c>
    </row>
    <row r="25" spans="1:6" ht="15">
      <c r="A25" s="8" t="s">
        <v>444</v>
      </c>
      <c r="B25" s="16">
        <v>4</v>
      </c>
      <c r="C25" s="82">
        <v>5</v>
      </c>
      <c r="D25" s="20">
        <v>3</v>
      </c>
      <c r="E25" s="82">
        <v>2</v>
      </c>
      <c r="F25" s="20">
        <v>3</v>
      </c>
    </row>
    <row r="26" spans="1:6" ht="15">
      <c r="A26" s="8" t="s">
        <v>445</v>
      </c>
      <c r="B26" s="16">
        <v>2</v>
      </c>
      <c r="C26" s="82">
        <v>0</v>
      </c>
      <c r="D26" s="20">
        <v>1</v>
      </c>
      <c r="E26" s="82">
        <v>1</v>
      </c>
      <c r="F26" s="20">
        <v>2</v>
      </c>
    </row>
    <row r="27" spans="1:6" ht="15">
      <c r="A27" s="8" t="s">
        <v>446</v>
      </c>
      <c r="B27" s="16">
        <v>7</v>
      </c>
      <c r="C27" s="82">
        <v>3</v>
      </c>
      <c r="D27" s="20">
        <v>5</v>
      </c>
      <c r="E27" s="82">
        <v>2</v>
      </c>
      <c r="F27" s="20">
        <v>2</v>
      </c>
    </row>
    <row r="28" spans="1:6" ht="15">
      <c r="A28" s="8" t="s">
        <v>447</v>
      </c>
      <c r="B28" s="16">
        <v>1</v>
      </c>
      <c r="C28" s="82">
        <v>0</v>
      </c>
      <c r="D28" s="20">
        <v>1</v>
      </c>
      <c r="E28" s="82">
        <v>1</v>
      </c>
      <c r="F28" s="20">
        <v>3</v>
      </c>
    </row>
    <row r="29" spans="1:6" ht="15">
      <c r="A29" s="8" t="s">
        <v>448</v>
      </c>
      <c r="B29" s="16">
        <v>69</v>
      </c>
      <c r="C29" s="82">
        <v>65</v>
      </c>
      <c r="D29" s="20">
        <v>71</v>
      </c>
      <c r="E29" s="82">
        <v>67</v>
      </c>
      <c r="F29" s="20">
        <v>75</v>
      </c>
    </row>
    <row r="30" spans="1:6" ht="15">
      <c r="A30" s="8" t="s">
        <v>449</v>
      </c>
      <c r="B30" s="16">
        <v>5</v>
      </c>
      <c r="C30" s="82">
        <v>4</v>
      </c>
      <c r="D30" s="20">
        <v>7</v>
      </c>
      <c r="E30" s="82">
        <v>7</v>
      </c>
      <c r="F30" s="20">
        <v>9</v>
      </c>
    </row>
    <row r="31" spans="1:6" ht="15">
      <c r="A31" s="8" t="s">
        <v>450</v>
      </c>
      <c r="B31" s="16">
        <v>3</v>
      </c>
      <c r="C31" s="82">
        <v>4</v>
      </c>
      <c r="D31" s="20">
        <v>2</v>
      </c>
      <c r="E31" s="82">
        <v>2</v>
      </c>
      <c r="F31" s="20">
        <v>1</v>
      </c>
    </row>
    <row r="32" spans="1:6" ht="15">
      <c r="A32" s="8" t="s">
        <v>451</v>
      </c>
      <c r="B32" s="16">
        <v>0</v>
      </c>
      <c r="C32" s="82">
        <v>2</v>
      </c>
      <c r="D32" s="20">
        <v>1</v>
      </c>
      <c r="E32" s="82">
        <v>1</v>
      </c>
      <c r="F32" s="20">
        <v>2</v>
      </c>
    </row>
    <row r="33" spans="1:6" ht="15">
      <c r="A33" s="8" t="s">
        <v>452</v>
      </c>
      <c r="B33" s="16">
        <v>6</v>
      </c>
      <c r="C33" s="82">
        <v>6</v>
      </c>
      <c r="D33" s="20">
        <v>6</v>
      </c>
      <c r="E33" s="82">
        <v>4</v>
      </c>
      <c r="F33" s="20">
        <v>4</v>
      </c>
    </row>
    <row r="34" spans="1:6" ht="15">
      <c r="A34" s="8" t="s">
        <v>453</v>
      </c>
      <c r="B34" s="16">
        <v>1</v>
      </c>
      <c r="C34" s="82">
        <v>1</v>
      </c>
      <c r="D34" s="20">
        <v>0</v>
      </c>
      <c r="E34" s="82">
        <v>0</v>
      </c>
      <c r="F34" s="20">
        <v>0</v>
      </c>
    </row>
    <row r="35" spans="1:6" ht="15">
      <c r="A35" s="8" t="s">
        <v>454</v>
      </c>
      <c r="B35" s="16">
        <v>1</v>
      </c>
      <c r="C35" s="82">
        <v>1</v>
      </c>
      <c r="D35" s="20">
        <v>5</v>
      </c>
      <c r="E35" s="82">
        <v>3</v>
      </c>
      <c r="F35" s="20">
        <v>3</v>
      </c>
    </row>
    <row r="36" spans="1:6" ht="15">
      <c r="A36" s="8" t="s">
        <v>455</v>
      </c>
      <c r="B36" s="16">
        <v>2</v>
      </c>
      <c r="C36" s="82">
        <v>4</v>
      </c>
      <c r="D36" s="20">
        <v>4</v>
      </c>
      <c r="E36" s="82">
        <v>1</v>
      </c>
      <c r="F36" s="20">
        <v>2</v>
      </c>
    </row>
    <row r="37" spans="1:6" ht="15">
      <c r="A37" s="8" t="s">
        <v>456</v>
      </c>
      <c r="B37" s="16">
        <v>2</v>
      </c>
      <c r="C37" s="82">
        <v>0</v>
      </c>
      <c r="D37" s="20">
        <v>4</v>
      </c>
      <c r="E37" s="82">
        <v>4</v>
      </c>
      <c r="F37" s="20">
        <v>4</v>
      </c>
    </row>
    <row r="38" spans="1:6" ht="15">
      <c r="A38" s="8" t="s">
        <v>457</v>
      </c>
      <c r="B38" s="16">
        <v>7</v>
      </c>
      <c r="C38" s="82">
        <v>8</v>
      </c>
      <c r="D38" s="20">
        <v>8</v>
      </c>
      <c r="E38" s="82">
        <v>8</v>
      </c>
      <c r="F38" s="20">
        <v>6</v>
      </c>
    </row>
    <row r="39" spans="1:6" ht="15">
      <c r="A39" s="8" t="s">
        <v>458</v>
      </c>
      <c r="B39" s="16">
        <v>0</v>
      </c>
      <c r="C39" s="82">
        <v>0</v>
      </c>
      <c r="D39" s="20">
        <v>0</v>
      </c>
      <c r="E39" s="82">
        <v>0</v>
      </c>
      <c r="F39" s="20">
        <v>1</v>
      </c>
    </row>
    <row r="40" spans="1:6" ht="15">
      <c r="A40" s="8" t="s">
        <v>459</v>
      </c>
      <c r="B40" s="16">
        <v>7</v>
      </c>
      <c r="C40" s="82">
        <v>9</v>
      </c>
      <c r="D40" s="20">
        <v>9</v>
      </c>
      <c r="E40" s="82">
        <v>12</v>
      </c>
      <c r="F40" s="20">
        <v>12</v>
      </c>
    </row>
    <row r="41" spans="1:6" ht="15">
      <c r="A41" s="8" t="s">
        <v>460</v>
      </c>
      <c r="B41" s="16">
        <v>9</v>
      </c>
      <c r="C41" s="82">
        <v>10</v>
      </c>
      <c r="D41" s="20">
        <v>8</v>
      </c>
      <c r="E41" s="82">
        <v>3</v>
      </c>
      <c r="F41" s="20">
        <v>1</v>
      </c>
    </row>
    <row r="42" spans="1:6" ht="15">
      <c r="A42" s="8" t="s">
        <v>461</v>
      </c>
      <c r="B42" s="16">
        <v>0</v>
      </c>
      <c r="C42" s="82">
        <v>0</v>
      </c>
      <c r="D42" s="20">
        <v>2</v>
      </c>
      <c r="E42" s="82">
        <v>2</v>
      </c>
      <c r="F42" s="20">
        <v>1</v>
      </c>
    </row>
    <row r="43" spans="1:6" ht="15">
      <c r="A43" s="8" t="s">
        <v>462</v>
      </c>
      <c r="B43" s="16">
        <v>2</v>
      </c>
      <c r="C43" s="82">
        <v>2</v>
      </c>
      <c r="D43" s="20">
        <v>2</v>
      </c>
      <c r="E43" s="82">
        <v>5</v>
      </c>
      <c r="F43" s="20">
        <v>7</v>
      </c>
    </row>
    <row r="44" spans="1:6" ht="15">
      <c r="A44" s="8" t="s">
        <v>463</v>
      </c>
      <c r="B44" s="16">
        <v>0</v>
      </c>
      <c r="C44" s="82">
        <v>0</v>
      </c>
      <c r="D44" s="20">
        <v>0</v>
      </c>
      <c r="E44" s="82">
        <v>0</v>
      </c>
      <c r="F44" s="20">
        <v>0</v>
      </c>
    </row>
    <row r="45" spans="1:6" ht="15">
      <c r="A45" s="8" t="s">
        <v>464</v>
      </c>
      <c r="B45" s="16">
        <v>7</v>
      </c>
      <c r="C45" s="82">
        <v>5</v>
      </c>
      <c r="D45" s="20">
        <v>7</v>
      </c>
      <c r="E45" s="82">
        <v>5</v>
      </c>
      <c r="F45" s="20">
        <v>5</v>
      </c>
    </row>
    <row r="46" spans="1:6" ht="15">
      <c r="A46" s="8" t="s">
        <v>465</v>
      </c>
      <c r="B46" s="16">
        <v>2</v>
      </c>
      <c r="C46" s="82">
        <v>2</v>
      </c>
      <c r="D46" s="20">
        <v>1</v>
      </c>
      <c r="E46" s="82">
        <v>1</v>
      </c>
      <c r="F46" s="20">
        <v>1</v>
      </c>
    </row>
    <row r="47" spans="1:6" ht="15">
      <c r="A47" s="8" t="s">
        <v>466</v>
      </c>
      <c r="B47" s="16">
        <v>20</v>
      </c>
      <c r="C47" s="82">
        <v>19</v>
      </c>
      <c r="D47" s="20">
        <v>20</v>
      </c>
      <c r="E47" s="82">
        <v>14</v>
      </c>
      <c r="F47" s="20">
        <v>11</v>
      </c>
    </row>
    <row r="48" spans="1:6" ht="15">
      <c r="A48" s="8" t="s">
        <v>467</v>
      </c>
      <c r="B48" s="16">
        <v>669</v>
      </c>
      <c r="C48" s="82">
        <v>584</v>
      </c>
      <c r="D48" s="20">
        <v>570</v>
      </c>
      <c r="E48" s="82">
        <v>505</v>
      </c>
      <c r="F48" s="20">
        <v>540</v>
      </c>
    </row>
    <row r="49" spans="1:8" ht="15">
      <c r="A49" s="8" t="s">
        <v>468</v>
      </c>
      <c r="B49" s="16">
        <v>2</v>
      </c>
      <c r="C49" s="82">
        <v>0</v>
      </c>
      <c r="D49" s="20">
        <v>0</v>
      </c>
      <c r="E49" s="82">
        <v>0</v>
      </c>
      <c r="F49" s="20">
        <v>1</v>
      </c>
    </row>
    <row r="50" spans="1:8" ht="15">
      <c r="A50" s="8" t="s">
        <v>469</v>
      </c>
      <c r="B50" s="16">
        <v>0</v>
      </c>
      <c r="C50" s="82">
        <v>0</v>
      </c>
      <c r="D50" s="20">
        <v>0</v>
      </c>
      <c r="E50" s="82">
        <v>0</v>
      </c>
      <c r="F50" s="20">
        <v>0</v>
      </c>
    </row>
    <row r="51" spans="1:8" ht="15">
      <c r="A51" s="8" t="s">
        <v>470</v>
      </c>
      <c r="B51" s="16">
        <v>7</v>
      </c>
      <c r="C51" s="82">
        <v>8</v>
      </c>
      <c r="D51" s="20">
        <v>7</v>
      </c>
      <c r="E51" s="82">
        <v>6</v>
      </c>
      <c r="F51" s="20">
        <v>5</v>
      </c>
    </row>
    <row r="52" spans="1:8" ht="15">
      <c r="A52" s="8" t="s">
        <v>415</v>
      </c>
      <c r="B52" s="16">
        <v>1</v>
      </c>
      <c r="C52" s="82">
        <v>2</v>
      </c>
      <c r="D52" s="20">
        <v>2</v>
      </c>
      <c r="E52" s="82">
        <v>1</v>
      </c>
      <c r="F52" s="20">
        <v>2</v>
      </c>
    </row>
    <row r="53" spans="1:8" ht="15">
      <c r="A53" s="8" t="s">
        <v>471</v>
      </c>
      <c r="B53" s="16">
        <v>0</v>
      </c>
      <c r="C53" s="82">
        <v>0</v>
      </c>
      <c r="D53" s="20">
        <v>0</v>
      </c>
      <c r="E53" s="82">
        <v>1</v>
      </c>
      <c r="F53" s="20">
        <v>0</v>
      </c>
    </row>
    <row r="54" spans="1:8" ht="15">
      <c r="A54" s="8" t="s">
        <v>472</v>
      </c>
      <c r="B54" s="16">
        <v>4</v>
      </c>
      <c r="C54" s="82">
        <v>4</v>
      </c>
      <c r="D54" s="20">
        <v>2</v>
      </c>
      <c r="E54" s="82">
        <v>3</v>
      </c>
      <c r="F54" s="20">
        <v>2</v>
      </c>
    </row>
    <row r="55" spans="1:8" ht="15">
      <c r="A55" s="8" t="s">
        <v>473</v>
      </c>
      <c r="B55" s="16">
        <v>4</v>
      </c>
      <c r="C55" s="82">
        <v>3</v>
      </c>
      <c r="D55" s="20">
        <v>1</v>
      </c>
      <c r="E55" s="82">
        <v>0</v>
      </c>
      <c r="F55" s="20">
        <v>0</v>
      </c>
    </row>
    <row r="56" spans="1:8" ht="15">
      <c r="A56" s="8" t="s">
        <v>474</v>
      </c>
      <c r="B56" s="16">
        <v>0</v>
      </c>
      <c r="C56" s="82">
        <v>0</v>
      </c>
      <c r="D56" s="20">
        <v>0</v>
      </c>
      <c r="E56" s="82">
        <v>0</v>
      </c>
      <c r="F56" s="20">
        <v>0</v>
      </c>
      <c r="H56" s="21"/>
    </row>
    <row r="57" spans="1:8" ht="15">
      <c r="A57" s="8" t="s">
        <v>475</v>
      </c>
      <c r="B57" s="16">
        <v>1</v>
      </c>
      <c r="C57" s="82">
        <v>0</v>
      </c>
      <c r="D57" s="20">
        <v>0</v>
      </c>
      <c r="E57" s="82">
        <v>0</v>
      </c>
      <c r="F57" s="20">
        <v>0</v>
      </c>
      <c r="H57" s="21"/>
    </row>
    <row r="58" spans="1:8" ht="15">
      <c r="A58" s="9" t="s">
        <v>421</v>
      </c>
      <c r="B58" s="36">
        <f>SUM(B6:B57)</f>
        <v>10539</v>
      </c>
      <c r="C58" s="36">
        <f>SUM(C6:C57)</f>
        <v>9927</v>
      </c>
      <c r="D58" s="36">
        <f>SUM(D6:D57)</f>
        <v>10029</v>
      </c>
      <c r="E58" s="36">
        <f>SUM(E6:E57)</f>
        <v>9868</v>
      </c>
      <c r="F58" s="36">
        <f>SUM(F6:F57)</f>
        <v>10378</v>
      </c>
    </row>
    <row r="59" spans="1:8" ht="15">
      <c r="A59" s="40"/>
      <c r="B59" s="40"/>
      <c r="C59" s="40"/>
      <c r="D59" s="40"/>
      <c r="E59" s="40"/>
      <c r="F59" s="40"/>
      <c r="G59" s="40"/>
    </row>
    <row r="60" spans="1:8" ht="18">
      <c r="A60" s="186" t="s">
        <v>422</v>
      </c>
      <c r="B60" s="186"/>
      <c r="C60" s="186"/>
      <c r="D60" s="186"/>
      <c r="E60" s="186"/>
      <c r="F60" s="186"/>
      <c r="G60" s="38"/>
    </row>
    <row r="61" spans="1:8">
      <c r="A61" s="58"/>
      <c r="B61" s="58"/>
      <c r="C61" s="58"/>
      <c r="D61" s="58"/>
      <c r="E61" s="58"/>
      <c r="F61" s="58"/>
    </row>
    <row r="62" spans="1:8" ht="28.5">
      <c r="A62" s="83" t="s">
        <v>424</v>
      </c>
      <c r="B62" s="84" t="s">
        <v>26</v>
      </c>
      <c r="C62" s="84" t="s">
        <v>27</v>
      </c>
      <c r="D62" s="84" t="s">
        <v>17</v>
      </c>
      <c r="E62" s="84" t="s">
        <v>28</v>
      </c>
      <c r="F62" s="84" t="s">
        <v>711</v>
      </c>
    </row>
    <row r="63" spans="1:8" ht="15">
      <c r="A63" s="8" t="s">
        <v>425</v>
      </c>
      <c r="B63" s="16">
        <v>6</v>
      </c>
      <c r="C63" s="82">
        <v>10</v>
      </c>
      <c r="D63" s="20">
        <v>15</v>
      </c>
      <c r="E63" s="82">
        <v>9</v>
      </c>
      <c r="F63" s="20">
        <v>9</v>
      </c>
    </row>
    <row r="64" spans="1:8" ht="15">
      <c r="A64" s="8" t="s">
        <v>426</v>
      </c>
      <c r="B64" s="16">
        <v>2</v>
      </c>
      <c r="C64" s="82">
        <v>3</v>
      </c>
      <c r="D64" s="20">
        <v>2</v>
      </c>
      <c r="E64" s="82">
        <v>1</v>
      </c>
      <c r="F64" s="20">
        <v>0</v>
      </c>
    </row>
    <row r="65" spans="1:6" ht="15">
      <c r="A65" s="8" t="s">
        <v>427</v>
      </c>
      <c r="B65" s="16">
        <v>3</v>
      </c>
      <c r="C65" s="82">
        <v>4</v>
      </c>
      <c r="D65" s="20">
        <v>5</v>
      </c>
      <c r="E65" s="82">
        <v>5</v>
      </c>
      <c r="F65" s="20">
        <v>8</v>
      </c>
    </row>
    <row r="66" spans="1:6" ht="15">
      <c r="A66" s="8" t="s">
        <v>428</v>
      </c>
      <c r="B66" s="16">
        <v>39</v>
      </c>
      <c r="C66" s="82">
        <v>39</v>
      </c>
      <c r="D66" s="20">
        <v>26</v>
      </c>
      <c r="E66" s="82">
        <v>19</v>
      </c>
      <c r="F66" s="20">
        <v>18</v>
      </c>
    </row>
    <row r="67" spans="1:6" ht="15">
      <c r="A67" s="8" t="s">
        <v>429</v>
      </c>
      <c r="B67" s="16">
        <v>25</v>
      </c>
      <c r="C67" s="82">
        <v>28</v>
      </c>
      <c r="D67" s="20">
        <v>20</v>
      </c>
      <c r="E67" s="82">
        <v>13</v>
      </c>
      <c r="F67" s="20">
        <v>26</v>
      </c>
    </row>
    <row r="68" spans="1:6" ht="15">
      <c r="A68" s="8" t="s">
        <v>430</v>
      </c>
      <c r="B68" s="16">
        <v>7</v>
      </c>
      <c r="C68" s="82">
        <v>5</v>
      </c>
      <c r="D68" s="20">
        <v>5</v>
      </c>
      <c r="E68" s="82">
        <v>5</v>
      </c>
      <c r="F68" s="20">
        <v>8</v>
      </c>
    </row>
    <row r="69" spans="1:6" ht="15">
      <c r="A69" s="8" t="s">
        <v>431</v>
      </c>
      <c r="B69" s="16">
        <v>3</v>
      </c>
      <c r="C69" s="82">
        <v>2</v>
      </c>
      <c r="D69" s="20">
        <v>2</v>
      </c>
      <c r="E69" s="82">
        <v>2</v>
      </c>
      <c r="F69" s="20">
        <v>4</v>
      </c>
    </row>
    <row r="70" spans="1:6" ht="15">
      <c r="A70" s="8" t="s">
        <v>432</v>
      </c>
      <c r="B70" s="16">
        <v>1</v>
      </c>
      <c r="C70" s="82">
        <v>0</v>
      </c>
      <c r="D70" s="20">
        <v>0</v>
      </c>
      <c r="E70" s="82">
        <v>2</v>
      </c>
      <c r="F70" s="20">
        <v>1</v>
      </c>
    </row>
    <row r="71" spans="1:6" ht="15">
      <c r="A71" s="8" t="s">
        <v>433</v>
      </c>
      <c r="B71" s="16">
        <v>11</v>
      </c>
      <c r="C71" s="82">
        <v>8</v>
      </c>
      <c r="D71" s="20">
        <v>6</v>
      </c>
      <c r="E71" s="82">
        <v>2</v>
      </c>
      <c r="F71" s="20">
        <v>7</v>
      </c>
    </row>
    <row r="72" spans="1:6" ht="15">
      <c r="A72" s="8" t="s">
        <v>434</v>
      </c>
      <c r="B72" s="16">
        <v>9</v>
      </c>
      <c r="C72" s="82">
        <v>8</v>
      </c>
      <c r="D72" s="20">
        <v>8</v>
      </c>
      <c r="E72" s="82">
        <v>12</v>
      </c>
      <c r="F72" s="20">
        <v>8</v>
      </c>
    </row>
    <row r="73" spans="1:6" ht="15">
      <c r="A73" s="8" t="s">
        <v>435</v>
      </c>
      <c r="B73" s="16">
        <v>2</v>
      </c>
      <c r="C73" s="82">
        <v>1</v>
      </c>
      <c r="D73" s="20">
        <v>1</v>
      </c>
      <c r="E73" s="82">
        <v>1</v>
      </c>
      <c r="F73" s="20">
        <v>2</v>
      </c>
    </row>
    <row r="74" spans="1:6" ht="15">
      <c r="A74" s="8" t="s">
        <v>436</v>
      </c>
      <c r="B74" s="16">
        <v>1</v>
      </c>
      <c r="C74" s="82">
        <v>1</v>
      </c>
      <c r="D74" s="20">
        <v>2</v>
      </c>
      <c r="E74" s="82">
        <v>1</v>
      </c>
      <c r="F74" s="20">
        <v>2</v>
      </c>
    </row>
    <row r="75" spans="1:6" ht="15">
      <c r="A75" s="8" t="s">
        <v>437</v>
      </c>
      <c r="B75" s="16">
        <v>12</v>
      </c>
      <c r="C75" s="82">
        <v>16</v>
      </c>
      <c r="D75" s="20">
        <v>11</v>
      </c>
      <c r="E75" s="82">
        <v>8</v>
      </c>
      <c r="F75" s="20">
        <v>8</v>
      </c>
    </row>
    <row r="76" spans="1:6" ht="15">
      <c r="A76" s="8" t="s">
        <v>438</v>
      </c>
      <c r="B76" s="16">
        <v>2</v>
      </c>
      <c r="C76" s="82">
        <v>3</v>
      </c>
      <c r="D76" s="20">
        <v>4</v>
      </c>
      <c r="E76" s="82">
        <v>6</v>
      </c>
      <c r="F76" s="20">
        <v>5</v>
      </c>
    </row>
    <row r="77" spans="1:6" ht="15">
      <c r="A77" s="8" t="s">
        <v>439</v>
      </c>
      <c r="B77" s="16">
        <v>2</v>
      </c>
      <c r="C77" s="82">
        <v>6</v>
      </c>
      <c r="D77" s="20">
        <v>4</v>
      </c>
      <c r="E77" s="82">
        <v>1</v>
      </c>
      <c r="F77" s="20">
        <v>3</v>
      </c>
    </row>
    <row r="78" spans="1:6" ht="15">
      <c r="A78" s="8" t="s">
        <v>440</v>
      </c>
      <c r="B78" s="16">
        <v>5</v>
      </c>
      <c r="C78" s="82">
        <v>3</v>
      </c>
      <c r="D78" s="20">
        <v>1</v>
      </c>
      <c r="E78" s="82">
        <v>0</v>
      </c>
      <c r="F78" s="20">
        <v>0</v>
      </c>
    </row>
    <row r="79" spans="1:6" ht="15">
      <c r="A79" s="8" t="s">
        <v>441</v>
      </c>
      <c r="B79" s="16">
        <v>5</v>
      </c>
      <c r="C79" s="82">
        <v>4</v>
      </c>
      <c r="D79" s="20">
        <v>2</v>
      </c>
      <c r="E79" s="82">
        <v>0</v>
      </c>
      <c r="F79" s="20">
        <v>2</v>
      </c>
    </row>
    <row r="80" spans="1:6" ht="15">
      <c r="A80" s="8" t="s">
        <v>442</v>
      </c>
      <c r="B80" s="16">
        <v>689</v>
      </c>
      <c r="C80" s="82">
        <v>573</v>
      </c>
      <c r="D80" s="20">
        <v>533</v>
      </c>
      <c r="E80" s="82">
        <v>553</v>
      </c>
      <c r="F80" s="20">
        <v>544</v>
      </c>
    </row>
    <row r="81" spans="1:6" ht="15">
      <c r="A81" s="8" t="s">
        <v>443</v>
      </c>
      <c r="B81" s="16">
        <v>1</v>
      </c>
      <c r="C81" s="82">
        <v>2</v>
      </c>
      <c r="D81" s="20">
        <v>1</v>
      </c>
      <c r="E81" s="82">
        <v>0</v>
      </c>
      <c r="F81" s="20">
        <v>0</v>
      </c>
    </row>
    <row r="82" spans="1:6" ht="15">
      <c r="A82" s="8" t="s">
        <v>444</v>
      </c>
      <c r="B82" s="16">
        <v>4</v>
      </c>
      <c r="C82" s="82">
        <v>3</v>
      </c>
      <c r="D82" s="20">
        <v>4</v>
      </c>
      <c r="E82" s="82">
        <v>12</v>
      </c>
      <c r="F82" s="20">
        <v>14</v>
      </c>
    </row>
    <row r="83" spans="1:6" ht="15">
      <c r="A83" s="8" t="s">
        <v>445</v>
      </c>
      <c r="B83" s="16">
        <v>2</v>
      </c>
      <c r="C83" s="82">
        <v>3</v>
      </c>
      <c r="D83" s="20">
        <v>3</v>
      </c>
      <c r="E83" s="82">
        <v>2</v>
      </c>
      <c r="F83" s="20">
        <v>5</v>
      </c>
    </row>
    <row r="84" spans="1:6" ht="15">
      <c r="A84" s="8" t="s">
        <v>446</v>
      </c>
      <c r="B84" s="16">
        <v>8</v>
      </c>
      <c r="C84" s="82">
        <v>11</v>
      </c>
      <c r="D84" s="20">
        <v>9</v>
      </c>
      <c r="E84" s="82">
        <v>6</v>
      </c>
      <c r="F84" s="20">
        <v>4</v>
      </c>
    </row>
    <row r="85" spans="1:6" ht="15">
      <c r="A85" s="8" t="s">
        <v>447</v>
      </c>
      <c r="B85" s="16">
        <v>2</v>
      </c>
      <c r="C85" s="82">
        <v>4</v>
      </c>
      <c r="D85" s="20">
        <v>2</v>
      </c>
      <c r="E85" s="82">
        <v>1</v>
      </c>
      <c r="F85" s="20">
        <v>6</v>
      </c>
    </row>
    <row r="86" spans="1:6" ht="15">
      <c r="A86" s="8" t="s">
        <v>448</v>
      </c>
      <c r="B86" s="16">
        <v>19</v>
      </c>
      <c r="C86" s="82">
        <v>27</v>
      </c>
      <c r="D86" s="20">
        <v>25</v>
      </c>
      <c r="E86" s="82">
        <v>15</v>
      </c>
      <c r="F86" s="20">
        <v>17</v>
      </c>
    </row>
    <row r="87" spans="1:6" ht="15">
      <c r="A87" s="8" t="s">
        <v>449</v>
      </c>
      <c r="B87" s="16">
        <v>3</v>
      </c>
      <c r="C87" s="82">
        <v>8</v>
      </c>
      <c r="D87" s="20">
        <v>9</v>
      </c>
      <c r="E87" s="82">
        <v>3</v>
      </c>
      <c r="F87" s="20">
        <v>2</v>
      </c>
    </row>
    <row r="88" spans="1:6" ht="15">
      <c r="A88" s="8" t="s">
        <v>450</v>
      </c>
      <c r="B88" s="16">
        <v>1</v>
      </c>
      <c r="C88" s="82">
        <v>1</v>
      </c>
      <c r="D88" s="20">
        <v>0</v>
      </c>
      <c r="E88" s="82">
        <v>0</v>
      </c>
      <c r="F88" s="20">
        <v>0</v>
      </c>
    </row>
    <row r="89" spans="1:6" ht="15">
      <c r="A89" s="8" t="s">
        <v>451</v>
      </c>
      <c r="B89" s="16">
        <v>1</v>
      </c>
      <c r="C89" s="82">
        <v>3</v>
      </c>
      <c r="D89" s="20">
        <v>2</v>
      </c>
      <c r="E89" s="82">
        <v>1</v>
      </c>
      <c r="F89" s="20">
        <v>0</v>
      </c>
    </row>
    <row r="90" spans="1:6" ht="15">
      <c r="A90" s="8" t="s">
        <v>452</v>
      </c>
      <c r="B90" s="16">
        <v>2</v>
      </c>
      <c r="C90" s="82">
        <v>4</v>
      </c>
      <c r="D90" s="20">
        <v>2</v>
      </c>
      <c r="E90" s="82">
        <v>2</v>
      </c>
      <c r="F90" s="20">
        <v>1</v>
      </c>
    </row>
    <row r="91" spans="1:6" ht="15">
      <c r="A91" s="8" t="s">
        <v>453</v>
      </c>
      <c r="B91" s="16">
        <v>1</v>
      </c>
      <c r="C91" s="82">
        <v>1</v>
      </c>
      <c r="D91" s="20">
        <v>2</v>
      </c>
      <c r="E91" s="82">
        <v>1</v>
      </c>
      <c r="F91" s="20">
        <v>0</v>
      </c>
    </row>
    <row r="92" spans="1:6" ht="15">
      <c r="A92" s="8" t="s">
        <v>454</v>
      </c>
      <c r="B92" s="16">
        <v>5</v>
      </c>
      <c r="C92" s="82">
        <v>7</v>
      </c>
      <c r="D92" s="20">
        <v>6</v>
      </c>
      <c r="E92" s="82">
        <v>3</v>
      </c>
      <c r="F92" s="20">
        <v>6</v>
      </c>
    </row>
    <row r="93" spans="1:6" ht="15">
      <c r="A93" s="8" t="s">
        <v>455</v>
      </c>
      <c r="B93" s="16">
        <v>6</v>
      </c>
      <c r="C93" s="82">
        <v>3</v>
      </c>
      <c r="D93" s="20">
        <v>2</v>
      </c>
      <c r="E93" s="82">
        <v>0</v>
      </c>
      <c r="F93" s="20">
        <v>1</v>
      </c>
    </row>
    <row r="94" spans="1:6" ht="15">
      <c r="A94" s="8" t="s">
        <v>456</v>
      </c>
      <c r="B94" s="16">
        <v>13</v>
      </c>
      <c r="C94" s="82">
        <v>10</v>
      </c>
      <c r="D94" s="20">
        <v>8</v>
      </c>
      <c r="E94" s="82">
        <v>10</v>
      </c>
      <c r="F94" s="20">
        <v>6</v>
      </c>
    </row>
    <row r="95" spans="1:6" ht="15">
      <c r="A95" s="8" t="s">
        <v>457</v>
      </c>
      <c r="B95" s="16">
        <v>5</v>
      </c>
      <c r="C95" s="82">
        <v>4</v>
      </c>
      <c r="D95" s="20">
        <v>4</v>
      </c>
      <c r="E95" s="82">
        <v>4</v>
      </c>
      <c r="F95" s="20">
        <v>6</v>
      </c>
    </row>
    <row r="96" spans="1:6" ht="15">
      <c r="A96" s="8" t="s">
        <v>458</v>
      </c>
      <c r="B96" s="16">
        <v>1</v>
      </c>
      <c r="C96" s="82">
        <v>1</v>
      </c>
      <c r="D96" s="20">
        <v>0</v>
      </c>
      <c r="E96" s="82">
        <v>0</v>
      </c>
      <c r="F96" s="20">
        <v>0</v>
      </c>
    </row>
    <row r="97" spans="1:6" ht="15">
      <c r="A97" s="8" t="s">
        <v>459</v>
      </c>
      <c r="B97" s="16">
        <v>9</v>
      </c>
      <c r="C97" s="82">
        <v>7</v>
      </c>
      <c r="D97" s="20">
        <v>4</v>
      </c>
      <c r="E97" s="82">
        <v>3</v>
      </c>
      <c r="F97" s="20">
        <v>6</v>
      </c>
    </row>
    <row r="98" spans="1:6" ht="15">
      <c r="A98" s="8" t="s">
        <v>460</v>
      </c>
      <c r="B98" s="16">
        <v>2</v>
      </c>
      <c r="C98" s="82">
        <v>4</v>
      </c>
      <c r="D98" s="20">
        <v>5</v>
      </c>
      <c r="E98" s="82">
        <v>5</v>
      </c>
      <c r="F98" s="20">
        <v>3</v>
      </c>
    </row>
    <row r="99" spans="1:6" ht="15">
      <c r="A99" s="8" t="s">
        <v>461</v>
      </c>
      <c r="B99" s="16">
        <v>0</v>
      </c>
      <c r="C99" s="82">
        <v>0</v>
      </c>
      <c r="D99" s="20">
        <v>2</v>
      </c>
      <c r="E99" s="82">
        <v>1</v>
      </c>
      <c r="F99" s="20">
        <v>4</v>
      </c>
    </row>
    <row r="100" spans="1:6" ht="15">
      <c r="A100" s="8" t="s">
        <v>462</v>
      </c>
      <c r="B100" s="16">
        <v>10</v>
      </c>
      <c r="C100" s="82">
        <v>10</v>
      </c>
      <c r="D100" s="20">
        <v>5</v>
      </c>
      <c r="E100" s="82">
        <v>10</v>
      </c>
      <c r="F100" s="20">
        <v>17</v>
      </c>
    </row>
    <row r="101" spans="1:6" ht="15">
      <c r="A101" s="8" t="s">
        <v>463</v>
      </c>
      <c r="B101" s="16">
        <v>0</v>
      </c>
      <c r="C101" s="82">
        <v>0</v>
      </c>
      <c r="D101" s="20">
        <v>0</v>
      </c>
      <c r="E101" s="82">
        <v>0</v>
      </c>
      <c r="F101" s="20">
        <v>1</v>
      </c>
    </row>
    <row r="102" spans="1:6" ht="15">
      <c r="A102" s="8" t="s">
        <v>464</v>
      </c>
      <c r="B102" s="16">
        <v>5</v>
      </c>
      <c r="C102" s="82">
        <v>5</v>
      </c>
      <c r="D102" s="20">
        <v>3</v>
      </c>
      <c r="E102" s="82">
        <v>1</v>
      </c>
      <c r="F102" s="20">
        <v>3</v>
      </c>
    </row>
    <row r="103" spans="1:6" ht="15">
      <c r="A103" s="8" t="s">
        <v>465</v>
      </c>
      <c r="B103" s="16">
        <v>0</v>
      </c>
      <c r="C103" s="82">
        <v>0</v>
      </c>
      <c r="D103" s="20">
        <v>0</v>
      </c>
      <c r="E103" s="82">
        <v>0</v>
      </c>
      <c r="F103" s="20">
        <v>0</v>
      </c>
    </row>
    <row r="104" spans="1:6" ht="15">
      <c r="A104" s="8" t="s">
        <v>466</v>
      </c>
      <c r="B104" s="16">
        <v>2</v>
      </c>
      <c r="C104" s="82">
        <v>11</v>
      </c>
      <c r="D104" s="20">
        <v>15</v>
      </c>
      <c r="E104" s="82">
        <v>9</v>
      </c>
      <c r="F104" s="20">
        <v>11</v>
      </c>
    </row>
    <row r="105" spans="1:6" ht="15">
      <c r="A105" s="8" t="s">
        <v>467</v>
      </c>
      <c r="B105" s="16">
        <v>71</v>
      </c>
      <c r="C105" s="82">
        <v>83</v>
      </c>
      <c r="D105" s="20">
        <v>75</v>
      </c>
      <c r="E105" s="82">
        <v>58</v>
      </c>
      <c r="F105" s="20">
        <v>63</v>
      </c>
    </row>
    <row r="106" spans="1:6" ht="15">
      <c r="A106" s="8" t="s">
        <v>468</v>
      </c>
      <c r="B106" s="16">
        <v>1</v>
      </c>
      <c r="C106" s="82">
        <v>3</v>
      </c>
      <c r="D106" s="20">
        <v>1</v>
      </c>
      <c r="E106" s="82">
        <v>0</v>
      </c>
      <c r="F106" s="20">
        <v>1</v>
      </c>
    </row>
    <row r="107" spans="1:6" ht="15">
      <c r="A107" s="8" t="s">
        <v>469</v>
      </c>
      <c r="B107" s="16">
        <v>1</v>
      </c>
      <c r="C107" s="82">
        <v>0</v>
      </c>
      <c r="D107" s="20">
        <v>0</v>
      </c>
      <c r="E107" s="82">
        <v>1</v>
      </c>
      <c r="F107" s="20">
        <v>0</v>
      </c>
    </row>
    <row r="108" spans="1:6" ht="15">
      <c r="A108" s="8" t="s">
        <v>470</v>
      </c>
      <c r="B108" s="16">
        <v>7</v>
      </c>
      <c r="C108" s="82">
        <v>6</v>
      </c>
      <c r="D108" s="20">
        <v>4</v>
      </c>
      <c r="E108" s="82">
        <v>4</v>
      </c>
      <c r="F108" s="20">
        <v>5</v>
      </c>
    </row>
    <row r="109" spans="1:6" ht="15">
      <c r="A109" s="8" t="s">
        <v>415</v>
      </c>
      <c r="B109" s="16">
        <v>5</v>
      </c>
      <c r="C109" s="82">
        <v>1</v>
      </c>
      <c r="D109" s="20">
        <v>2</v>
      </c>
      <c r="E109" s="82">
        <v>4</v>
      </c>
      <c r="F109" s="20">
        <v>1</v>
      </c>
    </row>
    <row r="110" spans="1:6" ht="15">
      <c r="A110" s="8" t="s">
        <v>471</v>
      </c>
      <c r="B110" s="16">
        <v>1</v>
      </c>
      <c r="C110" s="82">
        <v>0</v>
      </c>
      <c r="D110" s="20">
        <v>1</v>
      </c>
      <c r="E110" s="82">
        <v>1</v>
      </c>
      <c r="F110" s="20">
        <v>1</v>
      </c>
    </row>
    <row r="111" spans="1:6" ht="15">
      <c r="A111" s="8" t="s">
        <v>472</v>
      </c>
      <c r="B111" s="16">
        <v>2</v>
      </c>
      <c r="C111" s="82">
        <v>6</v>
      </c>
      <c r="D111" s="20">
        <v>3</v>
      </c>
      <c r="E111" s="82">
        <v>1</v>
      </c>
      <c r="F111" s="20">
        <v>1</v>
      </c>
    </row>
    <row r="112" spans="1:6" ht="15">
      <c r="A112" s="8" t="s">
        <v>473</v>
      </c>
      <c r="B112" s="16">
        <v>0</v>
      </c>
      <c r="C112" s="82">
        <v>0</v>
      </c>
      <c r="D112" s="20">
        <v>0</v>
      </c>
      <c r="E112" s="82">
        <v>2</v>
      </c>
      <c r="F112" s="20">
        <v>0</v>
      </c>
    </row>
    <row r="113" spans="1:6" ht="15">
      <c r="A113" s="8" t="s">
        <v>474</v>
      </c>
      <c r="B113" s="16">
        <v>1</v>
      </c>
      <c r="C113" s="82">
        <v>0</v>
      </c>
      <c r="D113" s="20">
        <v>1</v>
      </c>
      <c r="E113" s="82">
        <v>2</v>
      </c>
      <c r="F113" s="20">
        <v>0</v>
      </c>
    </row>
    <row r="114" spans="1:6" ht="15">
      <c r="A114" s="8" t="s">
        <v>475</v>
      </c>
      <c r="B114" s="16">
        <v>0</v>
      </c>
      <c r="C114" s="82">
        <v>2</v>
      </c>
      <c r="D114" s="20">
        <v>3</v>
      </c>
      <c r="E114" s="82">
        <v>0</v>
      </c>
      <c r="F114" s="20">
        <v>1</v>
      </c>
    </row>
    <row r="115" spans="1:6" ht="15">
      <c r="A115" s="9" t="s">
        <v>421</v>
      </c>
      <c r="B115" s="36">
        <f>SUM(B63:B114)</f>
        <v>1015</v>
      </c>
      <c r="C115" s="36">
        <f>SUM(C63:C114)</f>
        <v>944</v>
      </c>
      <c r="D115" s="36">
        <f>SUM(D63:D114)</f>
        <v>850</v>
      </c>
      <c r="E115" s="36">
        <f>SUM(E63:E114)</f>
        <v>802</v>
      </c>
      <c r="F115" s="36">
        <f>SUM(F63:F114)</f>
        <v>841</v>
      </c>
    </row>
  </sheetData>
  <sheetProtection algorithmName="SHA-512" hashValue="UfRECC8/A5S4j7v1vtTFOwyQK3+SLmZTGt3pa7ifflHR1QKt3VtIiepXKCkXoEmdj+MHiiB+/zqOdk/R2n2FXQ==" saltValue="CCuhcei9I9I8FfNwzvWjgw==" spinCount="100000" sheet="1" objects="1" scenarios="1"/>
  <mergeCells count="3">
    <mergeCell ref="A60:F60"/>
    <mergeCell ref="A3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2"/>
  <sheetViews>
    <sheetView zoomScale="98" zoomScaleNormal="98" workbookViewId="0">
      <selection sqref="A1:G1"/>
    </sheetView>
  </sheetViews>
  <sheetFormatPr defaultColWidth="8.85546875" defaultRowHeight="12.75"/>
  <cols>
    <col min="1" max="1" width="40.42578125" customWidth="1"/>
    <col min="2" max="7" width="14.85546875" customWidth="1"/>
    <col min="8" max="8" width="15.42578125" bestFit="1" customWidth="1"/>
    <col min="9" max="9" width="12.42578125" customWidth="1"/>
    <col min="10" max="10" width="16.140625" customWidth="1"/>
  </cols>
  <sheetData>
    <row r="1" spans="1:10" ht="19.5" customHeight="1">
      <c r="A1" s="174" t="s">
        <v>476</v>
      </c>
      <c r="B1" s="174"/>
      <c r="C1" s="174"/>
      <c r="D1" s="174"/>
      <c r="E1" s="174"/>
      <c r="F1" s="174"/>
      <c r="G1" s="174"/>
      <c r="H1" s="33"/>
      <c r="I1" s="33"/>
      <c r="J1" s="33"/>
    </row>
    <row r="2" spans="1:10" ht="19.5">
      <c r="A2" s="33"/>
      <c r="B2" s="33"/>
      <c r="C2" s="33"/>
    </row>
    <row r="3" spans="1:10" ht="18.75">
      <c r="A3" s="188" t="s">
        <v>477</v>
      </c>
      <c r="B3" s="189" t="s">
        <v>28</v>
      </c>
      <c r="C3" s="190"/>
      <c r="D3" s="191"/>
      <c r="E3" s="192" t="s">
        <v>711</v>
      </c>
      <c r="F3" s="192"/>
      <c r="G3" s="192"/>
    </row>
    <row r="4" spans="1:10" ht="15.95" customHeight="1">
      <c r="A4" s="188"/>
      <c r="B4" s="88" t="s">
        <v>355</v>
      </c>
      <c r="C4" s="88" t="s">
        <v>422</v>
      </c>
      <c r="D4" s="88" t="s">
        <v>31</v>
      </c>
      <c r="E4" s="88" t="s">
        <v>355</v>
      </c>
      <c r="F4" s="88" t="s">
        <v>422</v>
      </c>
      <c r="G4" s="88" t="s">
        <v>31</v>
      </c>
    </row>
    <row r="5" spans="1:10" ht="15.75">
      <c r="A5" s="89" t="s">
        <v>478</v>
      </c>
      <c r="B5" s="90">
        <v>1</v>
      </c>
      <c r="C5" s="90">
        <v>0</v>
      </c>
      <c r="D5" s="109">
        <f>SUM(B5:C5)</f>
        <v>1</v>
      </c>
      <c r="E5" s="90">
        <v>0</v>
      </c>
      <c r="F5" s="90">
        <v>0</v>
      </c>
      <c r="G5" s="109">
        <f t="shared" ref="G5:G47" si="0">SUM(E5:F5)</f>
        <v>0</v>
      </c>
      <c r="H5" s="15"/>
    </row>
    <row r="6" spans="1:10" ht="15.75">
      <c r="A6" s="89" t="s">
        <v>1202</v>
      </c>
      <c r="B6" s="90">
        <v>0</v>
      </c>
      <c r="C6" s="90">
        <v>0</v>
      </c>
      <c r="D6" s="109">
        <f>SUM(B6:C6)</f>
        <v>0</v>
      </c>
      <c r="E6" s="90">
        <v>1</v>
      </c>
      <c r="F6" s="90">
        <v>0</v>
      </c>
      <c r="G6" s="109">
        <f t="shared" si="0"/>
        <v>1</v>
      </c>
      <c r="H6" s="15"/>
    </row>
    <row r="7" spans="1:10" ht="15.75">
      <c r="A7" s="89" t="s">
        <v>479</v>
      </c>
      <c r="B7" s="90">
        <v>2</v>
      </c>
      <c r="C7" s="90">
        <v>0</v>
      </c>
      <c r="D7" s="109">
        <f t="shared" ref="D7:D73" si="1">SUM(B7:C7)</f>
        <v>2</v>
      </c>
      <c r="E7" s="90">
        <v>2</v>
      </c>
      <c r="F7" s="90">
        <v>1</v>
      </c>
      <c r="G7" s="109">
        <f t="shared" ref="G7" si="2">SUM(E7:F7)</f>
        <v>3</v>
      </c>
      <c r="H7" s="15"/>
    </row>
    <row r="8" spans="1:10" ht="15.75">
      <c r="A8" s="89" t="s">
        <v>480</v>
      </c>
      <c r="B8" s="90">
        <v>1</v>
      </c>
      <c r="C8" s="90">
        <v>0</v>
      </c>
      <c r="D8" s="109">
        <f t="shared" si="1"/>
        <v>1</v>
      </c>
      <c r="E8" s="90">
        <v>1</v>
      </c>
      <c r="F8" s="90">
        <v>0</v>
      </c>
      <c r="G8" s="109">
        <f t="shared" si="0"/>
        <v>1</v>
      </c>
      <c r="H8" s="15"/>
    </row>
    <row r="9" spans="1:10" ht="15.75">
      <c r="A9" s="89" t="s">
        <v>481</v>
      </c>
      <c r="B9" s="90">
        <v>3</v>
      </c>
      <c r="C9" s="90">
        <v>0</v>
      </c>
      <c r="D9" s="109">
        <f t="shared" si="1"/>
        <v>3</v>
      </c>
      <c r="E9" s="90">
        <v>2</v>
      </c>
      <c r="F9" s="90">
        <v>0</v>
      </c>
      <c r="G9" s="109">
        <f t="shared" si="0"/>
        <v>2</v>
      </c>
      <c r="H9" s="15"/>
    </row>
    <row r="10" spans="1:10" ht="15.75">
      <c r="A10" s="89" t="s">
        <v>482</v>
      </c>
      <c r="B10" s="90">
        <v>1</v>
      </c>
      <c r="C10" s="90">
        <v>0</v>
      </c>
      <c r="D10" s="109">
        <f t="shared" si="1"/>
        <v>1</v>
      </c>
      <c r="E10" s="90">
        <v>0</v>
      </c>
      <c r="F10" s="90">
        <v>0</v>
      </c>
      <c r="G10" s="109">
        <f t="shared" si="0"/>
        <v>0</v>
      </c>
      <c r="H10" s="15"/>
    </row>
    <row r="11" spans="1:10" ht="15.75">
      <c r="A11" s="89" t="s">
        <v>483</v>
      </c>
      <c r="B11" s="90">
        <v>1</v>
      </c>
      <c r="C11" s="90">
        <v>33</v>
      </c>
      <c r="D11" s="109">
        <f t="shared" si="1"/>
        <v>34</v>
      </c>
      <c r="E11" s="90">
        <v>2</v>
      </c>
      <c r="F11" s="90">
        <v>40</v>
      </c>
      <c r="G11" s="109">
        <f t="shared" si="0"/>
        <v>42</v>
      </c>
      <c r="H11" s="15"/>
    </row>
    <row r="12" spans="1:10" ht="15.75">
      <c r="A12" s="89" t="s">
        <v>484</v>
      </c>
      <c r="B12" s="90">
        <v>1</v>
      </c>
      <c r="C12" s="90">
        <v>0</v>
      </c>
      <c r="D12" s="109">
        <f t="shared" si="1"/>
        <v>1</v>
      </c>
      <c r="E12" s="90">
        <v>1</v>
      </c>
      <c r="F12" s="90">
        <v>0</v>
      </c>
      <c r="G12" s="109">
        <f t="shared" si="0"/>
        <v>1</v>
      </c>
      <c r="H12" s="15"/>
    </row>
    <row r="13" spans="1:10" ht="15.75">
      <c r="A13" s="89" t="s">
        <v>485</v>
      </c>
      <c r="B13" s="90">
        <v>0</v>
      </c>
      <c r="C13" s="90">
        <v>0</v>
      </c>
      <c r="D13" s="109">
        <f t="shared" si="1"/>
        <v>0</v>
      </c>
      <c r="E13" s="90">
        <v>0</v>
      </c>
      <c r="F13" s="90">
        <v>0</v>
      </c>
      <c r="G13" s="109">
        <f t="shared" si="0"/>
        <v>0</v>
      </c>
      <c r="H13" s="15"/>
    </row>
    <row r="14" spans="1:10" ht="15.75">
      <c r="A14" s="89" t="s">
        <v>486</v>
      </c>
      <c r="B14" s="90">
        <v>1</v>
      </c>
      <c r="C14" s="90">
        <v>0</v>
      </c>
      <c r="D14" s="109">
        <f t="shared" si="1"/>
        <v>1</v>
      </c>
      <c r="E14" s="90">
        <v>0</v>
      </c>
      <c r="F14" s="90">
        <v>0</v>
      </c>
      <c r="G14" s="109">
        <f t="shared" si="0"/>
        <v>0</v>
      </c>
      <c r="H14" s="15"/>
    </row>
    <row r="15" spans="1:10" ht="15.75">
      <c r="A15" s="89" t="s">
        <v>487</v>
      </c>
      <c r="B15" s="90">
        <v>4</v>
      </c>
      <c r="C15" s="90">
        <v>1</v>
      </c>
      <c r="D15" s="109">
        <f t="shared" si="1"/>
        <v>5</v>
      </c>
      <c r="E15" s="90">
        <v>2</v>
      </c>
      <c r="F15" s="90">
        <v>0</v>
      </c>
      <c r="G15" s="109">
        <f t="shared" si="0"/>
        <v>2</v>
      </c>
      <c r="H15" s="15"/>
    </row>
    <row r="16" spans="1:10" ht="15.75">
      <c r="A16" s="89" t="s">
        <v>488</v>
      </c>
      <c r="B16" s="90">
        <v>2</v>
      </c>
      <c r="C16" s="90">
        <v>1</v>
      </c>
      <c r="D16" s="109">
        <f t="shared" si="1"/>
        <v>3</v>
      </c>
      <c r="E16" s="90">
        <v>3</v>
      </c>
      <c r="F16" s="90">
        <v>1</v>
      </c>
      <c r="G16" s="109">
        <f t="shared" si="0"/>
        <v>4</v>
      </c>
      <c r="H16" s="15"/>
    </row>
    <row r="17" spans="1:8" ht="15.75">
      <c r="A17" s="89" t="s">
        <v>489</v>
      </c>
      <c r="B17" s="90">
        <v>0</v>
      </c>
      <c r="C17" s="90">
        <v>0</v>
      </c>
      <c r="D17" s="109">
        <f t="shared" si="1"/>
        <v>0</v>
      </c>
      <c r="E17" s="90">
        <v>0</v>
      </c>
      <c r="F17" s="90">
        <v>0</v>
      </c>
      <c r="G17" s="109">
        <f t="shared" si="0"/>
        <v>0</v>
      </c>
      <c r="H17" s="15"/>
    </row>
    <row r="18" spans="1:8" ht="15.75">
      <c r="A18" s="89" t="s">
        <v>1203</v>
      </c>
      <c r="B18" s="90">
        <v>0</v>
      </c>
      <c r="C18" s="90">
        <v>0</v>
      </c>
      <c r="D18" s="109">
        <f t="shared" si="1"/>
        <v>0</v>
      </c>
      <c r="E18" s="90">
        <v>1</v>
      </c>
      <c r="F18" s="90">
        <v>0</v>
      </c>
      <c r="G18" s="109">
        <f t="shared" si="0"/>
        <v>1</v>
      </c>
      <c r="H18" s="15"/>
    </row>
    <row r="19" spans="1:8" ht="15.75">
      <c r="A19" s="89" t="s">
        <v>490</v>
      </c>
      <c r="B19" s="90">
        <v>2</v>
      </c>
      <c r="C19" s="90">
        <v>0</v>
      </c>
      <c r="D19" s="109">
        <f t="shared" si="1"/>
        <v>2</v>
      </c>
      <c r="E19" s="90">
        <v>0</v>
      </c>
      <c r="F19" s="90">
        <v>0</v>
      </c>
      <c r="G19" s="109">
        <f t="shared" si="0"/>
        <v>0</v>
      </c>
      <c r="H19" s="15"/>
    </row>
    <row r="20" spans="1:8" ht="15.75">
      <c r="A20" s="89" t="s">
        <v>491</v>
      </c>
      <c r="B20" s="90">
        <v>7</v>
      </c>
      <c r="C20" s="90">
        <v>2</v>
      </c>
      <c r="D20" s="109">
        <f t="shared" si="1"/>
        <v>9</v>
      </c>
      <c r="E20" s="90">
        <v>8</v>
      </c>
      <c r="F20" s="90">
        <v>1</v>
      </c>
      <c r="G20" s="109">
        <f t="shared" si="0"/>
        <v>9</v>
      </c>
      <c r="H20" s="15"/>
    </row>
    <row r="21" spans="1:8" ht="15.75">
      <c r="A21" s="89" t="s">
        <v>492</v>
      </c>
      <c r="B21" s="90">
        <v>0</v>
      </c>
      <c r="C21" s="90">
        <v>0</v>
      </c>
      <c r="D21" s="109">
        <f t="shared" si="1"/>
        <v>0</v>
      </c>
      <c r="E21" s="90">
        <v>0</v>
      </c>
      <c r="F21" s="90">
        <v>0</v>
      </c>
      <c r="G21" s="109">
        <f t="shared" si="0"/>
        <v>0</v>
      </c>
      <c r="H21" s="15"/>
    </row>
    <row r="22" spans="1:8" ht="15.75">
      <c r="A22" s="89" t="s">
        <v>493</v>
      </c>
      <c r="B22" s="90">
        <v>1</v>
      </c>
      <c r="C22" s="90">
        <v>0</v>
      </c>
      <c r="D22" s="109">
        <f t="shared" si="1"/>
        <v>1</v>
      </c>
      <c r="E22" s="90">
        <v>1</v>
      </c>
      <c r="F22" s="90">
        <v>0</v>
      </c>
      <c r="G22" s="109">
        <f t="shared" si="0"/>
        <v>1</v>
      </c>
      <c r="H22" s="15"/>
    </row>
    <row r="23" spans="1:8" ht="15.75">
      <c r="A23" s="89" t="s">
        <v>494</v>
      </c>
      <c r="B23" s="90">
        <v>0</v>
      </c>
      <c r="C23" s="90">
        <v>14</v>
      </c>
      <c r="D23" s="109">
        <f t="shared" si="1"/>
        <v>14</v>
      </c>
      <c r="E23" s="90">
        <v>0</v>
      </c>
      <c r="F23" s="90">
        <v>12</v>
      </c>
      <c r="G23" s="109">
        <f t="shared" si="0"/>
        <v>12</v>
      </c>
      <c r="H23" s="15"/>
    </row>
    <row r="24" spans="1:8" ht="15.75">
      <c r="A24" s="89" t="s">
        <v>495</v>
      </c>
      <c r="B24" s="90">
        <v>1</v>
      </c>
      <c r="C24" s="90">
        <v>1</v>
      </c>
      <c r="D24" s="109">
        <f t="shared" si="1"/>
        <v>2</v>
      </c>
      <c r="E24" s="90">
        <v>0</v>
      </c>
      <c r="F24" s="90">
        <v>2</v>
      </c>
      <c r="G24" s="109">
        <f t="shared" si="0"/>
        <v>2</v>
      </c>
      <c r="H24" s="15"/>
    </row>
    <row r="25" spans="1:8" ht="15.75">
      <c r="A25" s="89" t="s">
        <v>496</v>
      </c>
      <c r="B25" s="90">
        <v>1</v>
      </c>
      <c r="C25" s="90">
        <v>0</v>
      </c>
      <c r="D25" s="109">
        <f t="shared" si="1"/>
        <v>1</v>
      </c>
      <c r="E25" s="90">
        <v>1</v>
      </c>
      <c r="F25" s="90">
        <v>1</v>
      </c>
      <c r="G25" s="109">
        <f t="shared" si="0"/>
        <v>2</v>
      </c>
      <c r="H25" s="15"/>
    </row>
    <row r="26" spans="1:8" ht="15.75">
      <c r="A26" s="89" t="s">
        <v>497</v>
      </c>
      <c r="B26" s="90">
        <v>10</v>
      </c>
      <c r="C26" s="90">
        <v>0</v>
      </c>
      <c r="D26" s="109">
        <f t="shared" si="1"/>
        <v>10</v>
      </c>
      <c r="E26" s="90">
        <v>6</v>
      </c>
      <c r="F26" s="90">
        <v>0</v>
      </c>
      <c r="G26" s="109">
        <f t="shared" si="0"/>
        <v>6</v>
      </c>
      <c r="H26" s="15"/>
    </row>
    <row r="27" spans="1:8" ht="15.75">
      <c r="A27" s="89" t="s">
        <v>498</v>
      </c>
      <c r="B27" s="90">
        <v>0</v>
      </c>
      <c r="C27" s="90">
        <v>1</v>
      </c>
      <c r="D27" s="109">
        <f t="shared" si="1"/>
        <v>1</v>
      </c>
      <c r="E27" s="90">
        <v>0</v>
      </c>
      <c r="F27" s="90">
        <v>1</v>
      </c>
      <c r="G27" s="109">
        <f t="shared" si="0"/>
        <v>1</v>
      </c>
      <c r="H27" s="15"/>
    </row>
    <row r="28" spans="1:8" ht="15.75">
      <c r="A28" s="89" t="s">
        <v>1204</v>
      </c>
      <c r="B28" s="90">
        <v>0</v>
      </c>
      <c r="C28" s="90">
        <v>0</v>
      </c>
      <c r="D28" s="109">
        <f t="shared" si="1"/>
        <v>0</v>
      </c>
      <c r="E28" s="90">
        <v>1</v>
      </c>
      <c r="F28" s="90">
        <v>0</v>
      </c>
      <c r="G28" s="109">
        <f t="shared" si="0"/>
        <v>1</v>
      </c>
      <c r="H28" s="15"/>
    </row>
    <row r="29" spans="1:8" ht="15.75">
      <c r="A29" s="89" t="s">
        <v>499</v>
      </c>
      <c r="B29" s="90">
        <v>0</v>
      </c>
      <c r="C29" s="90">
        <v>1</v>
      </c>
      <c r="D29" s="109">
        <f t="shared" si="1"/>
        <v>1</v>
      </c>
      <c r="E29" s="90">
        <v>0</v>
      </c>
      <c r="F29" s="90">
        <v>2</v>
      </c>
      <c r="G29" s="109">
        <f t="shared" si="0"/>
        <v>2</v>
      </c>
      <c r="H29" s="15"/>
    </row>
    <row r="30" spans="1:8" ht="15.75">
      <c r="A30" s="89" t="s">
        <v>500</v>
      </c>
      <c r="B30" s="90">
        <v>2</v>
      </c>
      <c r="C30" s="90">
        <v>0</v>
      </c>
      <c r="D30" s="109">
        <f t="shared" si="1"/>
        <v>2</v>
      </c>
      <c r="E30" s="90">
        <v>4</v>
      </c>
      <c r="F30" s="90">
        <v>1</v>
      </c>
      <c r="G30" s="109">
        <f t="shared" si="0"/>
        <v>5</v>
      </c>
      <c r="H30" s="15"/>
    </row>
    <row r="31" spans="1:8" ht="15.75">
      <c r="A31" s="89" t="s">
        <v>501</v>
      </c>
      <c r="B31" s="90">
        <v>3</v>
      </c>
      <c r="C31" s="90">
        <v>0</v>
      </c>
      <c r="D31" s="109">
        <f t="shared" si="1"/>
        <v>3</v>
      </c>
      <c r="E31" s="90">
        <v>3</v>
      </c>
      <c r="F31" s="90">
        <v>0</v>
      </c>
      <c r="G31" s="109">
        <f t="shared" si="0"/>
        <v>3</v>
      </c>
      <c r="H31" s="15"/>
    </row>
    <row r="32" spans="1:8" ht="15.75">
      <c r="A32" s="89" t="s">
        <v>502</v>
      </c>
      <c r="B32" s="90">
        <v>0</v>
      </c>
      <c r="C32" s="90">
        <v>0</v>
      </c>
      <c r="D32" s="109">
        <f t="shared" si="1"/>
        <v>0</v>
      </c>
      <c r="E32" s="90">
        <v>0</v>
      </c>
      <c r="F32" s="90">
        <v>0</v>
      </c>
      <c r="G32" s="109">
        <f t="shared" si="0"/>
        <v>0</v>
      </c>
      <c r="H32" s="15"/>
    </row>
    <row r="33" spans="1:8" ht="15.75">
      <c r="A33" s="89" t="s">
        <v>503</v>
      </c>
      <c r="B33" s="90">
        <v>0</v>
      </c>
      <c r="C33" s="90">
        <v>0</v>
      </c>
      <c r="D33" s="109">
        <f t="shared" si="1"/>
        <v>0</v>
      </c>
      <c r="E33" s="90">
        <v>1</v>
      </c>
      <c r="F33" s="90">
        <v>0</v>
      </c>
      <c r="G33" s="109">
        <f>SUM(E33:F33)</f>
        <v>1</v>
      </c>
      <c r="H33" s="15"/>
    </row>
    <row r="34" spans="1:8" ht="15.75">
      <c r="A34" s="89" t="s">
        <v>504</v>
      </c>
      <c r="B34" s="90">
        <v>5</v>
      </c>
      <c r="C34" s="90">
        <v>2</v>
      </c>
      <c r="D34" s="109">
        <f t="shared" si="1"/>
        <v>7</v>
      </c>
      <c r="E34" s="90">
        <v>10</v>
      </c>
      <c r="F34" s="90">
        <v>1</v>
      </c>
      <c r="G34" s="109">
        <f t="shared" si="0"/>
        <v>11</v>
      </c>
      <c r="H34" s="15"/>
    </row>
    <row r="35" spans="1:8" ht="15.75">
      <c r="A35" s="89" t="s">
        <v>1206</v>
      </c>
      <c r="B35" s="90">
        <v>0</v>
      </c>
      <c r="C35" s="90">
        <v>0</v>
      </c>
      <c r="D35" s="109">
        <v>0</v>
      </c>
      <c r="E35" s="90">
        <v>2</v>
      </c>
      <c r="F35" s="90">
        <v>0</v>
      </c>
      <c r="G35" s="109">
        <f t="shared" si="0"/>
        <v>2</v>
      </c>
      <c r="H35" s="15"/>
    </row>
    <row r="36" spans="1:8" ht="15.75">
      <c r="A36" s="89" t="s">
        <v>505</v>
      </c>
      <c r="B36" s="90">
        <v>2</v>
      </c>
      <c r="C36" s="90">
        <v>0</v>
      </c>
      <c r="D36" s="109">
        <f t="shared" si="1"/>
        <v>2</v>
      </c>
      <c r="E36" s="90">
        <v>2</v>
      </c>
      <c r="F36" s="90">
        <v>0</v>
      </c>
      <c r="G36" s="109">
        <f t="shared" si="0"/>
        <v>2</v>
      </c>
      <c r="H36" s="15"/>
    </row>
    <row r="37" spans="1:8" ht="15.75">
      <c r="A37" s="89" t="s">
        <v>506</v>
      </c>
      <c r="B37" s="90">
        <v>3</v>
      </c>
      <c r="C37" s="90">
        <v>0</v>
      </c>
      <c r="D37" s="109">
        <f t="shared" si="1"/>
        <v>3</v>
      </c>
      <c r="E37" s="90">
        <v>2</v>
      </c>
      <c r="F37" s="90">
        <v>0</v>
      </c>
      <c r="G37" s="109">
        <f t="shared" si="0"/>
        <v>2</v>
      </c>
      <c r="H37" s="15"/>
    </row>
    <row r="38" spans="1:8" ht="15.75">
      <c r="A38" s="89" t="s">
        <v>507</v>
      </c>
      <c r="B38" s="90">
        <v>7</v>
      </c>
      <c r="C38" s="90">
        <v>1</v>
      </c>
      <c r="D38" s="109">
        <f t="shared" si="1"/>
        <v>8</v>
      </c>
      <c r="E38" s="90">
        <v>7</v>
      </c>
      <c r="F38" s="90">
        <v>0</v>
      </c>
      <c r="G38" s="109">
        <f t="shared" si="0"/>
        <v>7</v>
      </c>
      <c r="H38" s="15"/>
    </row>
    <row r="39" spans="1:8" ht="15.75">
      <c r="A39" s="89" t="s">
        <v>508</v>
      </c>
      <c r="B39" s="90">
        <v>0</v>
      </c>
      <c r="C39" s="90">
        <v>1</v>
      </c>
      <c r="D39" s="109">
        <f t="shared" si="1"/>
        <v>1</v>
      </c>
      <c r="E39" s="90">
        <v>0</v>
      </c>
      <c r="F39" s="90">
        <v>1</v>
      </c>
      <c r="G39" s="109">
        <f t="shared" si="0"/>
        <v>1</v>
      </c>
      <c r="H39" s="15"/>
    </row>
    <row r="40" spans="1:8" ht="15.75">
      <c r="A40" s="89" t="s">
        <v>509</v>
      </c>
      <c r="B40" s="90">
        <v>0</v>
      </c>
      <c r="C40" s="90">
        <v>0</v>
      </c>
      <c r="D40" s="109">
        <f t="shared" si="1"/>
        <v>0</v>
      </c>
      <c r="E40" s="90">
        <v>0</v>
      </c>
      <c r="F40" s="90">
        <v>0</v>
      </c>
      <c r="G40" s="109">
        <f t="shared" si="0"/>
        <v>0</v>
      </c>
      <c r="H40" s="15"/>
    </row>
    <row r="41" spans="1:8" ht="15.75">
      <c r="A41" s="89" t="s">
        <v>510</v>
      </c>
      <c r="B41" s="90">
        <v>0</v>
      </c>
      <c r="C41" s="90">
        <v>0</v>
      </c>
      <c r="D41" s="109">
        <f t="shared" si="1"/>
        <v>0</v>
      </c>
      <c r="E41" s="90">
        <v>1</v>
      </c>
      <c r="F41" s="90">
        <v>0</v>
      </c>
      <c r="G41" s="109">
        <f t="shared" si="0"/>
        <v>1</v>
      </c>
      <c r="H41" s="15"/>
    </row>
    <row r="42" spans="1:8" ht="15.75">
      <c r="A42" s="89" t="s">
        <v>511</v>
      </c>
      <c r="B42" s="90">
        <v>1</v>
      </c>
      <c r="C42" s="90">
        <v>0</v>
      </c>
      <c r="D42" s="109">
        <f t="shared" si="1"/>
        <v>1</v>
      </c>
      <c r="E42" s="90">
        <v>1</v>
      </c>
      <c r="F42" s="90">
        <v>0</v>
      </c>
      <c r="G42" s="109">
        <f t="shared" si="0"/>
        <v>1</v>
      </c>
      <c r="H42" s="15"/>
    </row>
    <row r="43" spans="1:8" ht="15.75">
      <c r="A43" s="89" t="s">
        <v>512</v>
      </c>
      <c r="B43" s="90">
        <v>2</v>
      </c>
      <c r="C43" s="90">
        <v>0</v>
      </c>
      <c r="D43" s="109">
        <f t="shared" si="1"/>
        <v>2</v>
      </c>
      <c r="E43" s="90">
        <v>2</v>
      </c>
      <c r="F43" s="90">
        <v>0</v>
      </c>
      <c r="G43" s="109">
        <f t="shared" si="0"/>
        <v>2</v>
      </c>
      <c r="H43" s="15"/>
    </row>
    <row r="44" spans="1:8" ht="15.75">
      <c r="A44" s="89" t="s">
        <v>513</v>
      </c>
      <c r="B44" s="90">
        <v>1</v>
      </c>
      <c r="C44" s="90">
        <v>0</v>
      </c>
      <c r="D44" s="109">
        <f t="shared" si="1"/>
        <v>1</v>
      </c>
      <c r="E44" s="90">
        <v>0</v>
      </c>
      <c r="F44" s="90">
        <v>0</v>
      </c>
      <c r="G44" s="109">
        <f>SUM(E44:F44)</f>
        <v>0</v>
      </c>
      <c r="H44" s="15"/>
    </row>
    <row r="45" spans="1:8" ht="15.75">
      <c r="A45" s="89" t="s">
        <v>514</v>
      </c>
      <c r="B45" s="90">
        <v>4</v>
      </c>
      <c r="C45" s="90">
        <v>49</v>
      </c>
      <c r="D45" s="109">
        <f t="shared" si="1"/>
        <v>53</v>
      </c>
      <c r="E45" s="90">
        <v>3</v>
      </c>
      <c r="F45" s="90">
        <v>53</v>
      </c>
      <c r="G45" s="109">
        <f t="shared" si="0"/>
        <v>56</v>
      </c>
      <c r="H45" s="15"/>
    </row>
    <row r="46" spans="1:8" ht="15.75">
      <c r="A46" s="89" t="s">
        <v>515</v>
      </c>
      <c r="B46" s="90">
        <v>3</v>
      </c>
      <c r="C46" s="90">
        <v>1</v>
      </c>
      <c r="D46" s="109">
        <f t="shared" si="1"/>
        <v>4</v>
      </c>
      <c r="E46" s="90">
        <v>1</v>
      </c>
      <c r="F46" s="90">
        <v>1</v>
      </c>
      <c r="G46" s="109">
        <f>SUM(E46:F46)</f>
        <v>2</v>
      </c>
      <c r="H46" s="15"/>
    </row>
    <row r="47" spans="1:8" ht="15.75">
      <c r="A47" s="89" t="s">
        <v>516</v>
      </c>
      <c r="B47" s="90">
        <v>0</v>
      </c>
      <c r="C47" s="90">
        <v>8</v>
      </c>
      <c r="D47" s="109">
        <f t="shared" si="1"/>
        <v>8</v>
      </c>
      <c r="E47" s="90">
        <v>0</v>
      </c>
      <c r="F47" s="90">
        <v>10</v>
      </c>
      <c r="G47" s="109">
        <f t="shared" si="0"/>
        <v>10</v>
      </c>
      <c r="H47" s="15"/>
    </row>
    <row r="48" spans="1:8" ht="15.75">
      <c r="A48" s="89" t="s">
        <v>517</v>
      </c>
      <c r="B48" s="90">
        <v>0</v>
      </c>
      <c r="C48" s="90">
        <v>0</v>
      </c>
      <c r="D48" s="109">
        <f t="shared" si="1"/>
        <v>0</v>
      </c>
      <c r="E48" s="90">
        <v>0</v>
      </c>
      <c r="F48" s="90">
        <v>0</v>
      </c>
      <c r="G48" s="109">
        <f t="shared" ref="G48:G83" si="3">SUM(E48:F48)</f>
        <v>0</v>
      </c>
      <c r="H48" s="15"/>
    </row>
    <row r="49" spans="1:8" ht="15.75">
      <c r="A49" s="89" t="s">
        <v>518</v>
      </c>
      <c r="B49" s="90">
        <v>1</v>
      </c>
      <c r="C49" s="90">
        <v>1</v>
      </c>
      <c r="D49" s="109">
        <f t="shared" si="1"/>
        <v>2</v>
      </c>
      <c r="E49" s="90">
        <v>1</v>
      </c>
      <c r="F49" s="90">
        <v>0</v>
      </c>
      <c r="G49" s="109">
        <f t="shared" si="3"/>
        <v>1</v>
      </c>
      <c r="H49" s="15"/>
    </row>
    <row r="50" spans="1:8" ht="15.75">
      <c r="A50" s="89" t="s">
        <v>519</v>
      </c>
      <c r="B50" s="90">
        <v>1</v>
      </c>
      <c r="C50" s="90">
        <v>0</v>
      </c>
      <c r="D50" s="109">
        <f t="shared" si="1"/>
        <v>1</v>
      </c>
      <c r="E50" s="90">
        <v>1</v>
      </c>
      <c r="F50" s="90">
        <v>1</v>
      </c>
      <c r="G50" s="109">
        <f t="shared" si="3"/>
        <v>2</v>
      </c>
      <c r="H50" s="15"/>
    </row>
    <row r="51" spans="1:8" ht="15.75">
      <c r="A51" s="89" t="s">
        <v>520</v>
      </c>
      <c r="B51" s="90">
        <v>3</v>
      </c>
      <c r="C51" s="90">
        <v>0</v>
      </c>
      <c r="D51" s="109">
        <f t="shared" si="1"/>
        <v>3</v>
      </c>
      <c r="E51" s="90">
        <v>2</v>
      </c>
      <c r="F51" s="90">
        <v>0</v>
      </c>
      <c r="G51" s="109">
        <f t="shared" si="3"/>
        <v>2</v>
      </c>
      <c r="H51" s="15"/>
    </row>
    <row r="52" spans="1:8" ht="15.75">
      <c r="A52" s="89" t="s">
        <v>521</v>
      </c>
      <c r="B52" s="90">
        <v>7</v>
      </c>
      <c r="C52" s="90">
        <v>0</v>
      </c>
      <c r="D52" s="109">
        <f t="shared" si="1"/>
        <v>7</v>
      </c>
      <c r="E52" s="90">
        <v>5</v>
      </c>
      <c r="F52" s="90">
        <v>0</v>
      </c>
      <c r="G52" s="109">
        <f t="shared" si="3"/>
        <v>5</v>
      </c>
      <c r="H52" s="15"/>
    </row>
    <row r="53" spans="1:8" ht="15.75">
      <c r="A53" s="89" t="s">
        <v>522</v>
      </c>
      <c r="B53" s="90">
        <v>3</v>
      </c>
      <c r="C53" s="90">
        <v>0</v>
      </c>
      <c r="D53" s="109">
        <f t="shared" si="1"/>
        <v>3</v>
      </c>
      <c r="E53" s="90">
        <v>2</v>
      </c>
      <c r="F53" s="90">
        <v>1</v>
      </c>
      <c r="G53" s="109">
        <f t="shared" si="3"/>
        <v>3</v>
      </c>
      <c r="H53" s="15"/>
    </row>
    <row r="54" spans="1:8" ht="15.75">
      <c r="A54" s="89" t="s">
        <v>523</v>
      </c>
      <c r="B54" s="90">
        <v>2</v>
      </c>
      <c r="C54" s="90">
        <v>3</v>
      </c>
      <c r="D54" s="109">
        <f t="shared" si="1"/>
        <v>5</v>
      </c>
      <c r="E54" s="90">
        <v>1</v>
      </c>
      <c r="F54" s="90">
        <v>2</v>
      </c>
      <c r="G54" s="109">
        <f t="shared" si="3"/>
        <v>3</v>
      </c>
    </row>
    <row r="55" spans="1:8" ht="15.75">
      <c r="A55" s="89" t="s">
        <v>524</v>
      </c>
      <c r="B55" s="90">
        <v>0</v>
      </c>
      <c r="C55" s="90">
        <v>0</v>
      </c>
      <c r="D55" s="109">
        <f t="shared" si="1"/>
        <v>0</v>
      </c>
      <c r="E55" s="90">
        <v>0</v>
      </c>
      <c r="F55" s="90">
        <v>0</v>
      </c>
      <c r="G55" s="109">
        <f t="shared" si="3"/>
        <v>0</v>
      </c>
    </row>
    <row r="56" spans="1:8" ht="15.75">
      <c r="A56" s="89" t="s">
        <v>525</v>
      </c>
      <c r="B56" s="90">
        <v>1</v>
      </c>
      <c r="C56" s="90">
        <v>0</v>
      </c>
      <c r="D56" s="109">
        <f t="shared" si="1"/>
        <v>1</v>
      </c>
      <c r="E56" s="90">
        <v>1</v>
      </c>
      <c r="F56" s="90">
        <v>0</v>
      </c>
      <c r="G56" s="109">
        <f t="shared" si="3"/>
        <v>1</v>
      </c>
    </row>
    <row r="57" spans="1:8" ht="15.75">
      <c r="A57" s="89" t="s">
        <v>526</v>
      </c>
      <c r="B57" s="90">
        <v>1</v>
      </c>
      <c r="C57" s="90">
        <v>0</v>
      </c>
      <c r="D57" s="109">
        <f t="shared" si="1"/>
        <v>1</v>
      </c>
      <c r="E57" s="90">
        <v>0</v>
      </c>
      <c r="F57" s="90">
        <v>0</v>
      </c>
      <c r="G57" s="109">
        <f t="shared" si="3"/>
        <v>0</v>
      </c>
    </row>
    <row r="58" spans="1:8" ht="15.75">
      <c r="A58" s="89" t="s">
        <v>527</v>
      </c>
      <c r="B58" s="90">
        <v>3</v>
      </c>
      <c r="C58" s="90">
        <v>0</v>
      </c>
      <c r="D58" s="109">
        <f t="shared" si="1"/>
        <v>3</v>
      </c>
      <c r="E58" s="90">
        <v>0</v>
      </c>
      <c r="F58" s="90">
        <v>0</v>
      </c>
      <c r="G58" s="109">
        <f t="shared" si="3"/>
        <v>0</v>
      </c>
    </row>
    <row r="59" spans="1:8" ht="15.75">
      <c r="A59" s="89" t="s">
        <v>528</v>
      </c>
      <c r="B59" s="90">
        <v>0</v>
      </c>
      <c r="C59" s="90">
        <v>0</v>
      </c>
      <c r="D59" s="109">
        <f t="shared" si="1"/>
        <v>0</v>
      </c>
      <c r="E59" s="90">
        <v>0</v>
      </c>
      <c r="F59" s="90">
        <v>0</v>
      </c>
      <c r="G59" s="109">
        <f t="shared" si="3"/>
        <v>0</v>
      </c>
    </row>
    <row r="60" spans="1:8" ht="15.75">
      <c r="A60" s="89" t="s">
        <v>529</v>
      </c>
      <c r="B60" s="90">
        <v>0</v>
      </c>
      <c r="C60" s="90">
        <v>1</v>
      </c>
      <c r="D60" s="109">
        <f t="shared" si="1"/>
        <v>1</v>
      </c>
      <c r="E60" s="90">
        <v>0</v>
      </c>
      <c r="F60" s="90">
        <v>1</v>
      </c>
      <c r="G60" s="109">
        <f t="shared" si="3"/>
        <v>1</v>
      </c>
    </row>
    <row r="61" spans="1:8" ht="15.75">
      <c r="A61" s="89" t="s">
        <v>530</v>
      </c>
      <c r="B61" s="90">
        <v>0</v>
      </c>
      <c r="C61" s="90">
        <v>0</v>
      </c>
      <c r="D61" s="109">
        <f t="shared" si="1"/>
        <v>0</v>
      </c>
      <c r="E61" s="90">
        <v>0</v>
      </c>
      <c r="F61" s="90">
        <v>0</v>
      </c>
      <c r="G61" s="109">
        <f t="shared" si="3"/>
        <v>0</v>
      </c>
    </row>
    <row r="62" spans="1:8" ht="15.75">
      <c r="A62" s="89" t="s">
        <v>531</v>
      </c>
      <c r="B62" s="90">
        <v>0</v>
      </c>
      <c r="C62" s="90">
        <v>1</v>
      </c>
      <c r="D62" s="109">
        <f t="shared" si="1"/>
        <v>1</v>
      </c>
      <c r="E62" s="90">
        <v>0</v>
      </c>
      <c r="F62" s="90">
        <v>0</v>
      </c>
      <c r="G62" s="109">
        <f t="shared" si="3"/>
        <v>0</v>
      </c>
    </row>
    <row r="63" spans="1:8" ht="15.75">
      <c r="A63" s="89" t="s">
        <v>532</v>
      </c>
      <c r="B63" s="90">
        <v>0</v>
      </c>
      <c r="C63" s="90">
        <v>0</v>
      </c>
      <c r="D63" s="109">
        <f t="shared" si="1"/>
        <v>0</v>
      </c>
      <c r="E63" s="90">
        <v>0</v>
      </c>
      <c r="F63" s="90">
        <v>1</v>
      </c>
      <c r="G63" s="109">
        <f t="shared" si="3"/>
        <v>1</v>
      </c>
    </row>
    <row r="64" spans="1:8" ht="15.75">
      <c r="A64" s="89" t="s">
        <v>533</v>
      </c>
      <c r="B64" s="90">
        <v>0</v>
      </c>
      <c r="C64" s="90">
        <v>1</v>
      </c>
      <c r="D64" s="109">
        <f t="shared" si="1"/>
        <v>1</v>
      </c>
      <c r="E64" s="90">
        <v>0</v>
      </c>
      <c r="F64" s="90">
        <v>1</v>
      </c>
      <c r="G64" s="109">
        <f t="shared" si="3"/>
        <v>1</v>
      </c>
    </row>
    <row r="65" spans="1:7" ht="15.75">
      <c r="A65" s="89" t="s">
        <v>534</v>
      </c>
      <c r="B65" s="90">
        <v>12</v>
      </c>
      <c r="C65" s="90">
        <v>2</v>
      </c>
      <c r="D65" s="109">
        <f t="shared" si="1"/>
        <v>14</v>
      </c>
      <c r="E65" s="90">
        <v>15</v>
      </c>
      <c r="F65" s="90">
        <v>1</v>
      </c>
      <c r="G65" s="109">
        <f t="shared" si="3"/>
        <v>16</v>
      </c>
    </row>
    <row r="66" spans="1:7" ht="15.75">
      <c r="A66" s="89" t="s">
        <v>535</v>
      </c>
      <c r="B66" s="90">
        <v>0</v>
      </c>
      <c r="C66" s="90">
        <v>0</v>
      </c>
      <c r="D66" s="109">
        <f t="shared" si="1"/>
        <v>0</v>
      </c>
      <c r="E66" s="90">
        <v>0</v>
      </c>
      <c r="F66" s="90">
        <v>1</v>
      </c>
      <c r="G66" s="109">
        <f t="shared" si="3"/>
        <v>1</v>
      </c>
    </row>
    <row r="67" spans="1:7" ht="15.75">
      <c r="A67" s="89" t="s">
        <v>536</v>
      </c>
      <c r="B67" s="90">
        <v>25</v>
      </c>
      <c r="C67" s="90">
        <v>6</v>
      </c>
      <c r="D67" s="109">
        <f t="shared" si="1"/>
        <v>31</v>
      </c>
      <c r="E67" s="90">
        <v>53</v>
      </c>
      <c r="F67" s="90">
        <v>16</v>
      </c>
      <c r="G67" s="109">
        <f t="shared" si="3"/>
        <v>69</v>
      </c>
    </row>
    <row r="68" spans="1:7" ht="15.75">
      <c r="A68" s="89" t="s">
        <v>537</v>
      </c>
      <c r="B68" s="90">
        <v>3</v>
      </c>
      <c r="C68" s="90">
        <v>0</v>
      </c>
      <c r="D68" s="109">
        <f t="shared" si="1"/>
        <v>3</v>
      </c>
      <c r="E68" s="90">
        <v>2</v>
      </c>
      <c r="F68" s="90">
        <v>0</v>
      </c>
      <c r="G68" s="109">
        <f t="shared" si="3"/>
        <v>2</v>
      </c>
    </row>
    <row r="69" spans="1:7" ht="15.75">
      <c r="A69" s="89" t="s">
        <v>538</v>
      </c>
      <c r="B69" s="90">
        <v>2</v>
      </c>
      <c r="C69" s="90">
        <v>1</v>
      </c>
      <c r="D69" s="109">
        <f t="shared" si="1"/>
        <v>3</v>
      </c>
      <c r="E69" s="90">
        <v>0</v>
      </c>
      <c r="F69" s="90">
        <v>0</v>
      </c>
      <c r="G69" s="109">
        <f t="shared" si="3"/>
        <v>0</v>
      </c>
    </row>
    <row r="70" spans="1:7" ht="15.75">
      <c r="A70" s="89" t="s">
        <v>539</v>
      </c>
      <c r="B70" s="90">
        <v>1</v>
      </c>
      <c r="C70" s="90">
        <v>0</v>
      </c>
      <c r="D70" s="109">
        <f t="shared" si="1"/>
        <v>1</v>
      </c>
      <c r="E70" s="90">
        <v>0</v>
      </c>
      <c r="F70" s="90">
        <v>0</v>
      </c>
      <c r="G70" s="109">
        <f t="shared" si="3"/>
        <v>0</v>
      </c>
    </row>
    <row r="71" spans="1:7" ht="15.75">
      <c r="A71" s="89" t="s">
        <v>540</v>
      </c>
      <c r="B71" s="90">
        <v>10</v>
      </c>
      <c r="C71" s="90">
        <v>11</v>
      </c>
      <c r="D71" s="109">
        <f t="shared" si="1"/>
        <v>21</v>
      </c>
      <c r="E71" s="90">
        <v>10</v>
      </c>
      <c r="F71" s="90">
        <v>21</v>
      </c>
      <c r="G71" s="109">
        <f t="shared" si="3"/>
        <v>31</v>
      </c>
    </row>
    <row r="72" spans="1:7" ht="15.75">
      <c r="A72" s="89" t="s">
        <v>541</v>
      </c>
      <c r="B72" s="90">
        <v>0</v>
      </c>
      <c r="C72" s="90">
        <v>0</v>
      </c>
      <c r="D72" s="109">
        <f t="shared" si="1"/>
        <v>0</v>
      </c>
      <c r="E72" s="90">
        <v>0</v>
      </c>
      <c r="F72" s="90">
        <v>0</v>
      </c>
      <c r="G72" s="109">
        <f t="shared" si="3"/>
        <v>0</v>
      </c>
    </row>
    <row r="73" spans="1:7" ht="15.75">
      <c r="A73" s="89" t="s">
        <v>542</v>
      </c>
      <c r="B73" s="90">
        <v>1</v>
      </c>
      <c r="C73" s="90">
        <v>0</v>
      </c>
      <c r="D73" s="109">
        <f t="shared" si="1"/>
        <v>1</v>
      </c>
      <c r="E73" s="90">
        <v>0</v>
      </c>
      <c r="F73" s="90">
        <v>1</v>
      </c>
      <c r="G73" s="109">
        <f t="shared" si="3"/>
        <v>1</v>
      </c>
    </row>
    <row r="74" spans="1:7" ht="15.75">
      <c r="A74" s="89" t="s">
        <v>543</v>
      </c>
      <c r="B74" s="90">
        <v>2</v>
      </c>
      <c r="C74" s="90">
        <v>1</v>
      </c>
      <c r="D74" s="109">
        <f t="shared" ref="D74:D111" si="4">SUM(B74:C74)</f>
        <v>3</v>
      </c>
      <c r="E74" s="90">
        <v>3</v>
      </c>
      <c r="F74" s="90">
        <v>2</v>
      </c>
      <c r="G74" s="109">
        <f t="shared" si="3"/>
        <v>5</v>
      </c>
    </row>
    <row r="75" spans="1:7" ht="15.75">
      <c r="A75" s="89" t="s">
        <v>544</v>
      </c>
      <c r="B75" s="90">
        <v>0</v>
      </c>
      <c r="C75" s="90">
        <v>0</v>
      </c>
      <c r="D75" s="109">
        <f t="shared" si="4"/>
        <v>0</v>
      </c>
      <c r="E75" s="90">
        <v>1</v>
      </c>
      <c r="F75" s="90">
        <v>0</v>
      </c>
      <c r="G75" s="109">
        <f t="shared" si="3"/>
        <v>1</v>
      </c>
    </row>
    <row r="76" spans="1:7" ht="15.75">
      <c r="A76" s="89" t="s">
        <v>545</v>
      </c>
      <c r="B76" s="90">
        <v>0</v>
      </c>
      <c r="C76" s="90">
        <v>0</v>
      </c>
      <c r="D76" s="109">
        <f t="shared" si="4"/>
        <v>0</v>
      </c>
      <c r="E76" s="90">
        <v>0</v>
      </c>
      <c r="F76" s="90">
        <v>0</v>
      </c>
      <c r="G76" s="109">
        <f t="shared" si="3"/>
        <v>0</v>
      </c>
    </row>
    <row r="77" spans="1:7" ht="15.75">
      <c r="A77" s="89" t="s">
        <v>546</v>
      </c>
      <c r="B77" s="90">
        <v>0</v>
      </c>
      <c r="C77" s="90">
        <v>0</v>
      </c>
      <c r="D77" s="109">
        <f t="shared" si="4"/>
        <v>0</v>
      </c>
      <c r="E77" s="90">
        <v>0</v>
      </c>
      <c r="F77" s="90">
        <v>0</v>
      </c>
      <c r="G77" s="109">
        <f t="shared" si="3"/>
        <v>0</v>
      </c>
    </row>
    <row r="78" spans="1:7" ht="15.75">
      <c r="A78" s="89" t="s">
        <v>547</v>
      </c>
      <c r="B78" s="90">
        <v>0</v>
      </c>
      <c r="C78" s="90">
        <v>1</v>
      </c>
      <c r="D78" s="109">
        <f t="shared" si="4"/>
        <v>1</v>
      </c>
      <c r="E78" s="90">
        <v>0</v>
      </c>
      <c r="F78" s="90">
        <v>1</v>
      </c>
      <c r="G78" s="109">
        <f t="shared" si="3"/>
        <v>1</v>
      </c>
    </row>
    <row r="79" spans="1:7" ht="15.75">
      <c r="A79" s="89" t="s">
        <v>548</v>
      </c>
      <c r="B79" s="90">
        <v>0</v>
      </c>
      <c r="C79" s="90">
        <v>0</v>
      </c>
      <c r="D79" s="109">
        <f t="shared" si="4"/>
        <v>0</v>
      </c>
      <c r="E79" s="90">
        <v>0</v>
      </c>
      <c r="F79" s="90">
        <v>0</v>
      </c>
      <c r="G79" s="109">
        <f t="shared" si="3"/>
        <v>0</v>
      </c>
    </row>
    <row r="80" spans="1:7" ht="15.75">
      <c r="A80" s="89" t="s">
        <v>549</v>
      </c>
      <c r="B80" s="90">
        <v>0</v>
      </c>
      <c r="C80" s="90">
        <v>0</v>
      </c>
      <c r="D80" s="109">
        <f t="shared" si="4"/>
        <v>0</v>
      </c>
      <c r="E80" s="90">
        <v>0</v>
      </c>
      <c r="F80" s="90">
        <v>0</v>
      </c>
      <c r="G80" s="109">
        <f t="shared" si="3"/>
        <v>0</v>
      </c>
    </row>
    <row r="81" spans="1:7" ht="15.75">
      <c r="A81" s="89" t="s">
        <v>550</v>
      </c>
      <c r="B81" s="90">
        <v>0</v>
      </c>
      <c r="C81" s="90">
        <v>1</v>
      </c>
      <c r="D81" s="109">
        <f t="shared" si="4"/>
        <v>1</v>
      </c>
      <c r="E81" s="90">
        <v>0</v>
      </c>
      <c r="F81" s="90">
        <v>1</v>
      </c>
      <c r="G81" s="109">
        <f t="shared" si="3"/>
        <v>1</v>
      </c>
    </row>
    <row r="82" spans="1:7" ht="15.75">
      <c r="A82" s="89" t="s">
        <v>551</v>
      </c>
      <c r="B82" s="90">
        <v>1</v>
      </c>
      <c r="C82" s="90">
        <v>0</v>
      </c>
      <c r="D82" s="109">
        <f t="shared" si="4"/>
        <v>1</v>
      </c>
      <c r="E82" s="90">
        <v>1</v>
      </c>
      <c r="F82" s="90">
        <v>0</v>
      </c>
      <c r="G82" s="109">
        <f t="shared" si="3"/>
        <v>1</v>
      </c>
    </row>
    <row r="83" spans="1:7" ht="15.75">
      <c r="A83" s="89" t="s">
        <v>552</v>
      </c>
      <c r="B83" s="90">
        <v>0</v>
      </c>
      <c r="C83" s="90">
        <v>0</v>
      </c>
      <c r="D83" s="109">
        <f t="shared" si="4"/>
        <v>0</v>
      </c>
      <c r="E83" s="90">
        <v>0</v>
      </c>
      <c r="F83" s="90">
        <v>0</v>
      </c>
      <c r="G83" s="109">
        <f t="shared" si="3"/>
        <v>0</v>
      </c>
    </row>
    <row r="84" spans="1:7" ht="15.75">
      <c r="A84" s="89" t="s">
        <v>553</v>
      </c>
      <c r="B84" s="90">
        <v>7</v>
      </c>
      <c r="C84" s="90">
        <v>4</v>
      </c>
      <c r="D84" s="109">
        <f t="shared" si="4"/>
        <v>11</v>
      </c>
      <c r="E84" s="90">
        <v>3</v>
      </c>
      <c r="F84" s="90">
        <v>3</v>
      </c>
      <c r="G84" s="109">
        <f t="shared" ref="G84:G111" si="5">SUM(E84:F84)</f>
        <v>6</v>
      </c>
    </row>
    <row r="85" spans="1:7" ht="15.75">
      <c r="A85" s="89" t="s">
        <v>554</v>
      </c>
      <c r="B85" s="90">
        <v>0</v>
      </c>
      <c r="C85" s="90">
        <v>0</v>
      </c>
      <c r="D85" s="109">
        <f t="shared" si="4"/>
        <v>0</v>
      </c>
      <c r="E85" s="90">
        <v>0</v>
      </c>
      <c r="F85" s="90">
        <v>0</v>
      </c>
      <c r="G85" s="109">
        <f t="shared" si="5"/>
        <v>0</v>
      </c>
    </row>
    <row r="86" spans="1:7" ht="15.75">
      <c r="A86" s="89" t="s">
        <v>555</v>
      </c>
      <c r="B86" s="90">
        <v>0</v>
      </c>
      <c r="C86" s="90">
        <v>0</v>
      </c>
      <c r="D86" s="109">
        <f t="shared" si="4"/>
        <v>0</v>
      </c>
      <c r="E86" s="90">
        <v>1</v>
      </c>
      <c r="F86" s="90">
        <v>0</v>
      </c>
      <c r="G86" s="109">
        <f t="shared" si="5"/>
        <v>1</v>
      </c>
    </row>
    <row r="87" spans="1:7" ht="15.75">
      <c r="A87" s="89" t="s">
        <v>556</v>
      </c>
      <c r="B87" s="90">
        <v>0</v>
      </c>
      <c r="C87" s="90">
        <v>0</v>
      </c>
      <c r="D87" s="109">
        <f t="shared" si="4"/>
        <v>0</v>
      </c>
      <c r="E87" s="90">
        <v>0</v>
      </c>
      <c r="F87" s="90">
        <v>0</v>
      </c>
      <c r="G87" s="109">
        <f t="shared" si="5"/>
        <v>0</v>
      </c>
    </row>
    <row r="88" spans="1:7" ht="15.75">
      <c r="A88" s="89" t="s">
        <v>557</v>
      </c>
      <c r="B88" s="90">
        <v>0</v>
      </c>
      <c r="C88" s="90">
        <v>1</v>
      </c>
      <c r="D88" s="109">
        <f t="shared" si="4"/>
        <v>1</v>
      </c>
      <c r="E88" s="90">
        <v>0</v>
      </c>
      <c r="F88" s="90">
        <v>1</v>
      </c>
      <c r="G88" s="109">
        <f t="shared" si="5"/>
        <v>1</v>
      </c>
    </row>
    <row r="89" spans="1:7" ht="15.75">
      <c r="A89" s="89" t="s">
        <v>558</v>
      </c>
      <c r="B89" s="90">
        <v>0</v>
      </c>
      <c r="C89" s="90">
        <v>0</v>
      </c>
      <c r="D89" s="109">
        <f t="shared" si="4"/>
        <v>0</v>
      </c>
      <c r="E89" s="90">
        <v>0</v>
      </c>
      <c r="F89" s="90">
        <v>0</v>
      </c>
      <c r="G89" s="109">
        <f t="shared" si="5"/>
        <v>0</v>
      </c>
    </row>
    <row r="90" spans="1:7" ht="15.75">
      <c r="A90" s="89" t="s">
        <v>559</v>
      </c>
      <c r="B90" s="90">
        <v>0</v>
      </c>
      <c r="C90" s="90">
        <v>0</v>
      </c>
      <c r="D90" s="109">
        <f t="shared" si="4"/>
        <v>0</v>
      </c>
      <c r="E90" s="90">
        <v>0</v>
      </c>
      <c r="F90" s="90">
        <v>0</v>
      </c>
      <c r="G90" s="109">
        <f t="shared" si="5"/>
        <v>0</v>
      </c>
    </row>
    <row r="91" spans="1:7" ht="15.75">
      <c r="A91" s="89" t="s">
        <v>560</v>
      </c>
      <c r="B91" s="90">
        <v>0</v>
      </c>
      <c r="C91" s="90">
        <v>0</v>
      </c>
      <c r="D91" s="109">
        <f t="shared" si="4"/>
        <v>0</v>
      </c>
      <c r="E91" s="90">
        <v>2</v>
      </c>
      <c r="F91" s="90">
        <v>1</v>
      </c>
      <c r="G91" s="109">
        <f t="shared" si="5"/>
        <v>3</v>
      </c>
    </row>
    <row r="92" spans="1:7" ht="15.75">
      <c r="A92" s="89" t="s">
        <v>561</v>
      </c>
      <c r="B92" s="90">
        <v>7</v>
      </c>
      <c r="C92" s="90">
        <v>0</v>
      </c>
      <c r="D92" s="109">
        <f t="shared" si="4"/>
        <v>7</v>
      </c>
      <c r="E92" s="90">
        <v>5</v>
      </c>
      <c r="F92" s="90">
        <v>1</v>
      </c>
      <c r="G92" s="109">
        <f t="shared" si="5"/>
        <v>6</v>
      </c>
    </row>
    <row r="93" spans="1:7" ht="15.75">
      <c r="A93" s="89" t="s">
        <v>562</v>
      </c>
      <c r="B93" s="90">
        <v>0</v>
      </c>
      <c r="C93" s="90">
        <v>2</v>
      </c>
      <c r="D93" s="109">
        <f t="shared" si="4"/>
        <v>2</v>
      </c>
      <c r="E93" s="90">
        <v>0</v>
      </c>
      <c r="F93" s="90">
        <v>2</v>
      </c>
      <c r="G93" s="109">
        <f t="shared" si="5"/>
        <v>2</v>
      </c>
    </row>
    <row r="94" spans="1:7" ht="15.75">
      <c r="A94" s="89" t="s">
        <v>563</v>
      </c>
      <c r="B94" s="90">
        <v>1</v>
      </c>
      <c r="C94" s="90">
        <v>0</v>
      </c>
      <c r="D94" s="109">
        <f t="shared" si="4"/>
        <v>1</v>
      </c>
      <c r="E94" s="90">
        <v>1</v>
      </c>
      <c r="F94" s="90">
        <v>0</v>
      </c>
      <c r="G94" s="109">
        <f>SUM(E94:F94)</f>
        <v>1</v>
      </c>
    </row>
    <row r="95" spans="1:7" ht="15.75">
      <c r="A95" s="89" t="s">
        <v>564</v>
      </c>
      <c r="B95" s="90">
        <v>0</v>
      </c>
      <c r="C95" s="90">
        <v>1</v>
      </c>
      <c r="D95" s="109">
        <f t="shared" si="4"/>
        <v>1</v>
      </c>
      <c r="E95" s="90">
        <v>0</v>
      </c>
      <c r="F95" s="90">
        <v>1</v>
      </c>
      <c r="G95" s="109">
        <f>SUM(E95:F95)</f>
        <v>1</v>
      </c>
    </row>
    <row r="96" spans="1:7" ht="15.75">
      <c r="A96" s="89" t="s">
        <v>565</v>
      </c>
      <c r="B96" s="90">
        <v>1</v>
      </c>
      <c r="C96" s="90">
        <v>0</v>
      </c>
      <c r="D96" s="109">
        <f t="shared" si="4"/>
        <v>1</v>
      </c>
      <c r="E96" s="90">
        <v>1</v>
      </c>
      <c r="F96" s="90">
        <v>0</v>
      </c>
      <c r="G96" s="109">
        <f>SUM(E96:F96)</f>
        <v>1</v>
      </c>
    </row>
    <row r="97" spans="1:7" ht="15.75">
      <c r="A97" s="89" t="s">
        <v>566</v>
      </c>
      <c r="B97" s="90">
        <v>1</v>
      </c>
      <c r="C97" s="90">
        <v>0</v>
      </c>
      <c r="D97" s="109">
        <f t="shared" si="4"/>
        <v>1</v>
      </c>
      <c r="E97" s="90">
        <v>1</v>
      </c>
      <c r="F97" s="90">
        <v>0</v>
      </c>
      <c r="G97" s="109">
        <f t="shared" si="5"/>
        <v>1</v>
      </c>
    </row>
    <row r="98" spans="1:7" ht="15.75">
      <c r="A98" s="89" t="s">
        <v>567</v>
      </c>
      <c r="B98" s="90">
        <v>0</v>
      </c>
      <c r="C98" s="90">
        <v>0</v>
      </c>
      <c r="D98" s="109">
        <f t="shared" si="4"/>
        <v>0</v>
      </c>
      <c r="E98" s="90">
        <v>0</v>
      </c>
      <c r="F98" s="90">
        <v>0</v>
      </c>
      <c r="G98" s="109">
        <f t="shared" si="5"/>
        <v>0</v>
      </c>
    </row>
    <row r="99" spans="1:7" ht="15.75">
      <c r="A99" s="89" t="s">
        <v>568</v>
      </c>
      <c r="B99" s="90">
        <v>1</v>
      </c>
      <c r="C99" s="90">
        <v>0</v>
      </c>
      <c r="D99" s="109">
        <f t="shared" si="4"/>
        <v>1</v>
      </c>
      <c r="E99" s="90">
        <v>1</v>
      </c>
      <c r="F99" s="90">
        <v>0</v>
      </c>
      <c r="G99" s="109">
        <f t="shared" si="5"/>
        <v>1</v>
      </c>
    </row>
    <row r="100" spans="1:7" ht="15.75">
      <c r="A100" s="89" t="s">
        <v>569</v>
      </c>
      <c r="B100" s="90">
        <v>0</v>
      </c>
      <c r="C100" s="90">
        <v>0</v>
      </c>
      <c r="D100" s="109">
        <f t="shared" si="4"/>
        <v>0</v>
      </c>
      <c r="E100" s="90">
        <v>0</v>
      </c>
      <c r="F100" s="90">
        <v>0</v>
      </c>
      <c r="G100" s="109">
        <f t="shared" si="5"/>
        <v>0</v>
      </c>
    </row>
    <row r="101" spans="1:7" ht="15.75">
      <c r="A101" s="89" t="s">
        <v>570</v>
      </c>
      <c r="B101" s="90">
        <v>2</v>
      </c>
      <c r="C101" s="90">
        <v>0</v>
      </c>
      <c r="D101" s="109">
        <f t="shared" si="4"/>
        <v>2</v>
      </c>
      <c r="E101" s="90">
        <v>1</v>
      </c>
      <c r="F101" s="90">
        <v>0</v>
      </c>
      <c r="G101" s="109">
        <f t="shared" si="5"/>
        <v>1</v>
      </c>
    </row>
    <row r="102" spans="1:7" ht="15.75">
      <c r="A102" s="89" t="s">
        <v>571</v>
      </c>
      <c r="B102" s="90">
        <v>0</v>
      </c>
      <c r="C102" s="90">
        <v>0</v>
      </c>
      <c r="D102" s="109">
        <f t="shared" si="4"/>
        <v>0</v>
      </c>
      <c r="E102" s="90">
        <v>0</v>
      </c>
      <c r="F102" s="90">
        <v>0</v>
      </c>
      <c r="G102" s="109">
        <f t="shared" si="5"/>
        <v>0</v>
      </c>
    </row>
    <row r="103" spans="1:7" ht="15.75">
      <c r="A103" s="89" t="s">
        <v>572</v>
      </c>
      <c r="B103" s="90">
        <v>1</v>
      </c>
      <c r="C103" s="90">
        <v>0</v>
      </c>
      <c r="D103" s="109">
        <f t="shared" si="4"/>
        <v>1</v>
      </c>
      <c r="E103" s="90">
        <v>2</v>
      </c>
      <c r="F103" s="90">
        <v>0</v>
      </c>
      <c r="G103" s="109">
        <f t="shared" si="5"/>
        <v>2</v>
      </c>
    </row>
    <row r="104" spans="1:7" ht="15.75">
      <c r="A104" s="89" t="s">
        <v>1205</v>
      </c>
      <c r="B104" s="90">
        <v>0</v>
      </c>
      <c r="C104" s="90">
        <v>0</v>
      </c>
      <c r="D104" s="109">
        <f t="shared" si="4"/>
        <v>0</v>
      </c>
      <c r="E104" s="90">
        <v>1</v>
      </c>
      <c r="F104" s="90">
        <v>0</v>
      </c>
      <c r="G104" s="109">
        <f t="shared" si="5"/>
        <v>1</v>
      </c>
    </row>
    <row r="105" spans="1:7" ht="15.75">
      <c r="A105" s="89" t="s">
        <v>573</v>
      </c>
      <c r="B105" s="90">
        <v>1</v>
      </c>
      <c r="C105" s="90">
        <v>0</v>
      </c>
      <c r="D105" s="109">
        <f t="shared" si="4"/>
        <v>1</v>
      </c>
      <c r="E105" s="90">
        <v>0</v>
      </c>
      <c r="F105" s="90">
        <v>0</v>
      </c>
      <c r="G105" s="109">
        <f t="shared" si="5"/>
        <v>0</v>
      </c>
    </row>
    <row r="106" spans="1:7" ht="15.75">
      <c r="A106" s="89" t="s">
        <v>574</v>
      </c>
      <c r="B106" s="90">
        <v>0</v>
      </c>
      <c r="C106" s="90">
        <v>0</v>
      </c>
      <c r="D106" s="109">
        <f t="shared" si="4"/>
        <v>0</v>
      </c>
      <c r="E106" s="90">
        <v>0</v>
      </c>
      <c r="F106" s="90">
        <v>0</v>
      </c>
      <c r="G106" s="109">
        <f t="shared" si="5"/>
        <v>0</v>
      </c>
    </row>
    <row r="107" spans="1:7" ht="15.75">
      <c r="A107" s="89" t="s">
        <v>575</v>
      </c>
      <c r="B107" s="90">
        <v>0</v>
      </c>
      <c r="C107" s="90">
        <v>1</v>
      </c>
      <c r="D107" s="109">
        <f t="shared" si="4"/>
        <v>1</v>
      </c>
      <c r="E107" s="90">
        <v>2</v>
      </c>
      <c r="F107" s="90">
        <v>0</v>
      </c>
      <c r="G107" s="109">
        <f t="shared" si="5"/>
        <v>2</v>
      </c>
    </row>
    <row r="108" spans="1:7" ht="15.75">
      <c r="A108" s="89" t="s">
        <v>576</v>
      </c>
      <c r="B108" s="90">
        <v>9870</v>
      </c>
      <c r="C108" s="90">
        <v>811</v>
      </c>
      <c r="D108" s="109">
        <f t="shared" si="4"/>
        <v>10681</v>
      </c>
      <c r="E108" s="90">
        <v>10383</v>
      </c>
      <c r="F108" s="90">
        <v>846</v>
      </c>
      <c r="G108" s="109">
        <f t="shared" si="5"/>
        <v>11229</v>
      </c>
    </row>
    <row r="109" spans="1:7" ht="15.75">
      <c r="A109" s="89" t="s">
        <v>577</v>
      </c>
      <c r="B109" s="90">
        <v>0</v>
      </c>
      <c r="C109" s="90">
        <v>0</v>
      </c>
      <c r="D109" s="109">
        <f t="shared" si="4"/>
        <v>0</v>
      </c>
      <c r="E109" s="90">
        <v>0</v>
      </c>
      <c r="F109" s="90">
        <v>0</v>
      </c>
      <c r="G109" s="109">
        <f t="shared" si="5"/>
        <v>0</v>
      </c>
    </row>
    <row r="110" spans="1:7" ht="15.75">
      <c r="A110" s="89" t="s">
        <v>578</v>
      </c>
      <c r="B110" s="90">
        <v>2</v>
      </c>
      <c r="C110" s="90">
        <v>1</v>
      </c>
      <c r="D110" s="109">
        <f t="shared" si="4"/>
        <v>3</v>
      </c>
      <c r="E110" s="90">
        <v>3</v>
      </c>
      <c r="F110" s="90">
        <v>1</v>
      </c>
      <c r="G110" s="109">
        <f t="shared" si="5"/>
        <v>4</v>
      </c>
    </row>
    <row r="111" spans="1:7" ht="15.75">
      <c r="A111" s="89" t="s">
        <v>579</v>
      </c>
      <c r="B111" s="90">
        <v>22</v>
      </c>
      <c r="C111" s="90">
        <v>4</v>
      </c>
      <c r="D111" s="109">
        <f t="shared" si="4"/>
        <v>26</v>
      </c>
      <c r="E111" s="90">
        <v>0</v>
      </c>
      <c r="F111" s="90">
        <v>1</v>
      </c>
      <c r="G111" s="109">
        <f t="shared" si="5"/>
        <v>1</v>
      </c>
    </row>
    <row r="112" spans="1:7" ht="15.75">
      <c r="A112" s="91" t="s">
        <v>421</v>
      </c>
      <c r="B112" s="92">
        <f t="shared" ref="B112:G112" si="6">SUM(B5:B111)</f>
        <v>10067</v>
      </c>
      <c r="C112" s="92">
        <f t="shared" si="6"/>
        <v>971</v>
      </c>
      <c r="D112" s="92">
        <f t="shared" si="6"/>
        <v>11038</v>
      </c>
      <c r="E112" s="92">
        <f t="shared" si="6"/>
        <v>10576</v>
      </c>
      <c r="F112" s="92">
        <f t="shared" si="6"/>
        <v>1036</v>
      </c>
      <c r="G112" s="92">
        <f t="shared" si="6"/>
        <v>11612</v>
      </c>
    </row>
  </sheetData>
  <sheetProtection algorithmName="SHA-512" hashValue="J9tTctagY9AHnHWVDhX2AEJvPvFkRkrDrpzgy/BJWFO19dUO7L1zEUPbDModMj1AyyEnCxnyH+4suONybJErZA==" saltValue="tIHHe/oZwC0jrC/Sorhrng==" spinCount="100000" sheet="1" objects="1" scenarios="1"/>
  <mergeCells count="4">
    <mergeCell ref="A3:A4"/>
    <mergeCell ref="B3:D3"/>
    <mergeCell ref="E3:G3"/>
    <mergeCell ref="A1:G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2"/>
  <sheetViews>
    <sheetView zoomScale="84" zoomScaleNormal="84" workbookViewId="0">
      <selection sqref="A1:G1"/>
    </sheetView>
  </sheetViews>
  <sheetFormatPr defaultColWidth="8.85546875" defaultRowHeight="12.75"/>
  <cols>
    <col min="2" max="2" width="18" customWidth="1"/>
    <col min="3" max="3" width="19" customWidth="1"/>
    <col min="4" max="4" width="13.85546875" customWidth="1"/>
    <col min="5" max="5" width="15.7109375" customWidth="1"/>
    <col min="6" max="6" width="14.85546875" customWidth="1"/>
    <col min="7" max="7" width="11.42578125" customWidth="1"/>
    <col min="13" max="13" width="9.140625" customWidth="1"/>
  </cols>
  <sheetData>
    <row r="1" spans="1:18" ht="19.5">
      <c r="A1" s="174" t="s">
        <v>580</v>
      </c>
      <c r="B1" s="174"/>
      <c r="C1" s="174"/>
      <c r="D1" s="174"/>
      <c r="E1" s="174"/>
      <c r="F1" s="174"/>
      <c r="G1" s="174"/>
    </row>
    <row r="2" spans="1:18" ht="19.5">
      <c r="A2" s="33"/>
      <c r="B2" s="33"/>
      <c r="C2" s="33"/>
      <c r="D2" s="33"/>
      <c r="E2" s="33"/>
      <c r="F2" s="33"/>
      <c r="G2" s="33"/>
    </row>
    <row r="3" spans="1:18" ht="18.75">
      <c r="A3" s="193" t="s">
        <v>711</v>
      </c>
      <c r="B3" s="194"/>
      <c r="C3" s="194"/>
      <c r="D3" s="194"/>
      <c r="E3" s="194"/>
      <c r="F3" s="194"/>
      <c r="G3" s="194"/>
    </row>
    <row r="4" spans="1:18" ht="14.25">
      <c r="A4" s="55" t="s">
        <v>581</v>
      </c>
      <c r="B4" s="7" t="s">
        <v>582</v>
      </c>
      <c r="C4" s="7" t="s">
        <v>583</v>
      </c>
      <c r="D4" s="7" t="s">
        <v>584</v>
      </c>
      <c r="E4" s="7" t="s">
        <v>585</v>
      </c>
      <c r="F4" s="7" t="s">
        <v>586</v>
      </c>
      <c r="G4" s="7" t="s">
        <v>587</v>
      </c>
    </row>
    <row r="5" spans="1:18" ht="15">
      <c r="A5" s="56" t="s">
        <v>588</v>
      </c>
      <c r="B5" s="161">
        <v>2465</v>
      </c>
      <c r="C5" s="113">
        <f>B5/B13</f>
        <v>0.23307488653555219</v>
      </c>
      <c r="D5" s="111">
        <v>0</v>
      </c>
      <c r="E5" s="113">
        <f>D5/D13</f>
        <v>0</v>
      </c>
      <c r="F5" s="111">
        <f>B5+D5</f>
        <v>2465</v>
      </c>
      <c r="G5" s="113">
        <f>F5/F13</f>
        <v>0.21228039958663453</v>
      </c>
    </row>
    <row r="6" spans="1:18" ht="15">
      <c r="A6" s="57" t="s">
        <v>589</v>
      </c>
      <c r="B6" s="111">
        <v>3747</v>
      </c>
      <c r="C6" s="113">
        <f>B6/B13</f>
        <v>0.35429273827534041</v>
      </c>
      <c r="D6" s="111">
        <v>1</v>
      </c>
      <c r="E6" s="113">
        <f>D6/D13</f>
        <v>9.6525096525096527E-4</v>
      </c>
      <c r="F6" s="111">
        <f t="shared" ref="F6:F12" si="0">B6+D6</f>
        <v>3748</v>
      </c>
      <c r="G6" s="113">
        <f>F6/F13</f>
        <v>0.32276954874267999</v>
      </c>
      <c r="I6" s="15"/>
      <c r="K6" s="77"/>
      <c r="L6" s="77"/>
      <c r="M6" s="23"/>
      <c r="O6" s="21"/>
    </row>
    <row r="7" spans="1:18" ht="15">
      <c r="A7" s="57" t="s">
        <v>590</v>
      </c>
      <c r="B7" s="111">
        <v>3905</v>
      </c>
      <c r="C7" s="113">
        <f>B7/B13</f>
        <v>0.369232223903177</v>
      </c>
      <c r="D7" s="111">
        <v>371</v>
      </c>
      <c r="E7" s="113">
        <f>D7/D13</f>
        <v>0.35810810810810811</v>
      </c>
      <c r="F7" s="111">
        <f t="shared" si="0"/>
        <v>4276</v>
      </c>
      <c r="G7" s="113">
        <f>F7/F13</f>
        <v>0.36823975198070963</v>
      </c>
      <c r="K7" s="77"/>
      <c r="L7" s="77"/>
      <c r="M7" s="23"/>
      <c r="O7" s="19"/>
      <c r="P7" s="22"/>
      <c r="R7" s="21"/>
    </row>
    <row r="8" spans="1:18" ht="15">
      <c r="A8" s="57" t="s">
        <v>591</v>
      </c>
      <c r="B8" s="111">
        <v>159</v>
      </c>
      <c r="C8" s="113">
        <f>B8/B13</f>
        <v>1.5034039334341906E-2</v>
      </c>
      <c r="D8" s="111">
        <v>247</v>
      </c>
      <c r="E8" s="113">
        <f>D8/D13</f>
        <v>0.23841698841698841</v>
      </c>
      <c r="F8" s="111">
        <f t="shared" si="0"/>
        <v>406</v>
      </c>
      <c r="G8" s="113">
        <f>F8/F13</f>
        <v>3.4963830520151569E-2</v>
      </c>
      <c r="K8" s="77"/>
      <c r="L8" s="77"/>
      <c r="M8" s="23"/>
      <c r="O8" s="19"/>
      <c r="P8" s="22"/>
      <c r="R8" s="21"/>
    </row>
    <row r="9" spans="1:18" ht="15">
      <c r="A9" s="57" t="s">
        <v>592</v>
      </c>
      <c r="B9" s="111">
        <v>77</v>
      </c>
      <c r="C9" s="113">
        <f>B9/B13</f>
        <v>7.2806354009077156E-3</v>
      </c>
      <c r="D9" s="111">
        <v>239</v>
      </c>
      <c r="E9" s="113">
        <f>D9/D13</f>
        <v>0.23069498069498071</v>
      </c>
      <c r="F9" s="111">
        <f t="shared" si="0"/>
        <v>316</v>
      </c>
      <c r="G9" s="113">
        <f>F9/F13</f>
        <v>2.7213227695487428E-2</v>
      </c>
      <c r="K9" s="77"/>
      <c r="L9" s="77"/>
      <c r="M9" s="23"/>
      <c r="O9" s="19"/>
      <c r="P9" s="22"/>
      <c r="R9" s="21"/>
    </row>
    <row r="10" spans="1:18" ht="15">
      <c r="A10" s="57" t="s">
        <v>593</v>
      </c>
      <c r="B10" s="111">
        <v>28</v>
      </c>
      <c r="C10" s="113">
        <f>B10/B13</f>
        <v>2.6475037821482601E-3</v>
      </c>
      <c r="D10" s="111">
        <v>110</v>
      </c>
      <c r="E10" s="113">
        <f>D10/D13</f>
        <v>0.10617760617760617</v>
      </c>
      <c r="F10" s="111">
        <f t="shared" si="0"/>
        <v>138</v>
      </c>
      <c r="G10" s="113">
        <f>F10/F13</f>
        <v>1.1884257664485016E-2</v>
      </c>
      <c r="K10" s="77"/>
      <c r="L10" s="77"/>
      <c r="M10" s="23"/>
      <c r="O10" s="19"/>
      <c r="P10" s="22"/>
      <c r="R10" s="21"/>
    </row>
    <row r="11" spans="1:18" ht="15">
      <c r="A11" s="57" t="s">
        <v>594</v>
      </c>
      <c r="B11" s="111">
        <v>43</v>
      </c>
      <c r="C11" s="113">
        <f>B11/B13</f>
        <v>4.0658093797276851E-3</v>
      </c>
      <c r="D11" s="111">
        <v>63</v>
      </c>
      <c r="E11" s="113">
        <f>D11/D13</f>
        <v>6.0810810810810814E-2</v>
      </c>
      <c r="F11" s="111">
        <f t="shared" si="0"/>
        <v>106</v>
      </c>
      <c r="G11" s="113">
        <f>F11/F13</f>
        <v>9.1284877712710984E-3</v>
      </c>
      <c r="K11" s="77"/>
      <c r="L11" s="77"/>
      <c r="M11" s="23"/>
      <c r="O11" s="19"/>
      <c r="P11" s="22"/>
      <c r="R11" s="21"/>
    </row>
    <row r="12" spans="1:18" ht="15">
      <c r="A12" s="57" t="s">
        <v>595</v>
      </c>
      <c r="B12" s="111">
        <v>152</v>
      </c>
      <c r="C12" s="113">
        <f>B12/B13</f>
        <v>1.4372163388804841E-2</v>
      </c>
      <c r="D12" s="111">
        <v>5</v>
      </c>
      <c r="E12" s="113">
        <f>D12/D13</f>
        <v>4.8262548262548262E-3</v>
      </c>
      <c r="F12" s="111">
        <f t="shared" si="0"/>
        <v>157</v>
      </c>
      <c r="G12" s="113">
        <f>F12/F13</f>
        <v>1.3520496038580779E-2</v>
      </c>
      <c r="K12" s="77"/>
      <c r="L12" s="77"/>
      <c r="M12" s="23"/>
      <c r="O12" s="19"/>
      <c r="P12" s="22"/>
      <c r="R12" s="21"/>
    </row>
    <row r="13" spans="1:18" ht="15">
      <c r="A13" s="9" t="s">
        <v>31</v>
      </c>
      <c r="B13" s="112">
        <f t="shared" ref="B13:G13" si="1">SUM(B5:B12)</f>
        <v>10576</v>
      </c>
      <c r="C13" s="114">
        <f t="shared" si="1"/>
        <v>1</v>
      </c>
      <c r="D13" s="112">
        <f t="shared" si="1"/>
        <v>1036</v>
      </c>
      <c r="E13" s="114">
        <f t="shared" si="1"/>
        <v>1</v>
      </c>
      <c r="F13" s="112">
        <f t="shared" si="1"/>
        <v>11612</v>
      </c>
      <c r="G13" s="114">
        <f t="shared" si="1"/>
        <v>1</v>
      </c>
      <c r="K13" s="77"/>
      <c r="L13" s="77"/>
      <c r="M13" s="23"/>
      <c r="O13" s="19"/>
      <c r="P13" s="22"/>
    </row>
    <row r="14" spans="1:18" ht="15">
      <c r="A14" s="110"/>
      <c r="B14" s="110"/>
      <c r="C14" s="110"/>
      <c r="D14" s="110"/>
      <c r="E14" s="110"/>
      <c r="F14" s="110"/>
      <c r="G14" s="110"/>
      <c r="K14" s="77"/>
      <c r="L14" s="77"/>
      <c r="M14" s="23"/>
      <c r="O14" s="19"/>
      <c r="P14" s="22"/>
    </row>
    <row r="15" spans="1:18" ht="15">
      <c r="A15" s="21"/>
      <c r="B15" s="21"/>
      <c r="C15" s="44"/>
      <c r="D15" s="21"/>
      <c r="E15" s="44"/>
      <c r="G15" s="32"/>
      <c r="L15" s="21"/>
      <c r="M15" s="22"/>
      <c r="O15" s="19"/>
      <c r="P15" s="22"/>
    </row>
    <row r="16" spans="1:18">
      <c r="M16" s="23"/>
    </row>
    <row r="18" spans="1:7" ht="18.75">
      <c r="A18" s="193" t="s">
        <v>28</v>
      </c>
      <c r="B18" s="194"/>
      <c r="C18" s="194"/>
      <c r="D18" s="194"/>
      <c r="E18" s="194"/>
      <c r="F18" s="194"/>
      <c r="G18" s="194"/>
    </row>
    <row r="19" spans="1:7" ht="14.25">
      <c r="A19" s="55" t="s">
        <v>581</v>
      </c>
      <c r="B19" s="7" t="s">
        <v>582</v>
      </c>
      <c r="C19" s="7" t="s">
        <v>583</v>
      </c>
      <c r="D19" s="7" t="s">
        <v>584</v>
      </c>
      <c r="E19" s="7" t="s">
        <v>585</v>
      </c>
      <c r="F19" s="7" t="s">
        <v>586</v>
      </c>
      <c r="G19" s="7" t="s">
        <v>587</v>
      </c>
    </row>
    <row r="20" spans="1:7" ht="15">
      <c r="A20" s="56" t="s">
        <v>588</v>
      </c>
      <c r="B20" s="161">
        <v>2407</v>
      </c>
      <c r="C20" s="113">
        <f>B20/B28</f>
        <v>0.23909804311115526</v>
      </c>
      <c r="D20" s="111">
        <v>0</v>
      </c>
      <c r="E20" s="113">
        <f>D20/D28</f>
        <v>0</v>
      </c>
      <c r="F20" s="111">
        <f>B20+D20</f>
        <v>2407</v>
      </c>
      <c r="G20" s="113">
        <f>F20/F28</f>
        <v>0.21806486682369994</v>
      </c>
    </row>
    <row r="21" spans="1:7" ht="15">
      <c r="A21" s="57" t="s">
        <v>589</v>
      </c>
      <c r="B21" s="111">
        <v>3279</v>
      </c>
      <c r="C21" s="113">
        <f>B21/B28</f>
        <v>0.32571769146716995</v>
      </c>
      <c r="D21" s="111">
        <v>0</v>
      </c>
      <c r="E21" s="113">
        <f>D21/D28</f>
        <v>0</v>
      </c>
      <c r="F21" s="111">
        <f t="shared" ref="F21:F27" si="2">B21+D21</f>
        <v>3279</v>
      </c>
      <c r="G21" s="113">
        <f>F21/F28</f>
        <v>0.29706468563145499</v>
      </c>
    </row>
    <row r="22" spans="1:7" ht="15">
      <c r="A22" s="57" t="s">
        <v>590</v>
      </c>
      <c r="B22" s="111">
        <v>3911</v>
      </c>
      <c r="C22" s="113">
        <f>B22/B28</f>
        <v>0.38849706963345587</v>
      </c>
      <c r="D22" s="111">
        <v>361</v>
      </c>
      <c r="E22" s="113">
        <f>D22/D28</f>
        <v>0.37178166838311022</v>
      </c>
      <c r="F22" s="111">
        <f t="shared" si="2"/>
        <v>4272</v>
      </c>
      <c r="G22" s="113">
        <f>F22/F28</f>
        <v>0.38702663526001085</v>
      </c>
    </row>
    <row r="23" spans="1:7" ht="15">
      <c r="A23" s="57" t="s">
        <v>591</v>
      </c>
      <c r="B23" s="111">
        <v>180</v>
      </c>
      <c r="C23" s="113">
        <f>B23/B28</f>
        <v>1.7880202642296613E-2</v>
      </c>
      <c r="D23" s="111">
        <v>214</v>
      </c>
      <c r="E23" s="113">
        <f>D23/D28</f>
        <v>0.22039134912461381</v>
      </c>
      <c r="F23" s="111">
        <f t="shared" si="2"/>
        <v>394</v>
      </c>
      <c r="G23" s="113">
        <f>F23/F28</f>
        <v>3.5694872259467297E-2</v>
      </c>
    </row>
    <row r="24" spans="1:7" ht="15">
      <c r="A24" s="57" t="s">
        <v>592</v>
      </c>
      <c r="B24" s="111">
        <v>95</v>
      </c>
      <c r="C24" s="113">
        <f>B24/B28</f>
        <v>9.4367736167676568E-3</v>
      </c>
      <c r="D24" s="111">
        <v>217</v>
      </c>
      <c r="E24" s="113">
        <f>D24/D28</f>
        <v>0.22348094747682801</v>
      </c>
      <c r="F24" s="111">
        <f t="shared" si="2"/>
        <v>312</v>
      </c>
      <c r="G24" s="113">
        <f>F24/F28</f>
        <v>2.8265990215618771E-2</v>
      </c>
    </row>
    <row r="25" spans="1:7" ht="15">
      <c r="A25" s="57" t="s">
        <v>593</v>
      </c>
      <c r="B25" s="111">
        <v>37</v>
      </c>
      <c r="C25" s="113">
        <f>B25/B28</f>
        <v>3.6753749875831927E-3</v>
      </c>
      <c r="D25" s="111">
        <v>119</v>
      </c>
      <c r="E25" s="113">
        <f>D25/D28</f>
        <v>0.12255406797116375</v>
      </c>
      <c r="F25" s="111">
        <f t="shared" si="2"/>
        <v>156</v>
      </c>
      <c r="G25" s="113">
        <f>F25/F28</f>
        <v>1.4132995107809385E-2</v>
      </c>
    </row>
    <row r="26" spans="1:7" ht="15">
      <c r="A26" s="57" t="s">
        <v>594</v>
      </c>
      <c r="B26" s="111">
        <v>36</v>
      </c>
      <c r="C26" s="113">
        <f>B26/B28</f>
        <v>3.5760405284593227E-3</v>
      </c>
      <c r="D26" s="111">
        <v>54</v>
      </c>
      <c r="E26" s="113">
        <f>D26/D28</f>
        <v>5.5612770339855816E-2</v>
      </c>
      <c r="F26" s="111">
        <f t="shared" si="2"/>
        <v>90</v>
      </c>
      <c r="G26" s="113">
        <f>F26/F28</f>
        <v>8.1536510237361845E-3</v>
      </c>
    </row>
    <row r="27" spans="1:7" ht="15">
      <c r="A27" s="57" t="s">
        <v>595</v>
      </c>
      <c r="B27" s="111">
        <v>122</v>
      </c>
      <c r="C27" s="113">
        <f>B27/B28</f>
        <v>1.2118804013112149E-2</v>
      </c>
      <c r="D27" s="111">
        <v>6</v>
      </c>
      <c r="E27" s="113">
        <f>D27/D28</f>
        <v>6.1791967044284241E-3</v>
      </c>
      <c r="F27" s="111">
        <f t="shared" si="2"/>
        <v>128</v>
      </c>
      <c r="G27" s="113">
        <f>F27/F28</f>
        <v>1.1596303678202573E-2</v>
      </c>
    </row>
    <row r="28" spans="1:7" ht="15">
      <c r="A28" s="9" t="s">
        <v>31</v>
      </c>
      <c r="B28" s="112">
        <f t="shared" ref="B28:G28" si="3">SUM(B20:B27)</f>
        <v>10067</v>
      </c>
      <c r="C28" s="114">
        <f t="shared" si="3"/>
        <v>1</v>
      </c>
      <c r="D28" s="112">
        <f t="shared" si="3"/>
        <v>971</v>
      </c>
      <c r="E28" s="114">
        <f t="shared" si="3"/>
        <v>1</v>
      </c>
      <c r="F28" s="112">
        <f t="shared" si="3"/>
        <v>11038</v>
      </c>
      <c r="G28" s="114">
        <f t="shared" si="3"/>
        <v>1.0000000000000002</v>
      </c>
    </row>
    <row r="52" ht="9" customHeight="1"/>
  </sheetData>
  <sheetProtection algorithmName="SHA-512" hashValue="G23MDl+xT+EqhJQwetDHaG16XcFkIaTzCoI34dE+NGkzWHeGs4slRXtWTijGDKSHnnNxryno2DUph6qVytTfhg==" saltValue="r3tmToSOsEMzqATi5HWxfw==" spinCount="100000" sheet="1" objects="1" scenarios="1"/>
  <mergeCells count="3">
    <mergeCell ref="A18:G18"/>
    <mergeCell ref="A1:G1"/>
    <mergeCell ref="A3:G3"/>
  </mergeCells>
  <pageMargins left="0.7" right="0.7" top="0.75" bottom="0.75" header="0.3" footer="0.3"/>
  <pageSetup orientation="portrait" r:id="rId1"/>
  <ignoredErrors>
    <ignoredError sqref="F5:F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7"/>
  <sheetViews>
    <sheetView workbookViewId="0">
      <selection sqref="A1:F1"/>
    </sheetView>
  </sheetViews>
  <sheetFormatPr defaultColWidth="8.85546875" defaultRowHeight="12.75"/>
  <cols>
    <col min="1" max="1" width="47.85546875" customWidth="1"/>
    <col min="2" max="2" width="9.5703125" bestFit="1" customWidth="1"/>
    <col min="3" max="3" width="12.28515625" customWidth="1"/>
    <col min="4" max="4" width="10.140625" customWidth="1"/>
    <col min="5" max="5" width="13" customWidth="1"/>
    <col min="6" max="6" width="11.140625" customWidth="1"/>
  </cols>
  <sheetData>
    <row r="1" spans="1:7" ht="19.5" customHeight="1">
      <c r="A1" s="174" t="s">
        <v>596</v>
      </c>
      <c r="B1" s="174"/>
      <c r="C1" s="174"/>
      <c r="D1" s="174"/>
      <c r="E1" s="174"/>
      <c r="F1" s="174"/>
      <c r="G1" s="37"/>
    </row>
    <row r="2" spans="1:7" ht="19.5">
      <c r="A2" s="33"/>
      <c r="B2" s="33"/>
      <c r="C2" s="33"/>
      <c r="D2" s="33"/>
      <c r="E2" s="33"/>
      <c r="F2" s="33"/>
      <c r="G2" s="33"/>
    </row>
    <row r="3" spans="1:7" ht="18">
      <c r="A3" s="182" t="s">
        <v>22</v>
      </c>
      <c r="B3" s="195"/>
      <c r="C3" s="195"/>
      <c r="D3" s="195"/>
      <c r="E3" s="195"/>
      <c r="F3" s="195"/>
    </row>
    <row r="4" spans="1:7" ht="14.25">
      <c r="A4" s="7" t="s">
        <v>23</v>
      </c>
      <c r="B4" s="7" t="s">
        <v>26</v>
      </c>
      <c r="C4" s="7" t="s">
        <v>27</v>
      </c>
      <c r="D4" s="7" t="s">
        <v>17</v>
      </c>
      <c r="E4" s="7" t="s">
        <v>28</v>
      </c>
      <c r="F4" s="7" t="s">
        <v>711</v>
      </c>
    </row>
    <row r="5" spans="1:7" ht="15">
      <c r="A5" s="8" t="s">
        <v>29</v>
      </c>
      <c r="B5" s="16">
        <v>1128</v>
      </c>
      <c r="C5" s="16">
        <v>1064</v>
      </c>
      <c r="D5" s="16">
        <v>1094</v>
      </c>
      <c r="E5" s="16">
        <v>1031</v>
      </c>
      <c r="F5" s="16">
        <v>1264</v>
      </c>
    </row>
    <row r="6" spans="1:7" ht="15">
      <c r="A6" s="8" t="s">
        <v>30</v>
      </c>
      <c r="B6" s="16">
        <v>922</v>
      </c>
      <c r="C6" s="16">
        <v>799</v>
      </c>
      <c r="D6" s="16">
        <v>777</v>
      </c>
      <c r="E6" s="16">
        <v>743</v>
      </c>
      <c r="F6" s="16">
        <v>1002</v>
      </c>
    </row>
    <row r="7" spans="1:7" ht="15">
      <c r="A7" s="9" t="s">
        <v>31</v>
      </c>
      <c r="B7" s="74">
        <f>SUM(B5:B6)</f>
        <v>2050</v>
      </c>
      <c r="C7" s="74">
        <f>SUM(C5:C6)</f>
        <v>1863</v>
      </c>
      <c r="D7" s="74">
        <f>SUM(D5:D6)</f>
        <v>1871</v>
      </c>
      <c r="E7" s="74">
        <f>SUM(E5:E6)</f>
        <v>1774</v>
      </c>
      <c r="F7" s="74">
        <f>SUM(F5:F6)</f>
        <v>2266</v>
      </c>
    </row>
    <row r="8" spans="1:7" ht="15">
      <c r="A8" s="40"/>
      <c r="B8" s="19"/>
      <c r="C8" s="19"/>
      <c r="D8" s="19"/>
      <c r="E8" s="19"/>
      <c r="F8" s="19"/>
    </row>
    <row r="9" spans="1:7" ht="18">
      <c r="A9" s="182" t="s">
        <v>42</v>
      </c>
      <c r="B9" s="195"/>
      <c r="C9" s="195"/>
      <c r="D9" s="195"/>
      <c r="E9" s="195"/>
      <c r="F9" s="195"/>
    </row>
    <row r="10" spans="1:7" ht="14.25">
      <c r="A10" s="7" t="s">
        <v>43</v>
      </c>
      <c r="B10" s="7" t="s">
        <v>26</v>
      </c>
      <c r="C10" s="7" t="s">
        <v>27</v>
      </c>
      <c r="D10" s="7" t="s">
        <v>17</v>
      </c>
      <c r="E10" s="7" t="s">
        <v>28</v>
      </c>
      <c r="F10" s="7" t="s">
        <v>711</v>
      </c>
    </row>
    <row r="11" spans="1:7" ht="15">
      <c r="A11" s="8" t="s">
        <v>44</v>
      </c>
      <c r="B11" s="16">
        <v>1510</v>
      </c>
      <c r="C11" s="16">
        <v>1409</v>
      </c>
      <c r="D11" s="16">
        <v>1371</v>
      </c>
      <c r="E11" s="16">
        <v>1316</v>
      </c>
      <c r="F11" s="16">
        <v>1618</v>
      </c>
    </row>
    <row r="12" spans="1:7" ht="18.75" customHeight="1">
      <c r="A12" s="8" t="s">
        <v>45</v>
      </c>
      <c r="B12" s="16">
        <v>8</v>
      </c>
      <c r="C12" s="16">
        <v>5</v>
      </c>
      <c r="D12" s="16">
        <v>8</v>
      </c>
      <c r="E12" s="16">
        <v>10</v>
      </c>
      <c r="F12" s="16">
        <v>3</v>
      </c>
    </row>
    <row r="13" spans="1:7" ht="15">
      <c r="A13" s="8" t="s">
        <v>46</v>
      </c>
      <c r="B13" s="16">
        <v>231</v>
      </c>
      <c r="C13" s="16">
        <v>177</v>
      </c>
      <c r="D13" s="16">
        <v>170</v>
      </c>
      <c r="E13" s="16">
        <v>165</v>
      </c>
      <c r="F13" s="16">
        <v>291</v>
      </c>
    </row>
    <row r="14" spans="1:7" ht="15">
      <c r="A14" s="8" t="s">
        <v>47</v>
      </c>
      <c r="B14" s="16">
        <v>22</v>
      </c>
      <c r="C14" s="16">
        <v>22</v>
      </c>
      <c r="D14" s="16">
        <v>26</v>
      </c>
      <c r="E14" s="16">
        <v>20</v>
      </c>
      <c r="F14" s="16">
        <v>35</v>
      </c>
    </row>
    <row r="15" spans="1:7" ht="15">
      <c r="A15" s="8" t="s">
        <v>48</v>
      </c>
      <c r="B15" s="16">
        <v>83</v>
      </c>
      <c r="C15" s="16">
        <v>75</v>
      </c>
      <c r="D15" s="16">
        <v>87</v>
      </c>
      <c r="E15" s="16">
        <v>99</v>
      </c>
      <c r="F15" s="16">
        <v>106</v>
      </c>
    </row>
    <row r="16" spans="1:7" ht="15">
      <c r="A16" s="8" t="s">
        <v>49</v>
      </c>
      <c r="B16" s="16">
        <v>27</v>
      </c>
      <c r="C16" s="16">
        <v>11</v>
      </c>
      <c r="D16" s="16">
        <v>33</v>
      </c>
      <c r="E16" s="16">
        <v>22</v>
      </c>
      <c r="F16" s="16">
        <v>5</v>
      </c>
    </row>
    <row r="17" spans="1:8" ht="15">
      <c r="A17" s="8" t="s">
        <v>50</v>
      </c>
      <c r="B17" s="16">
        <v>95</v>
      </c>
      <c r="C17" s="16">
        <v>94</v>
      </c>
      <c r="D17" s="16">
        <v>103</v>
      </c>
      <c r="E17" s="16">
        <v>135</v>
      </c>
      <c r="F17" s="16">
        <v>192</v>
      </c>
    </row>
    <row r="18" spans="1:8" ht="30">
      <c r="A18" s="8" t="s">
        <v>51</v>
      </c>
      <c r="B18" s="16">
        <v>5</v>
      </c>
      <c r="C18" s="16">
        <v>0</v>
      </c>
      <c r="D18" s="16">
        <v>1</v>
      </c>
      <c r="E18" s="16">
        <v>0</v>
      </c>
      <c r="F18" s="16">
        <v>3</v>
      </c>
    </row>
    <row r="19" spans="1:8" ht="15">
      <c r="A19" s="8" t="s">
        <v>52</v>
      </c>
      <c r="B19" s="16">
        <v>69</v>
      </c>
      <c r="C19" s="16">
        <v>70</v>
      </c>
      <c r="D19" s="16">
        <v>72</v>
      </c>
      <c r="E19" s="16">
        <v>7</v>
      </c>
      <c r="F19" s="16">
        <v>13</v>
      </c>
    </row>
    <row r="20" spans="1:8" ht="15">
      <c r="A20" s="9" t="s">
        <v>31</v>
      </c>
      <c r="B20" s="36">
        <f>SUM(B11:B19)</f>
        <v>2050</v>
      </c>
      <c r="C20" s="36">
        <f>SUM(C11:C19)</f>
        <v>1863</v>
      </c>
      <c r="D20" s="36">
        <f>SUM(D11:D19)</f>
        <v>1871</v>
      </c>
      <c r="E20" s="36">
        <f>SUM(E11:E19)</f>
        <v>1774</v>
      </c>
      <c r="F20" s="36">
        <f>SUM(F11:F19)</f>
        <v>2266</v>
      </c>
    </row>
    <row r="21" spans="1:8" ht="15">
      <c r="A21" s="40"/>
      <c r="B21" s="19"/>
      <c r="C21" s="19"/>
      <c r="D21" s="19"/>
      <c r="E21" s="19"/>
      <c r="F21" s="19"/>
    </row>
    <row r="22" spans="1:8" ht="18">
      <c r="A22" s="182" t="s">
        <v>597</v>
      </c>
      <c r="B22" s="195"/>
      <c r="C22" s="195"/>
      <c r="D22" s="195"/>
      <c r="E22" s="195"/>
      <c r="F22" s="195"/>
      <c r="G22" s="23"/>
      <c r="H22" s="23"/>
    </row>
    <row r="23" spans="1:8" ht="14.25">
      <c r="A23" s="7" t="s">
        <v>581</v>
      </c>
      <c r="B23" s="7" t="s">
        <v>26</v>
      </c>
      <c r="C23" s="7" t="s">
        <v>27</v>
      </c>
      <c r="D23" s="7" t="s">
        <v>17</v>
      </c>
      <c r="E23" s="7" t="s">
        <v>28</v>
      </c>
      <c r="F23" s="7" t="s">
        <v>711</v>
      </c>
      <c r="G23" s="23"/>
      <c r="H23" s="23"/>
    </row>
    <row r="24" spans="1:8" ht="15">
      <c r="A24" s="8" t="s">
        <v>598</v>
      </c>
      <c r="B24" s="17">
        <v>0.33</v>
      </c>
      <c r="C24" s="17">
        <v>0.33786848072562359</v>
      </c>
      <c r="D24" s="17">
        <v>0.32</v>
      </c>
      <c r="E24" s="17">
        <f>531/1646</f>
        <v>0.32260024301336576</v>
      </c>
      <c r="F24" s="17">
        <f>581/2103</f>
        <v>0.27627199239182121</v>
      </c>
      <c r="G24" s="23"/>
      <c r="H24" s="23"/>
    </row>
    <row r="25" spans="1:8" ht="15">
      <c r="A25" s="8" t="s">
        <v>599</v>
      </c>
      <c r="B25" s="17">
        <v>0.47</v>
      </c>
      <c r="C25" s="17">
        <v>0.43594104308390025</v>
      </c>
      <c r="D25" s="17">
        <v>0.45</v>
      </c>
      <c r="E25" s="17">
        <f>704/1646</f>
        <v>0.42770352369380316</v>
      </c>
      <c r="F25" s="17">
        <f>819/2103</f>
        <v>0.38944365192582026</v>
      </c>
      <c r="G25" s="23"/>
      <c r="H25" s="23"/>
    </row>
    <row r="26" spans="1:8" ht="15">
      <c r="A26" s="8" t="s">
        <v>600</v>
      </c>
      <c r="B26" s="17">
        <v>0.17</v>
      </c>
      <c r="C26" s="17">
        <v>0.18140589569160998</v>
      </c>
      <c r="D26" s="17">
        <v>0.19</v>
      </c>
      <c r="E26" s="17">
        <f>314/1646</f>
        <v>0.19076549210206561</v>
      </c>
      <c r="F26" s="17">
        <f>485/2103</f>
        <v>0.23062291963861151</v>
      </c>
      <c r="G26" s="23"/>
      <c r="H26" s="77"/>
    </row>
    <row r="27" spans="1:8" ht="15">
      <c r="A27" s="10" t="s">
        <v>601</v>
      </c>
      <c r="B27" s="17">
        <v>0.03</v>
      </c>
      <c r="C27" s="17">
        <v>4.4784580498866217E-2</v>
      </c>
      <c r="D27" s="17">
        <v>0.04</v>
      </c>
      <c r="E27" s="17">
        <f>97/1646</f>
        <v>5.8930741190765495E-2</v>
      </c>
      <c r="F27" s="17">
        <f>218/2103</f>
        <v>0.10366143604374703</v>
      </c>
      <c r="G27" s="77"/>
      <c r="H27" s="23"/>
    </row>
    <row r="28" spans="1:8" ht="15">
      <c r="A28" s="45"/>
      <c r="B28" s="46"/>
      <c r="C28" s="46"/>
      <c r="D28" s="46"/>
      <c r="E28" s="46"/>
      <c r="F28" s="25"/>
      <c r="G28" s="23"/>
      <c r="H28" s="23"/>
    </row>
    <row r="29" spans="1:8" ht="18">
      <c r="A29" s="182" t="s">
        <v>602</v>
      </c>
      <c r="B29" s="195"/>
      <c r="C29" s="195"/>
      <c r="D29" s="195"/>
      <c r="E29" s="195"/>
      <c r="F29" s="195"/>
    </row>
    <row r="30" spans="1:8" ht="14.25">
      <c r="A30" s="7" t="s">
        <v>603</v>
      </c>
      <c r="B30" s="7" t="s">
        <v>26</v>
      </c>
      <c r="C30" s="7" t="s">
        <v>27</v>
      </c>
      <c r="D30" s="7" t="s">
        <v>17</v>
      </c>
      <c r="E30" s="7" t="s">
        <v>28</v>
      </c>
      <c r="F30" s="7" t="s">
        <v>711</v>
      </c>
    </row>
    <row r="31" spans="1:8" ht="15">
      <c r="A31" s="8" t="s">
        <v>604</v>
      </c>
      <c r="B31" s="16">
        <v>25</v>
      </c>
      <c r="C31" s="16">
        <v>24.8</v>
      </c>
      <c r="D31" s="16">
        <v>24.7</v>
      </c>
      <c r="E31" s="16">
        <v>24.7</v>
      </c>
      <c r="F31" s="16">
        <v>23.9</v>
      </c>
    </row>
    <row r="32" spans="1:8" ht="15">
      <c r="A32" s="40"/>
      <c r="B32" s="19"/>
      <c r="C32" s="19"/>
      <c r="D32" s="19"/>
      <c r="E32" s="19"/>
      <c r="F32" s="15"/>
    </row>
    <row r="33" spans="1:6" ht="18">
      <c r="A33" s="182" t="s">
        <v>605</v>
      </c>
      <c r="B33" s="195"/>
      <c r="C33" s="195"/>
      <c r="D33" s="195"/>
      <c r="E33" s="195"/>
      <c r="F33" s="195"/>
    </row>
    <row r="34" spans="1:6" ht="14.25">
      <c r="A34" s="7" t="s">
        <v>69</v>
      </c>
      <c r="B34" s="7" t="s">
        <v>26</v>
      </c>
      <c r="C34" s="7" t="s">
        <v>27</v>
      </c>
      <c r="D34" s="7" t="s">
        <v>17</v>
      </c>
      <c r="E34" s="7" t="s">
        <v>28</v>
      </c>
      <c r="F34" s="7" t="s">
        <v>711</v>
      </c>
    </row>
    <row r="35" spans="1:6" ht="15">
      <c r="A35" s="8" t="s">
        <v>70</v>
      </c>
      <c r="B35" s="16">
        <v>24.6</v>
      </c>
      <c r="C35" s="16">
        <v>24.3</v>
      </c>
      <c r="D35" s="16">
        <v>24.1</v>
      </c>
      <c r="E35" s="16">
        <v>23.8</v>
      </c>
      <c r="F35" s="16">
        <v>23.1</v>
      </c>
    </row>
    <row r="36" spans="1:6" ht="15">
      <c r="A36" s="8" t="s">
        <v>12</v>
      </c>
      <c r="B36" s="16">
        <v>24.5</v>
      </c>
      <c r="C36" s="16">
        <v>23.6</v>
      </c>
      <c r="D36" s="16">
        <v>23.7</v>
      </c>
      <c r="E36" s="16">
        <v>23.7</v>
      </c>
      <c r="F36" s="16">
        <v>22.5</v>
      </c>
    </row>
    <row r="37" spans="1:6" ht="15">
      <c r="A37" s="8" t="s">
        <v>13</v>
      </c>
      <c r="B37" s="16">
        <v>23.6</v>
      </c>
      <c r="C37" s="16">
        <v>23.9</v>
      </c>
      <c r="D37" s="16">
        <v>23.4</v>
      </c>
      <c r="E37" s="16">
        <v>23.1</v>
      </c>
      <c r="F37" s="16">
        <v>21.9</v>
      </c>
    </row>
    <row r="38" spans="1:6" ht="15">
      <c r="A38" s="8" t="s">
        <v>72</v>
      </c>
      <c r="B38" s="16">
        <v>26.3</v>
      </c>
      <c r="C38" s="16">
        <v>26.3</v>
      </c>
      <c r="D38" s="16">
        <v>26.3</v>
      </c>
      <c r="E38" s="16">
        <v>26.3</v>
      </c>
      <c r="F38" s="16">
        <v>25.5</v>
      </c>
    </row>
    <row r="39" spans="1:6" ht="15">
      <c r="A39" s="8" t="s">
        <v>15</v>
      </c>
      <c r="B39" s="16">
        <v>24</v>
      </c>
      <c r="C39" s="16">
        <v>23.3</v>
      </c>
      <c r="D39" s="16">
        <v>23.5</v>
      </c>
      <c r="E39" s="16">
        <v>23.9</v>
      </c>
      <c r="F39" s="16">
        <v>23.6</v>
      </c>
    </row>
    <row r="40" spans="1:6" ht="15">
      <c r="A40" s="40"/>
      <c r="B40" s="19"/>
      <c r="C40" s="19"/>
      <c r="D40" s="19"/>
      <c r="E40" s="19"/>
      <c r="F40" s="19"/>
    </row>
    <row r="41" spans="1:6" ht="18">
      <c r="A41" s="99" t="s">
        <v>606</v>
      </c>
      <c r="B41" s="103"/>
    </row>
    <row r="42" spans="1:6" ht="15">
      <c r="A42" s="100" t="s">
        <v>718</v>
      </c>
      <c r="B42" s="15"/>
    </row>
    <row r="44" spans="1:6" ht="14.25">
      <c r="A44" s="7" t="s">
        <v>607</v>
      </c>
      <c r="B44" s="76"/>
    </row>
    <row r="45" spans="1:6">
      <c r="A45" s="115" t="s">
        <v>735</v>
      </c>
    </row>
    <row r="46" spans="1:6">
      <c r="A46" s="115" t="s">
        <v>736</v>
      </c>
    </row>
    <row r="47" spans="1:6">
      <c r="A47" s="115" t="s">
        <v>737</v>
      </c>
    </row>
    <row r="48" spans="1:6">
      <c r="A48" s="115" t="s">
        <v>738</v>
      </c>
    </row>
    <row r="49" spans="1:1">
      <c r="A49" s="115" t="s">
        <v>739</v>
      </c>
    </row>
    <row r="50" spans="1:1">
      <c r="A50" s="115" t="s">
        <v>740</v>
      </c>
    </row>
    <row r="51" spans="1:1">
      <c r="A51" s="115" t="s">
        <v>741</v>
      </c>
    </row>
    <row r="52" spans="1:1">
      <c r="A52" s="115" t="s">
        <v>742</v>
      </c>
    </row>
    <row r="53" spans="1:1">
      <c r="A53" s="115" t="s">
        <v>743</v>
      </c>
    </row>
    <row r="54" spans="1:1">
      <c r="A54" s="115" t="s">
        <v>744</v>
      </c>
    </row>
    <row r="55" spans="1:1">
      <c r="A55" s="115" t="s">
        <v>745</v>
      </c>
    </row>
    <row r="56" spans="1:1">
      <c r="A56" s="115" t="s">
        <v>746</v>
      </c>
    </row>
    <row r="57" spans="1:1">
      <c r="A57" s="115" t="s">
        <v>747</v>
      </c>
    </row>
    <row r="58" spans="1:1">
      <c r="A58" s="115" t="s">
        <v>748</v>
      </c>
    </row>
    <row r="59" spans="1:1">
      <c r="A59" s="115" t="s">
        <v>749</v>
      </c>
    </row>
    <row r="60" spans="1:1">
      <c r="A60" s="115" t="s">
        <v>749</v>
      </c>
    </row>
    <row r="61" spans="1:1">
      <c r="A61" s="115" t="s">
        <v>750</v>
      </c>
    </row>
    <row r="62" spans="1:1">
      <c r="A62" s="115" t="s">
        <v>751</v>
      </c>
    </row>
    <row r="63" spans="1:1">
      <c r="A63" s="115" t="s">
        <v>752</v>
      </c>
    </row>
    <row r="64" spans="1:1">
      <c r="A64" s="115" t="s">
        <v>753</v>
      </c>
    </row>
    <row r="65" spans="1:1">
      <c r="A65" s="115" t="s">
        <v>754</v>
      </c>
    </row>
    <row r="66" spans="1:1">
      <c r="A66" s="115" t="s">
        <v>755</v>
      </c>
    </row>
    <row r="67" spans="1:1">
      <c r="A67" s="115" t="s">
        <v>756</v>
      </c>
    </row>
    <row r="68" spans="1:1">
      <c r="A68" s="115" t="s">
        <v>757</v>
      </c>
    </row>
    <row r="69" spans="1:1">
      <c r="A69" s="115" t="s">
        <v>758</v>
      </c>
    </row>
    <row r="70" spans="1:1">
      <c r="A70" s="115" t="s">
        <v>759</v>
      </c>
    </row>
    <row r="71" spans="1:1">
      <c r="A71" s="115" t="s">
        <v>760</v>
      </c>
    </row>
    <row r="72" spans="1:1">
      <c r="A72" s="115" t="s">
        <v>761</v>
      </c>
    </row>
    <row r="73" spans="1:1">
      <c r="A73" s="115" t="s">
        <v>762</v>
      </c>
    </row>
    <row r="74" spans="1:1">
      <c r="A74" s="115" t="s">
        <v>763</v>
      </c>
    </row>
    <row r="75" spans="1:1">
      <c r="A75" s="115" t="s">
        <v>764</v>
      </c>
    </row>
    <row r="76" spans="1:1">
      <c r="A76" s="115" t="s">
        <v>765</v>
      </c>
    </row>
    <row r="77" spans="1:1">
      <c r="A77" s="115" t="s">
        <v>766</v>
      </c>
    </row>
    <row r="78" spans="1:1">
      <c r="A78" s="115" t="s">
        <v>767</v>
      </c>
    </row>
    <row r="79" spans="1:1">
      <c r="A79" s="115" t="s">
        <v>768</v>
      </c>
    </row>
    <row r="80" spans="1:1">
      <c r="A80" s="115" t="s">
        <v>769</v>
      </c>
    </row>
    <row r="81" spans="1:1">
      <c r="A81" s="115" t="s">
        <v>770</v>
      </c>
    </row>
    <row r="82" spans="1:1">
      <c r="A82" s="115" t="s">
        <v>771</v>
      </c>
    </row>
    <row r="83" spans="1:1">
      <c r="A83" s="115" t="s">
        <v>772</v>
      </c>
    </row>
    <row r="84" spans="1:1">
      <c r="A84" s="115" t="s">
        <v>772</v>
      </c>
    </row>
    <row r="85" spans="1:1">
      <c r="A85" s="115" t="s">
        <v>773</v>
      </c>
    </row>
    <row r="86" spans="1:1">
      <c r="A86" s="115" t="s">
        <v>774</v>
      </c>
    </row>
    <row r="87" spans="1:1">
      <c r="A87" s="115" t="s">
        <v>775</v>
      </c>
    </row>
    <row r="88" spans="1:1">
      <c r="A88" s="115" t="s">
        <v>776</v>
      </c>
    </row>
    <row r="89" spans="1:1">
      <c r="A89" s="115" t="s">
        <v>777</v>
      </c>
    </row>
    <row r="90" spans="1:1">
      <c r="A90" s="115" t="s">
        <v>778</v>
      </c>
    </row>
    <row r="91" spans="1:1">
      <c r="A91" s="115" t="s">
        <v>779</v>
      </c>
    </row>
    <row r="92" spans="1:1">
      <c r="A92" s="115" t="s">
        <v>780</v>
      </c>
    </row>
    <row r="93" spans="1:1">
      <c r="A93" s="115" t="s">
        <v>781</v>
      </c>
    </row>
    <row r="94" spans="1:1">
      <c r="A94" s="115" t="s">
        <v>782</v>
      </c>
    </row>
    <row r="95" spans="1:1">
      <c r="A95" s="115" t="s">
        <v>783</v>
      </c>
    </row>
    <row r="96" spans="1:1">
      <c r="A96" s="115" t="s">
        <v>784</v>
      </c>
    </row>
    <row r="97" spans="1:1">
      <c r="A97" s="115" t="s">
        <v>785</v>
      </c>
    </row>
    <row r="98" spans="1:1">
      <c r="A98" s="115" t="s">
        <v>786</v>
      </c>
    </row>
    <row r="99" spans="1:1">
      <c r="A99" s="115" t="s">
        <v>787</v>
      </c>
    </row>
    <row r="100" spans="1:1">
      <c r="A100" s="115" t="s">
        <v>788</v>
      </c>
    </row>
    <row r="101" spans="1:1">
      <c r="A101" s="115" t="s">
        <v>789</v>
      </c>
    </row>
    <row r="102" spans="1:1">
      <c r="A102" s="115" t="s">
        <v>790</v>
      </c>
    </row>
    <row r="103" spans="1:1">
      <c r="A103" s="115" t="s">
        <v>791</v>
      </c>
    </row>
    <row r="104" spans="1:1">
      <c r="A104" s="115" t="s">
        <v>792</v>
      </c>
    </row>
    <row r="105" spans="1:1">
      <c r="A105" s="115" t="s">
        <v>793</v>
      </c>
    </row>
    <row r="106" spans="1:1">
      <c r="A106" s="115" t="s">
        <v>794</v>
      </c>
    </row>
    <row r="107" spans="1:1">
      <c r="A107" s="115" t="s">
        <v>795</v>
      </c>
    </row>
    <row r="108" spans="1:1">
      <c r="A108" s="115" t="s">
        <v>796</v>
      </c>
    </row>
    <row r="109" spans="1:1">
      <c r="A109" s="115" t="s">
        <v>797</v>
      </c>
    </row>
    <row r="110" spans="1:1">
      <c r="A110" s="115" t="s">
        <v>798</v>
      </c>
    </row>
    <row r="111" spans="1:1">
      <c r="A111" s="115" t="s">
        <v>799</v>
      </c>
    </row>
    <row r="112" spans="1:1">
      <c r="A112" s="115" t="s">
        <v>800</v>
      </c>
    </row>
    <row r="113" spans="1:1">
      <c r="A113" s="115" t="s">
        <v>801</v>
      </c>
    </row>
    <row r="114" spans="1:1">
      <c r="A114" s="115" t="s">
        <v>801</v>
      </c>
    </row>
    <row r="115" spans="1:1">
      <c r="A115" s="115" t="s">
        <v>802</v>
      </c>
    </row>
    <row r="116" spans="1:1">
      <c r="A116" s="115" t="s">
        <v>803</v>
      </c>
    </row>
    <row r="117" spans="1:1">
      <c r="A117" s="115" t="s">
        <v>804</v>
      </c>
    </row>
    <row r="118" spans="1:1">
      <c r="A118" s="115" t="s">
        <v>805</v>
      </c>
    </row>
    <row r="119" spans="1:1">
      <c r="A119" s="115" t="s">
        <v>806</v>
      </c>
    </row>
    <row r="120" spans="1:1">
      <c r="A120" s="115" t="s">
        <v>807</v>
      </c>
    </row>
    <row r="121" spans="1:1">
      <c r="A121" s="115" t="s">
        <v>808</v>
      </c>
    </row>
    <row r="122" spans="1:1">
      <c r="A122" s="115" t="s">
        <v>809</v>
      </c>
    </row>
    <row r="123" spans="1:1">
      <c r="A123" s="115" t="s">
        <v>810</v>
      </c>
    </row>
    <row r="124" spans="1:1">
      <c r="A124" s="115" t="s">
        <v>811</v>
      </c>
    </row>
    <row r="125" spans="1:1">
      <c r="A125" s="115" t="s">
        <v>812</v>
      </c>
    </row>
    <row r="126" spans="1:1">
      <c r="A126" s="115" t="s">
        <v>813</v>
      </c>
    </row>
    <row r="127" spans="1:1">
      <c r="A127" s="115" t="s">
        <v>813</v>
      </c>
    </row>
    <row r="128" spans="1:1">
      <c r="A128" s="115" t="s">
        <v>814</v>
      </c>
    </row>
    <row r="129" spans="1:1">
      <c r="A129" s="115" t="s">
        <v>815</v>
      </c>
    </row>
    <row r="130" spans="1:1">
      <c r="A130" s="115" t="s">
        <v>816</v>
      </c>
    </row>
    <row r="131" spans="1:1">
      <c r="A131" s="115" t="s">
        <v>817</v>
      </c>
    </row>
    <row r="132" spans="1:1">
      <c r="A132" s="115" t="s">
        <v>818</v>
      </c>
    </row>
    <row r="133" spans="1:1">
      <c r="A133" s="115" t="s">
        <v>819</v>
      </c>
    </row>
    <row r="134" spans="1:1">
      <c r="A134" s="115" t="s">
        <v>820</v>
      </c>
    </row>
    <row r="135" spans="1:1">
      <c r="A135" s="115" t="s">
        <v>821</v>
      </c>
    </row>
    <row r="136" spans="1:1">
      <c r="A136" s="115" t="s">
        <v>822</v>
      </c>
    </row>
    <row r="137" spans="1:1">
      <c r="A137" s="115" t="s">
        <v>823</v>
      </c>
    </row>
    <row r="138" spans="1:1">
      <c r="A138" s="115" t="s">
        <v>824</v>
      </c>
    </row>
    <row r="139" spans="1:1">
      <c r="A139" s="115" t="s">
        <v>825</v>
      </c>
    </row>
    <row r="140" spans="1:1">
      <c r="A140" s="115" t="s">
        <v>826</v>
      </c>
    </row>
    <row r="141" spans="1:1">
      <c r="A141" s="115" t="s">
        <v>827</v>
      </c>
    </row>
    <row r="142" spans="1:1">
      <c r="A142" s="115" t="s">
        <v>828</v>
      </c>
    </row>
    <row r="143" spans="1:1">
      <c r="A143" s="115" t="s">
        <v>829</v>
      </c>
    </row>
    <row r="144" spans="1:1">
      <c r="A144" s="115" t="s">
        <v>830</v>
      </c>
    </row>
    <row r="145" spans="1:1">
      <c r="A145" s="115" t="s">
        <v>831</v>
      </c>
    </row>
    <row r="146" spans="1:1">
      <c r="A146" s="115" t="s">
        <v>832</v>
      </c>
    </row>
    <row r="147" spans="1:1">
      <c r="A147" s="115" t="s">
        <v>833</v>
      </c>
    </row>
    <row r="148" spans="1:1">
      <c r="A148" s="115" t="s">
        <v>834</v>
      </c>
    </row>
    <row r="149" spans="1:1">
      <c r="A149" s="115" t="s">
        <v>835</v>
      </c>
    </row>
    <row r="150" spans="1:1">
      <c r="A150" s="115" t="s">
        <v>836</v>
      </c>
    </row>
    <row r="151" spans="1:1">
      <c r="A151" s="115" t="s">
        <v>837</v>
      </c>
    </row>
    <row r="152" spans="1:1">
      <c r="A152" s="115" t="s">
        <v>838</v>
      </c>
    </row>
    <row r="153" spans="1:1">
      <c r="A153" s="115" t="s">
        <v>839</v>
      </c>
    </row>
    <row r="154" spans="1:1">
      <c r="A154" s="115" t="s">
        <v>840</v>
      </c>
    </row>
    <row r="155" spans="1:1">
      <c r="A155" s="115" t="s">
        <v>841</v>
      </c>
    </row>
    <row r="156" spans="1:1">
      <c r="A156" s="115" t="s">
        <v>842</v>
      </c>
    </row>
    <row r="157" spans="1:1">
      <c r="A157" s="115" t="s">
        <v>843</v>
      </c>
    </row>
    <row r="158" spans="1:1">
      <c r="A158" s="115" t="s">
        <v>844</v>
      </c>
    </row>
    <row r="159" spans="1:1">
      <c r="A159" s="115" t="s">
        <v>845</v>
      </c>
    </row>
    <row r="160" spans="1:1">
      <c r="A160" s="115" t="s">
        <v>846</v>
      </c>
    </row>
    <row r="161" spans="1:1">
      <c r="A161" s="115" t="s">
        <v>847</v>
      </c>
    </row>
    <row r="162" spans="1:1">
      <c r="A162" s="115" t="s">
        <v>848</v>
      </c>
    </row>
    <row r="163" spans="1:1">
      <c r="A163" s="115" t="s">
        <v>849</v>
      </c>
    </row>
    <row r="164" spans="1:1">
      <c r="A164" s="115" t="s">
        <v>850</v>
      </c>
    </row>
    <row r="165" spans="1:1">
      <c r="A165" s="115" t="s">
        <v>851</v>
      </c>
    </row>
    <row r="166" spans="1:1">
      <c r="A166" s="115" t="s">
        <v>852</v>
      </c>
    </row>
    <row r="167" spans="1:1">
      <c r="A167" s="115" t="s">
        <v>853</v>
      </c>
    </row>
    <row r="168" spans="1:1">
      <c r="A168" s="115" t="s">
        <v>854</v>
      </c>
    </row>
    <row r="169" spans="1:1">
      <c r="A169" s="115" t="s">
        <v>855</v>
      </c>
    </row>
    <row r="170" spans="1:1">
      <c r="A170" s="115" t="s">
        <v>856</v>
      </c>
    </row>
    <row r="171" spans="1:1">
      <c r="A171" s="115" t="s">
        <v>857</v>
      </c>
    </row>
    <row r="172" spans="1:1">
      <c r="A172" s="115" t="s">
        <v>858</v>
      </c>
    </row>
    <row r="173" spans="1:1">
      <c r="A173" s="115" t="s">
        <v>859</v>
      </c>
    </row>
    <row r="174" spans="1:1">
      <c r="A174" s="115" t="s">
        <v>860</v>
      </c>
    </row>
    <row r="175" spans="1:1">
      <c r="A175" s="115" t="s">
        <v>861</v>
      </c>
    </row>
    <row r="176" spans="1:1">
      <c r="A176" s="115" t="s">
        <v>862</v>
      </c>
    </row>
    <row r="177" spans="1:1">
      <c r="A177" s="115" t="s">
        <v>863</v>
      </c>
    </row>
    <row r="178" spans="1:1">
      <c r="A178" s="115" t="s">
        <v>864</v>
      </c>
    </row>
    <row r="179" spans="1:1">
      <c r="A179" s="115" t="s">
        <v>865</v>
      </c>
    </row>
    <row r="180" spans="1:1">
      <c r="A180" s="115" t="s">
        <v>866</v>
      </c>
    </row>
    <row r="181" spans="1:1">
      <c r="A181" s="115" t="s">
        <v>867</v>
      </c>
    </row>
    <row r="182" spans="1:1">
      <c r="A182" s="115" t="s">
        <v>868</v>
      </c>
    </row>
    <row r="183" spans="1:1">
      <c r="A183" s="115" t="s">
        <v>869</v>
      </c>
    </row>
    <row r="184" spans="1:1">
      <c r="A184" s="115" t="s">
        <v>870</v>
      </c>
    </row>
    <row r="185" spans="1:1">
      <c r="A185" s="115" t="s">
        <v>871</v>
      </c>
    </row>
    <row r="186" spans="1:1">
      <c r="A186" s="115" t="s">
        <v>872</v>
      </c>
    </row>
    <row r="187" spans="1:1">
      <c r="A187" s="115" t="s">
        <v>873</v>
      </c>
    </row>
    <row r="188" spans="1:1">
      <c r="A188" s="115" t="s">
        <v>874</v>
      </c>
    </row>
    <row r="189" spans="1:1">
      <c r="A189" s="115" t="s">
        <v>875</v>
      </c>
    </row>
    <row r="190" spans="1:1">
      <c r="A190" s="115" t="s">
        <v>876</v>
      </c>
    </row>
    <row r="191" spans="1:1">
      <c r="A191" s="115" t="s">
        <v>877</v>
      </c>
    </row>
    <row r="192" spans="1:1">
      <c r="A192" s="115" t="s">
        <v>878</v>
      </c>
    </row>
    <row r="193" spans="1:1">
      <c r="A193" s="115" t="s">
        <v>879</v>
      </c>
    </row>
    <row r="194" spans="1:1">
      <c r="A194" s="115" t="s">
        <v>880</v>
      </c>
    </row>
    <row r="195" spans="1:1">
      <c r="A195" s="115" t="s">
        <v>881</v>
      </c>
    </row>
    <row r="196" spans="1:1">
      <c r="A196" s="115" t="s">
        <v>882</v>
      </c>
    </row>
    <row r="197" spans="1:1">
      <c r="A197" s="115" t="s">
        <v>883</v>
      </c>
    </row>
    <row r="198" spans="1:1">
      <c r="A198" s="115" t="s">
        <v>884</v>
      </c>
    </row>
    <row r="199" spans="1:1">
      <c r="A199" s="115" t="s">
        <v>885</v>
      </c>
    </row>
    <row r="200" spans="1:1">
      <c r="A200" s="115" t="s">
        <v>886</v>
      </c>
    </row>
    <row r="201" spans="1:1">
      <c r="A201" s="115" t="s">
        <v>887</v>
      </c>
    </row>
    <row r="202" spans="1:1">
      <c r="A202" s="115" t="s">
        <v>888</v>
      </c>
    </row>
    <row r="203" spans="1:1">
      <c r="A203" s="115" t="s">
        <v>889</v>
      </c>
    </row>
    <row r="204" spans="1:1">
      <c r="A204" s="115" t="s">
        <v>890</v>
      </c>
    </row>
    <row r="205" spans="1:1">
      <c r="A205" s="115" t="s">
        <v>891</v>
      </c>
    </row>
    <row r="206" spans="1:1">
      <c r="A206" s="115" t="s">
        <v>892</v>
      </c>
    </row>
    <row r="207" spans="1:1">
      <c r="A207" s="115" t="s">
        <v>893</v>
      </c>
    </row>
    <row r="208" spans="1:1">
      <c r="A208" s="115" t="s">
        <v>894</v>
      </c>
    </row>
    <row r="209" spans="1:1">
      <c r="A209" s="115" t="s">
        <v>895</v>
      </c>
    </row>
    <row r="210" spans="1:1">
      <c r="A210" s="115" t="s">
        <v>896</v>
      </c>
    </row>
    <row r="211" spans="1:1">
      <c r="A211" s="115" t="s">
        <v>897</v>
      </c>
    </row>
    <row r="212" spans="1:1">
      <c r="A212" s="115" t="s">
        <v>898</v>
      </c>
    </row>
    <row r="213" spans="1:1">
      <c r="A213" s="115" t="s">
        <v>899</v>
      </c>
    </row>
    <row r="214" spans="1:1">
      <c r="A214" s="115" t="s">
        <v>900</v>
      </c>
    </row>
    <row r="215" spans="1:1">
      <c r="A215" s="115" t="s">
        <v>901</v>
      </c>
    </row>
    <row r="216" spans="1:1">
      <c r="A216" s="115" t="s">
        <v>902</v>
      </c>
    </row>
    <row r="217" spans="1:1">
      <c r="A217" s="115" t="s">
        <v>903</v>
      </c>
    </row>
    <row r="218" spans="1:1">
      <c r="A218" s="115" t="s">
        <v>904</v>
      </c>
    </row>
    <row r="219" spans="1:1">
      <c r="A219" s="115" t="s">
        <v>905</v>
      </c>
    </row>
    <row r="220" spans="1:1">
      <c r="A220" s="115" t="s">
        <v>906</v>
      </c>
    </row>
    <row r="221" spans="1:1">
      <c r="A221" s="115" t="s">
        <v>907</v>
      </c>
    </row>
    <row r="222" spans="1:1">
      <c r="A222" s="115" t="s">
        <v>908</v>
      </c>
    </row>
    <row r="223" spans="1:1">
      <c r="A223" s="115" t="s">
        <v>909</v>
      </c>
    </row>
    <row r="224" spans="1:1">
      <c r="A224" s="115" t="s">
        <v>910</v>
      </c>
    </row>
    <row r="225" spans="1:1">
      <c r="A225" s="115" t="s">
        <v>911</v>
      </c>
    </row>
    <row r="226" spans="1:1">
      <c r="A226" s="115" t="s">
        <v>912</v>
      </c>
    </row>
    <row r="227" spans="1:1">
      <c r="A227" s="115" t="s">
        <v>913</v>
      </c>
    </row>
    <row r="228" spans="1:1">
      <c r="A228" s="115" t="s">
        <v>914</v>
      </c>
    </row>
    <row r="229" spans="1:1">
      <c r="A229" s="115" t="s">
        <v>915</v>
      </c>
    </row>
    <row r="230" spans="1:1">
      <c r="A230" s="115" t="s">
        <v>916</v>
      </c>
    </row>
    <row r="231" spans="1:1">
      <c r="A231" s="115" t="s">
        <v>917</v>
      </c>
    </row>
    <row r="232" spans="1:1">
      <c r="A232" s="115" t="s">
        <v>918</v>
      </c>
    </row>
    <row r="233" spans="1:1">
      <c r="A233" s="115" t="s">
        <v>919</v>
      </c>
    </row>
    <row r="234" spans="1:1">
      <c r="A234" s="115" t="s">
        <v>920</v>
      </c>
    </row>
    <row r="235" spans="1:1">
      <c r="A235" s="115" t="s">
        <v>921</v>
      </c>
    </row>
    <row r="236" spans="1:1">
      <c r="A236" s="115" t="s">
        <v>922</v>
      </c>
    </row>
    <row r="237" spans="1:1">
      <c r="A237" s="115" t="s">
        <v>923</v>
      </c>
    </row>
    <row r="238" spans="1:1">
      <c r="A238" s="115" t="s">
        <v>924</v>
      </c>
    </row>
    <row r="239" spans="1:1">
      <c r="A239" s="115" t="s">
        <v>925</v>
      </c>
    </row>
    <row r="240" spans="1:1">
      <c r="A240" s="115" t="s">
        <v>926</v>
      </c>
    </row>
    <row r="241" spans="1:1">
      <c r="A241" s="115" t="s">
        <v>927</v>
      </c>
    </row>
    <row r="242" spans="1:1">
      <c r="A242" s="115" t="s">
        <v>928</v>
      </c>
    </row>
    <row r="243" spans="1:1">
      <c r="A243" s="115" t="s">
        <v>929</v>
      </c>
    </row>
    <row r="244" spans="1:1">
      <c r="A244" s="115" t="s">
        <v>930</v>
      </c>
    </row>
    <row r="245" spans="1:1">
      <c r="A245" s="115" t="s">
        <v>931</v>
      </c>
    </row>
    <row r="246" spans="1:1">
      <c r="A246" s="115" t="s">
        <v>932</v>
      </c>
    </row>
    <row r="247" spans="1:1">
      <c r="A247" s="115" t="s">
        <v>933</v>
      </c>
    </row>
    <row r="248" spans="1:1">
      <c r="A248" s="115" t="s">
        <v>934</v>
      </c>
    </row>
    <row r="249" spans="1:1">
      <c r="A249" s="115" t="s">
        <v>935</v>
      </c>
    </row>
    <row r="250" spans="1:1">
      <c r="A250" s="115" t="s">
        <v>936</v>
      </c>
    </row>
    <row r="251" spans="1:1">
      <c r="A251" s="115" t="s">
        <v>937</v>
      </c>
    </row>
    <row r="252" spans="1:1">
      <c r="A252" s="115" t="s">
        <v>937</v>
      </c>
    </row>
    <row r="253" spans="1:1">
      <c r="A253" s="115" t="s">
        <v>938</v>
      </c>
    </row>
    <row r="254" spans="1:1">
      <c r="A254" s="115" t="s">
        <v>939</v>
      </c>
    </row>
    <row r="255" spans="1:1">
      <c r="A255" s="115" t="s">
        <v>940</v>
      </c>
    </row>
    <row r="256" spans="1:1">
      <c r="A256" s="115" t="s">
        <v>941</v>
      </c>
    </row>
    <row r="257" spans="1:1">
      <c r="A257" s="115" t="s">
        <v>942</v>
      </c>
    </row>
    <row r="258" spans="1:1">
      <c r="A258" s="115" t="s">
        <v>943</v>
      </c>
    </row>
    <row r="259" spans="1:1">
      <c r="A259" s="115" t="s">
        <v>944</v>
      </c>
    </row>
    <row r="260" spans="1:1">
      <c r="A260" s="115" t="s">
        <v>945</v>
      </c>
    </row>
    <row r="261" spans="1:1">
      <c r="A261" s="115" t="s">
        <v>946</v>
      </c>
    </row>
    <row r="262" spans="1:1">
      <c r="A262" s="115" t="s">
        <v>947</v>
      </c>
    </row>
    <row r="263" spans="1:1">
      <c r="A263" s="115" t="s">
        <v>948</v>
      </c>
    </row>
    <row r="264" spans="1:1">
      <c r="A264" s="115" t="s">
        <v>949</v>
      </c>
    </row>
    <row r="265" spans="1:1">
      <c r="A265" s="115" t="s">
        <v>950</v>
      </c>
    </row>
    <row r="266" spans="1:1">
      <c r="A266" s="115" t="s">
        <v>951</v>
      </c>
    </row>
    <row r="267" spans="1:1">
      <c r="A267" s="115" t="s">
        <v>952</v>
      </c>
    </row>
    <row r="268" spans="1:1">
      <c r="A268" s="115" t="s">
        <v>953</v>
      </c>
    </row>
    <row r="269" spans="1:1">
      <c r="A269" s="115" t="s">
        <v>954</v>
      </c>
    </row>
    <row r="270" spans="1:1">
      <c r="A270" s="115" t="s">
        <v>955</v>
      </c>
    </row>
    <row r="271" spans="1:1">
      <c r="A271" s="115" t="s">
        <v>956</v>
      </c>
    </row>
    <row r="272" spans="1:1">
      <c r="A272" s="115" t="s">
        <v>957</v>
      </c>
    </row>
    <row r="273" spans="1:1">
      <c r="A273" s="115" t="s">
        <v>958</v>
      </c>
    </row>
    <row r="274" spans="1:1">
      <c r="A274" s="115" t="s">
        <v>959</v>
      </c>
    </row>
    <row r="275" spans="1:1">
      <c r="A275" s="115" t="s">
        <v>960</v>
      </c>
    </row>
    <row r="276" spans="1:1">
      <c r="A276" s="115" t="s">
        <v>961</v>
      </c>
    </row>
    <row r="277" spans="1:1">
      <c r="A277" s="115" t="s">
        <v>962</v>
      </c>
    </row>
    <row r="278" spans="1:1">
      <c r="A278" s="115" t="s">
        <v>963</v>
      </c>
    </row>
    <row r="279" spans="1:1">
      <c r="A279" s="115" t="s">
        <v>964</v>
      </c>
    </row>
    <row r="280" spans="1:1">
      <c r="A280" s="115" t="s">
        <v>965</v>
      </c>
    </row>
    <row r="281" spans="1:1">
      <c r="A281" s="115" t="s">
        <v>966</v>
      </c>
    </row>
    <row r="282" spans="1:1">
      <c r="A282" s="115" t="s">
        <v>967</v>
      </c>
    </row>
    <row r="283" spans="1:1">
      <c r="A283" s="115" t="s">
        <v>968</v>
      </c>
    </row>
    <row r="284" spans="1:1">
      <c r="A284" s="115" t="s">
        <v>969</v>
      </c>
    </row>
    <row r="285" spans="1:1">
      <c r="A285" s="115" t="s">
        <v>970</v>
      </c>
    </row>
    <row r="286" spans="1:1">
      <c r="A286" s="115" t="s">
        <v>971</v>
      </c>
    </row>
    <row r="287" spans="1:1">
      <c r="A287" s="115" t="s">
        <v>972</v>
      </c>
    </row>
    <row r="288" spans="1:1">
      <c r="A288" s="115" t="s">
        <v>973</v>
      </c>
    </row>
    <row r="289" spans="1:2">
      <c r="A289" s="115" t="s">
        <v>974</v>
      </c>
    </row>
    <row r="290" spans="1:2">
      <c r="A290" s="115" t="s">
        <v>975</v>
      </c>
    </row>
    <row r="291" spans="1:2">
      <c r="A291" s="115" t="s">
        <v>976</v>
      </c>
    </row>
    <row r="292" spans="1:2">
      <c r="A292" s="115" t="s">
        <v>977</v>
      </c>
    </row>
    <row r="293" spans="1:2">
      <c r="A293" s="115" t="s">
        <v>978</v>
      </c>
    </row>
    <row r="294" spans="1:2">
      <c r="A294" s="115" t="s">
        <v>979</v>
      </c>
    </row>
    <row r="295" spans="1:2">
      <c r="A295" s="115" t="s">
        <v>980</v>
      </c>
    </row>
    <row r="296" spans="1:2">
      <c r="A296" s="115" t="s">
        <v>981</v>
      </c>
    </row>
    <row r="297" spans="1:2">
      <c r="A297" s="115" t="s">
        <v>982</v>
      </c>
    </row>
    <row r="298" spans="1:2">
      <c r="A298" s="115" t="s">
        <v>983</v>
      </c>
    </row>
    <row r="299" spans="1:2">
      <c r="A299" s="115" t="s">
        <v>984</v>
      </c>
    </row>
    <row r="300" spans="1:2">
      <c r="A300" s="115" t="s">
        <v>985</v>
      </c>
    </row>
    <row r="301" spans="1:2">
      <c r="A301" s="115" t="s">
        <v>986</v>
      </c>
    </row>
    <row r="302" spans="1:2" ht="15">
      <c r="A302" s="115" t="s">
        <v>987</v>
      </c>
      <c r="B302" s="21"/>
    </row>
    <row r="303" spans="1:2" ht="15">
      <c r="A303" s="115" t="s">
        <v>988</v>
      </c>
      <c r="B303" s="21"/>
    </row>
    <row r="304" spans="1:2" ht="18">
      <c r="A304" s="115" t="s">
        <v>989</v>
      </c>
      <c r="B304" s="103"/>
    </row>
    <row r="305" spans="1:3">
      <c r="A305" s="115" t="s">
        <v>990</v>
      </c>
    </row>
    <row r="306" spans="1:3" ht="14.25">
      <c r="A306" s="115" t="s">
        <v>991</v>
      </c>
      <c r="B306" s="29"/>
    </row>
    <row r="307" spans="1:3" ht="15">
      <c r="A307" s="115" t="s">
        <v>992</v>
      </c>
      <c r="B307" s="19"/>
      <c r="C307" s="15"/>
    </row>
    <row r="308" spans="1:3" ht="15">
      <c r="A308" s="115" t="s">
        <v>993</v>
      </c>
      <c r="B308" s="19"/>
    </row>
    <row r="309" spans="1:3" ht="15">
      <c r="A309" s="115" t="s">
        <v>994</v>
      </c>
      <c r="B309" s="19"/>
    </row>
    <row r="310" spans="1:3" ht="15">
      <c r="A310" s="115" t="s">
        <v>995</v>
      </c>
      <c r="B310" s="19"/>
    </row>
    <row r="311" spans="1:3">
      <c r="A311" s="115" t="s">
        <v>996</v>
      </c>
    </row>
    <row r="312" spans="1:3">
      <c r="A312" s="115" t="s">
        <v>997</v>
      </c>
    </row>
    <row r="313" spans="1:3">
      <c r="A313" s="115" t="s">
        <v>998</v>
      </c>
    </row>
    <row r="314" spans="1:3">
      <c r="A314" s="115" t="s">
        <v>999</v>
      </c>
    </row>
    <row r="315" spans="1:3">
      <c r="A315" s="115" t="s">
        <v>1000</v>
      </c>
    </row>
    <row r="316" spans="1:3">
      <c r="A316" s="115" t="s">
        <v>1001</v>
      </c>
    </row>
    <row r="317" spans="1:3">
      <c r="A317" s="115" t="s">
        <v>1002</v>
      </c>
    </row>
    <row r="318" spans="1:3">
      <c r="A318" s="115" t="s">
        <v>1003</v>
      </c>
    </row>
    <row r="319" spans="1:3">
      <c r="A319" s="115" t="s">
        <v>1004</v>
      </c>
    </row>
    <row r="320" spans="1:3">
      <c r="A320" s="115" t="s">
        <v>1005</v>
      </c>
    </row>
    <row r="321" spans="1:1">
      <c r="A321" s="115" t="s">
        <v>1006</v>
      </c>
    </row>
    <row r="322" spans="1:1">
      <c r="A322" s="115" t="s">
        <v>1007</v>
      </c>
    </row>
    <row r="323" spans="1:1">
      <c r="A323" s="115" t="s">
        <v>1008</v>
      </c>
    </row>
    <row r="324" spans="1:1">
      <c r="A324" s="115" t="s">
        <v>1009</v>
      </c>
    </row>
    <row r="325" spans="1:1">
      <c r="A325" s="115" t="s">
        <v>1010</v>
      </c>
    </row>
    <row r="326" spans="1:1">
      <c r="A326" s="115" t="s">
        <v>1011</v>
      </c>
    </row>
    <row r="327" spans="1:1">
      <c r="A327" s="115" t="s">
        <v>1012</v>
      </c>
    </row>
    <row r="328" spans="1:1">
      <c r="A328" s="115" t="s">
        <v>1013</v>
      </c>
    </row>
    <row r="329" spans="1:1">
      <c r="A329" s="115" t="s">
        <v>1014</v>
      </c>
    </row>
    <row r="330" spans="1:1">
      <c r="A330" s="115" t="s">
        <v>1015</v>
      </c>
    </row>
    <row r="331" spans="1:1">
      <c r="A331" s="115" t="s">
        <v>1016</v>
      </c>
    </row>
    <row r="332" spans="1:1">
      <c r="A332" s="115" t="s">
        <v>1017</v>
      </c>
    </row>
    <row r="333" spans="1:1">
      <c r="A333" s="115" t="s">
        <v>1018</v>
      </c>
    </row>
    <row r="334" spans="1:1">
      <c r="A334" s="115" t="s">
        <v>1019</v>
      </c>
    </row>
    <row r="335" spans="1:1">
      <c r="A335" s="115" t="s">
        <v>1020</v>
      </c>
    </row>
    <row r="336" spans="1:1">
      <c r="A336" s="115" t="s">
        <v>1021</v>
      </c>
    </row>
    <row r="337" spans="1:1">
      <c r="A337" s="115" t="s">
        <v>1022</v>
      </c>
    </row>
    <row r="338" spans="1:1">
      <c r="A338" s="115" t="s">
        <v>1023</v>
      </c>
    </row>
    <row r="339" spans="1:1">
      <c r="A339" s="115" t="s">
        <v>1024</v>
      </c>
    </row>
    <row r="340" spans="1:1">
      <c r="A340" s="115" t="s">
        <v>1025</v>
      </c>
    </row>
    <row r="341" spans="1:1">
      <c r="A341" s="115" t="s">
        <v>1026</v>
      </c>
    </row>
    <row r="342" spans="1:1">
      <c r="A342" s="115" t="s">
        <v>1027</v>
      </c>
    </row>
    <row r="343" spans="1:1">
      <c r="A343" s="115" t="s">
        <v>1028</v>
      </c>
    </row>
    <row r="344" spans="1:1">
      <c r="A344" s="115" t="s">
        <v>1029</v>
      </c>
    </row>
    <row r="345" spans="1:1">
      <c r="A345" s="115" t="s">
        <v>1030</v>
      </c>
    </row>
    <row r="346" spans="1:1">
      <c r="A346" s="115" t="s">
        <v>1031</v>
      </c>
    </row>
    <row r="347" spans="1:1">
      <c r="A347" s="115" t="s">
        <v>1032</v>
      </c>
    </row>
    <row r="348" spans="1:1">
      <c r="A348" s="115" t="s">
        <v>1033</v>
      </c>
    </row>
    <row r="349" spans="1:1">
      <c r="A349" s="115" t="s">
        <v>1034</v>
      </c>
    </row>
    <row r="350" spans="1:1">
      <c r="A350" s="115" t="s">
        <v>1035</v>
      </c>
    </row>
    <row r="351" spans="1:1">
      <c r="A351" s="115" t="s">
        <v>1036</v>
      </c>
    </row>
    <row r="352" spans="1:1">
      <c r="A352" s="115" t="s">
        <v>1037</v>
      </c>
    </row>
    <row r="353" spans="1:1">
      <c r="A353" s="115" t="s">
        <v>1038</v>
      </c>
    </row>
    <row r="354" spans="1:1">
      <c r="A354" s="115" t="s">
        <v>1039</v>
      </c>
    </row>
    <row r="355" spans="1:1">
      <c r="A355" s="115" t="s">
        <v>1040</v>
      </c>
    </row>
    <row r="356" spans="1:1">
      <c r="A356" s="115" t="s">
        <v>1041</v>
      </c>
    </row>
    <row r="357" spans="1:1">
      <c r="A357" s="115" t="s">
        <v>1042</v>
      </c>
    </row>
    <row r="358" spans="1:1">
      <c r="A358" s="115" t="s">
        <v>1043</v>
      </c>
    </row>
    <row r="359" spans="1:1">
      <c r="A359" s="115" t="s">
        <v>1044</v>
      </c>
    </row>
    <row r="360" spans="1:1">
      <c r="A360" s="115" t="s">
        <v>1045</v>
      </c>
    </row>
    <row r="361" spans="1:1">
      <c r="A361" s="115" t="s">
        <v>1046</v>
      </c>
    </row>
    <row r="362" spans="1:1">
      <c r="A362" s="115" t="s">
        <v>1047</v>
      </c>
    </row>
    <row r="363" spans="1:1">
      <c r="A363" s="115" t="s">
        <v>1048</v>
      </c>
    </row>
    <row r="364" spans="1:1">
      <c r="A364" s="115" t="s">
        <v>1049</v>
      </c>
    </row>
    <row r="365" spans="1:1">
      <c r="A365" s="115" t="s">
        <v>1050</v>
      </c>
    </row>
    <row r="366" spans="1:1">
      <c r="A366" s="115" t="s">
        <v>1051</v>
      </c>
    </row>
    <row r="367" spans="1:1">
      <c r="A367" s="115" t="s">
        <v>1052</v>
      </c>
    </row>
    <row r="368" spans="1:1">
      <c r="A368" s="115" t="s">
        <v>1053</v>
      </c>
    </row>
    <row r="369" spans="1:1">
      <c r="A369" s="115" t="s">
        <v>1054</v>
      </c>
    </row>
    <row r="370" spans="1:1">
      <c r="A370" s="115" t="s">
        <v>1055</v>
      </c>
    </row>
    <row r="371" spans="1:1">
      <c r="A371" s="115" t="s">
        <v>1056</v>
      </c>
    </row>
    <row r="372" spans="1:1">
      <c r="A372" s="115" t="s">
        <v>1057</v>
      </c>
    </row>
    <row r="373" spans="1:1">
      <c r="A373" s="115" t="s">
        <v>1058</v>
      </c>
    </row>
    <row r="374" spans="1:1">
      <c r="A374" s="115" t="s">
        <v>1059</v>
      </c>
    </row>
    <row r="375" spans="1:1">
      <c r="A375" s="115" t="s">
        <v>1060</v>
      </c>
    </row>
    <row r="376" spans="1:1">
      <c r="A376" s="115" t="s">
        <v>1061</v>
      </c>
    </row>
    <row r="377" spans="1:1">
      <c r="A377" s="115" t="s">
        <v>1062</v>
      </c>
    </row>
    <row r="378" spans="1:1">
      <c r="A378" s="115" t="s">
        <v>1063</v>
      </c>
    </row>
    <row r="379" spans="1:1">
      <c r="A379" s="115" t="s">
        <v>1064</v>
      </c>
    </row>
    <row r="380" spans="1:1">
      <c r="A380" s="115" t="s">
        <v>1065</v>
      </c>
    </row>
    <row r="381" spans="1:1">
      <c r="A381" s="115" t="s">
        <v>1066</v>
      </c>
    </row>
    <row r="382" spans="1:1">
      <c r="A382" t="s">
        <v>1067</v>
      </c>
    </row>
    <row r="383" spans="1:1">
      <c r="A383" t="s">
        <v>1068</v>
      </c>
    </row>
    <row r="384" spans="1:1">
      <c r="A384" t="s">
        <v>1069</v>
      </c>
    </row>
    <row r="385" spans="1:1">
      <c r="A385" t="s">
        <v>1070</v>
      </c>
    </row>
    <row r="386" spans="1:1">
      <c r="A386" t="s">
        <v>1071</v>
      </c>
    </row>
    <row r="387" spans="1:1">
      <c r="A387" t="s">
        <v>1072</v>
      </c>
    </row>
    <row r="388" spans="1:1">
      <c r="A388" t="s">
        <v>1073</v>
      </c>
    </row>
    <row r="389" spans="1:1">
      <c r="A389" t="s">
        <v>1074</v>
      </c>
    </row>
    <row r="390" spans="1:1">
      <c r="A390" t="s">
        <v>1075</v>
      </c>
    </row>
    <row r="391" spans="1:1">
      <c r="A391" t="s">
        <v>1076</v>
      </c>
    </row>
    <row r="392" spans="1:1">
      <c r="A392" t="s">
        <v>1077</v>
      </c>
    </row>
    <row r="393" spans="1:1">
      <c r="A393" t="s">
        <v>1078</v>
      </c>
    </row>
    <row r="394" spans="1:1">
      <c r="A394" t="s">
        <v>1079</v>
      </c>
    </row>
    <row r="395" spans="1:1">
      <c r="A395" t="s">
        <v>1080</v>
      </c>
    </row>
    <row r="396" spans="1:1">
      <c r="A396" t="s">
        <v>1081</v>
      </c>
    </row>
    <row r="397" spans="1:1">
      <c r="A397" t="s">
        <v>1082</v>
      </c>
    </row>
    <row r="398" spans="1:1">
      <c r="A398" t="s">
        <v>1083</v>
      </c>
    </row>
    <row r="399" spans="1:1">
      <c r="A399" t="s">
        <v>1084</v>
      </c>
    </row>
    <row r="400" spans="1:1">
      <c r="A400" t="s">
        <v>1085</v>
      </c>
    </row>
    <row r="401" spans="1:1">
      <c r="A401" t="s">
        <v>1086</v>
      </c>
    </row>
    <row r="402" spans="1:1">
      <c r="A402" t="s">
        <v>1087</v>
      </c>
    </row>
    <row r="403" spans="1:1">
      <c r="A403" t="s">
        <v>1088</v>
      </c>
    </row>
    <row r="404" spans="1:1">
      <c r="A404" t="s">
        <v>1089</v>
      </c>
    </row>
    <row r="405" spans="1:1">
      <c r="A405" t="s">
        <v>1090</v>
      </c>
    </row>
    <row r="406" spans="1:1">
      <c r="A406" t="s">
        <v>1091</v>
      </c>
    </row>
    <row r="407" spans="1:1">
      <c r="A407" t="s">
        <v>1092</v>
      </c>
    </row>
    <row r="408" spans="1:1">
      <c r="A408" t="s">
        <v>1093</v>
      </c>
    </row>
    <row r="409" spans="1:1">
      <c r="A409" t="s">
        <v>1094</v>
      </c>
    </row>
    <row r="410" spans="1:1">
      <c r="A410" t="s">
        <v>1095</v>
      </c>
    </row>
    <row r="411" spans="1:1">
      <c r="A411" t="s">
        <v>1096</v>
      </c>
    </row>
    <row r="412" spans="1:1">
      <c r="A412" t="s">
        <v>1097</v>
      </c>
    </row>
    <row r="413" spans="1:1">
      <c r="A413" t="s">
        <v>1098</v>
      </c>
    </row>
    <row r="414" spans="1:1">
      <c r="A414" t="s">
        <v>1099</v>
      </c>
    </row>
    <row r="415" spans="1:1">
      <c r="A415" t="s">
        <v>1100</v>
      </c>
    </row>
    <row r="416" spans="1:1">
      <c r="A416" t="s">
        <v>1101</v>
      </c>
    </row>
    <row r="417" spans="1:1">
      <c r="A417" t="s">
        <v>1102</v>
      </c>
    </row>
    <row r="418" spans="1:1">
      <c r="A418" t="s">
        <v>1103</v>
      </c>
    </row>
    <row r="419" spans="1:1">
      <c r="A419" t="s">
        <v>1104</v>
      </c>
    </row>
    <row r="420" spans="1:1">
      <c r="A420" t="s">
        <v>1105</v>
      </c>
    </row>
    <row r="421" spans="1:1">
      <c r="A421" t="s">
        <v>1106</v>
      </c>
    </row>
    <row r="422" spans="1:1">
      <c r="A422" t="s">
        <v>1107</v>
      </c>
    </row>
    <row r="423" spans="1:1">
      <c r="A423" t="s">
        <v>1108</v>
      </c>
    </row>
    <row r="424" spans="1:1">
      <c r="A424" t="s">
        <v>1109</v>
      </c>
    </row>
    <row r="425" spans="1:1">
      <c r="A425" t="s">
        <v>1110</v>
      </c>
    </row>
    <row r="426" spans="1:1">
      <c r="A426" t="s">
        <v>1111</v>
      </c>
    </row>
    <row r="427" spans="1:1">
      <c r="A427" t="s">
        <v>1112</v>
      </c>
    </row>
    <row r="428" spans="1:1">
      <c r="A428" t="s">
        <v>1113</v>
      </c>
    </row>
    <row r="429" spans="1:1">
      <c r="A429" t="s">
        <v>1114</v>
      </c>
    </row>
    <row r="430" spans="1:1">
      <c r="A430" t="s">
        <v>1115</v>
      </c>
    </row>
    <row r="431" spans="1:1">
      <c r="A431" t="s">
        <v>1116</v>
      </c>
    </row>
    <row r="432" spans="1:1">
      <c r="A432" t="s">
        <v>1117</v>
      </c>
    </row>
    <row r="433" spans="1:1">
      <c r="A433" t="s">
        <v>1118</v>
      </c>
    </row>
    <row r="434" spans="1:1">
      <c r="A434" t="s">
        <v>1119</v>
      </c>
    </row>
    <row r="435" spans="1:1">
      <c r="A435" t="s">
        <v>1120</v>
      </c>
    </row>
    <row r="436" spans="1:1">
      <c r="A436" t="s">
        <v>1121</v>
      </c>
    </row>
    <row r="437" spans="1:1">
      <c r="A437" t="s">
        <v>1122</v>
      </c>
    </row>
    <row r="438" spans="1:1">
      <c r="A438" t="s">
        <v>1123</v>
      </c>
    </row>
    <row r="439" spans="1:1">
      <c r="A439" t="s">
        <v>1124</v>
      </c>
    </row>
    <row r="440" spans="1:1">
      <c r="A440" t="s">
        <v>1125</v>
      </c>
    </row>
    <row r="441" spans="1:1">
      <c r="A441" t="s">
        <v>1126</v>
      </c>
    </row>
    <row r="442" spans="1:1">
      <c r="A442" t="s">
        <v>1127</v>
      </c>
    </row>
    <row r="443" spans="1:1">
      <c r="A443" t="s">
        <v>1128</v>
      </c>
    </row>
    <row r="444" spans="1:1">
      <c r="A444" t="s">
        <v>1129</v>
      </c>
    </row>
    <row r="445" spans="1:1">
      <c r="A445" t="s">
        <v>1130</v>
      </c>
    </row>
    <row r="446" spans="1:1">
      <c r="A446" t="s">
        <v>1131</v>
      </c>
    </row>
    <row r="447" spans="1:1">
      <c r="A447" t="s">
        <v>1131</v>
      </c>
    </row>
    <row r="448" spans="1:1">
      <c r="A448" t="s">
        <v>1132</v>
      </c>
    </row>
    <row r="449" spans="1:1">
      <c r="A449" t="s">
        <v>1133</v>
      </c>
    </row>
    <row r="450" spans="1:1">
      <c r="A450" t="s">
        <v>1134</v>
      </c>
    </row>
    <row r="451" spans="1:1">
      <c r="A451" t="s">
        <v>1135</v>
      </c>
    </row>
    <row r="452" spans="1:1">
      <c r="A452" t="s">
        <v>1136</v>
      </c>
    </row>
    <row r="453" spans="1:1">
      <c r="A453" t="s">
        <v>1137</v>
      </c>
    </row>
    <row r="454" spans="1:1">
      <c r="A454" t="s">
        <v>1138</v>
      </c>
    </row>
    <row r="455" spans="1:1">
      <c r="A455" t="s">
        <v>1139</v>
      </c>
    </row>
    <row r="456" spans="1:1">
      <c r="A456" t="s">
        <v>1140</v>
      </c>
    </row>
    <row r="457" spans="1:1">
      <c r="A457" t="s">
        <v>1141</v>
      </c>
    </row>
    <row r="458" spans="1:1">
      <c r="A458" t="s">
        <v>1142</v>
      </c>
    </row>
    <row r="459" spans="1:1">
      <c r="A459" t="s">
        <v>1143</v>
      </c>
    </row>
    <row r="460" spans="1:1">
      <c r="A460" t="s">
        <v>1144</v>
      </c>
    </row>
    <row r="461" spans="1:1">
      <c r="A461" t="s">
        <v>1145</v>
      </c>
    </row>
    <row r="462" spans="1:1">
      <c r="A462" t="s">
        <v>1146</v>
      </c>
    </row>
    <row r="463" spans="1:1">
      <c r="A463" t="s">
        <v>1147</v>
      </c>
    </row>
    <row r="464" spans="1:1">
      <c r="A464" t="s">
        <v>1148</v>
      </c>
    </row>
    <row r="465" spans="1:1">
      <c r="A465" t="s">
        <v>1149</v>
      </c>
    </row>
    <row r="466" spans="1:1">
      <c r="A466" t="s">
        <v>1150</v>
      </c>
    </row>
    <row r="467" spans="1:1">
      <c r="A467" t="s">
        <v>1151</v>
      </c>
    </row>
    <row r="468" spans="1:1">
      <c r="A468" t="s">
        <v>1152</v>
      </c>
    </row>
    <row r="469" spans="1:1">
      <c r="A469" t="s">
        <v>1153</v>
      </c>
    </row>
    <row r="470" spans="1:1">
      <c r="A470" t="s">
        <v>1154</v>
      </c>
    </row>
    <row r="471" spans="1:1">
      <c r="A471" t="s">
        <v>1155</v>
      </c>
    </row>
    <row r="472" spans="1:1">
      <c r="A472" t="s">
        <v>1156</v>
      </c>
    </row>
    <row r="473" spans="1:1">
      <c r="A473" t="s">
        <v>1157</v>
      </c>
    </row>
    <row r="474" spans="1:1">
      <c r="A474" t="s">
        <v>1158</v>
      </c>
    </row>
    <row r="475" spans="1:1">
      <c r="A475" t="s">
        <v>1159</v>
      </c>
    </row>
    <row r="476" spans="1:1">
      <c r="A476" t="s">
        <v>1160</v>
      </c>
    </row>
    <row r="477" spans="1:1">
      <c r="A477" t="s">
        <v>1161</v>
      </c>
    </row>
    <row r="478" spans="1:1">
      <c r="A478" t="s">
        <v>1162</v>
      </c>
    </row>
    <row r="479" spans="1:1">
      <c r="A479" t="s">
        <v>1163</v>
      </c>
    </row>
    <row r="480" spans="1:1">
      <c r="A480" t="s">
        <v>1164</v>
      </c>
    </row>
    <row r="481" spans="1:1">
      <c r="A481" t="s">
        <v>1165</v>
      </c>
    </row>
    <row r="482" spans="1:1">
      <c r="A482" t="s">
        <v>1166</v>
      </c>
    </row>
    <row r="483" spans="1:1">
      <c r="A483" t="s">
        <v>1167</v>
      </c>
    </row>
    <row r="484" spans="1:1">
      <c r="A484" t="s">
        <v>1168</v>
      </c>
    </row>
    <row r="485" spans="1:1">
      <c r="A485" t="s">
        <v>1169</v>
      </c>
    </row>
    <row r="486" spans="1:1">
      <c r="A486" t="s">
        <v>1170</v>
      </c>
    </row>
    <row r="487" spans="1:1">
      <c r="A487" t="s">
        <v>1171</v>
      </c>
    </row>
    <row r="488" spans="1:1">
      <c r="A488" t="s">
        <v>1171</v>
      </c>
    </row>
    <row r="489" spans="1:1">
      <c r="A489" t="s">
        <v>1172</v>
      </c>
    </row>
    <row r="490" spans="1:1">
      <c r="A490" t="s">
        <v>1173</v>
      </c>
    </row>
    <row r="491" spans="1:1">
      <c r="A491" t="s">
        <v>1174</v>
      </c>
    </row>
    <row r="492" spans="1:1">
      <c r="A492" t="s">
        <v>1175</v>
      </c>
    </row>
    <row r="493" spans="1:1">
      <c r="A493" t="s">
        <v>1176</v>
      </c>
    </row>
    <row r="494" spans="1:1">
      <c r="A494" t="s">
        <v>1177</v>
      </c>
    </row>
    <row r="495" spans="1:1">
      <c r="A495" t="s">
        <v>1178</v>
      </c>
    </row>
    <row r="496" spans="1:1">
      <c r="A496" t="s">
        <v>1179</v>
      </c>
    </row>
    <row r="497" spans="1:1">
      <c r="A497" t="s">
        <v>1180</v>
      </c>
    </row>
    <row r="498" spans="1:1">
      <c r="A498" t="s">
        <v>1181</v>
      </c>
    </row>
    <row r="499" spans="1:1">
      <c r="A499" t="s">
        <v>1182</v>
      </c>
    </row>
    <row r="500" spans="1:1">
      <c r="A500" t="s">
        <v>1183</v>
      </c>
    </row>
    <row r="501" spans="1:1">
      <c r="A501" t="s">
        <v>1184</v>
      </c>
    </row>
    <row r="502" spans="1:1">
      <c r="A502" t="s">
        <v>1185</v>
      </c>
    </row>
    <row r="503" spans="1:1">
      <c r="A503" t="s">
        <v>1186</v>
      </c>
    </row>
    <row r="504" spans="1:1">
      <c r="A504" t="s">
        <v>1187</v>
      </c>
    </row>
    <row r="505" spans="1:1">
      <c r="A505" t="s">
        <v>1188</v>
      </c>
    </row>
    <row r="506" spans="1:1">
      <c r="A506" t="s">
        <v>1189</v>
      </c>
    </row>
    <row r="507" spans="1:1">
      <c r="A507" t="s">
        <v>1190</v>
      </c>
    </row>
    <row r="508" spans="1:1">
      <c r="A508" t="s">
        <v>1191</v>
      </c>
    </row>
    <row r="509" spans="1:1">
      <c r="A509" t="s">
        <v>1192</v>
      </c>
    </row>
    <row r="510" spans="1:1">
      <c r="A510" t="s">
        <v>1193</v>
      </c>
    </row>
    <row r="511" spans="1:1">
      <c r="A511" t="s">
        <v>1194</v>
      </c>
    </row>
    <row r="512" spans="1:1">
      <c r="A512" t="s">
        <v>1195</v>
      </c>
    </row>
    <row r="513" spans="1:1">
      <c r="A513" t="s">
        <v>1196</v>
      </c>
    </row>
    <row r="514" spans="1:1">
      <c r="A514" t="s">
        <v>1197</v>
      </c>
    </row>
    <row r="515" spans="1:1">
      <c r="A515" t="s">
        <v>1198</v>
      </c>
    </row>
    <row r="516" spans="1:1">
      <c r="A516" t="s">
        <v>1199</v>
      </c>
    </row>
    <row r="517" spans="1:1">
      <c r="A517" t="s">
        <v>1200</v>
      </c>
    </row>
  </sheetData>
  <mergeCells count="6">
    <mergeCell ref="A33:F33"/>
    <mergeCell ref="A1:F1"/>
    <mergeCell ref="A3:F3"/>
    <mergeCell ref="A9:F9"/>
    <mergeCell ref="A22:F22"/>
    <mergeCell ref="A29:F29"/>
  </mergeCells>
  <phoneticPr fontId="4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5D4D44C1F2E4FBD68D71990281A6A" ma:contentTypeVersion="13" ma:contentTypeDescription="Create a new document." ma:contentTypeScope="" ma:versionID="12d399bb2d414301febdbbbc15295839">
  <xsd:schema xmlns:xsd="http://www.w3.org/2001/XMLSchema" xmlns:xs="http://www.w3.org/2001/XMLSchema" xmlns:p="http://schemas.microsoft.com/office/2006/metadata/properties" xmlns:ns2="d94b2b2c-73a5-484b-9000-95e2a3dfc0e5" xmlns:ns3="08b8f05e-c8d5-4ae6-9979-5a4af53c5e04" targetNamespace="http://schemas.microsoft.com/office/2006/metadata/properties" ma:root="true" ma:fieldsID="ea07619c4a0c2b5da260d53333ff049b" ns2:_="" ns3:_="">
    <xsd:import namespace="d94b2b2c-73a5-484b-9000-95e2a3dfc0e5"/>
    <xsd:import namespace="08b8f05e-c8d5-4ae6-9979-5a4af53c5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b2b2c-73a5-484b-9000-95e2a3dfc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ff72bd0-3b52-474d-9057-ae4f58825b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8f05e-c8d5-4ae6-9979-5a4af53c5e0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0d93741-1aa5-4c3f-b4ed-a537148e6518}" ma:internalName="TaxCatchAll" ma:showField="CatchAllData" ma:web="08b8f05e-c8d5-4ae6-9979-5a4af53c5e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4b2b2c-73a5-484b-9000-95e2a3dfc0e5">
      <Terms xmlns="http://schemas.microsoft.com/office/infopath/2007/PartnerControls"/>
    </lcf76f155ced4ddcb4097134ff3c332f>
    <TaxCatchAll xmlns="08b8f05e-c8d5-4ae6-9979-5a4af53c5e04" xsi:nil="true"/>
  </documentManagement>
</p:properties>
</file>

<file path=customXml/itemProps1.xml><?xml version="1.0" encoding="utf-8"?>
<ds:datastoreItem xmlns:ds="http://schemas.openxmlformats.org/officeDocument/2006/customXml" ds:itemID="{ACD52112-72AA-42F7-9794-04F554A823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1D709-922D-459A-96A5-B85D47716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b2b2c-73a5-484b-9000-95e2a3dfc0e5"/>
    <ds:schemaRef ds:uri="08b8f05e-c8d5-4ae6-9979-5a4af53c5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D51529-7F48-4EAE-8927-B5207DD7AAAE}">
  <ds:schemaRefs>
    <ds:schemaRef ds:uri="http://schemas.microsoft.com/office/2006/metadata/properties"/>
    <ds:schemaRef ds:uri="http://schemas.microsoft.com/office/infopath/2007/PartnerControls"/>
    <ds:schemaRef ds:uri="d94b2b2c-73a5-484b-9000-95e2a3dfc0e5"/>
    <ds:schemaRef ds:uri="08b8f05e-c8d5-4ae6-9979-5a4af53c5e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Degrees Conferred</vt:lpstr>
      <vt:lpstr>Completers</vt:lpstr>
      <vt:lpstr>Headcount Enrollment</vt:lpstr>
      <vt:lpstr>Declared Majors</vt:lpstr>
      <vt:lpstr>Enrollment by Parish</vt:lpstr>
      <vt:lpstr>Enrollment by Residence</vt:lpstr>
      <vt:lpstr>Enrollment by Foreign Country</vt:lpstr>
      <vt:lpstr>Enrollment by Age</vt:lpstr>
      <vt:lpstr>1st Time Student Enrollment</vt:lpstr>
      <vt:lpstr>Faculty Information</vt:lpstr>
      <vt:lpstr>Full Time Emply Info</vt:lpstr>
      <vt:lpstr>Library Information</vt:lpstr>
      <vt:lpstr>Facilities Information</vt:lpstr>
      <vt:lpstr>'Degrees Conferred'!Print_Area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</dc:creator>
  <cp:keywords/>
  <dc:description/>
  <cp:lastModifiedBy>Stacy Lynch</cp:lastModifiedBy>
  <cp:revision/>
  <dcterms:created xsi:type="dcterms:W3CDTF">2004-08-18T21:32:13Z</dcterms:created>
  <dcterms:modified xsi:type="dcterms:W3CDTF">2024-06-24T21:25:05Z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0x0101003225D4D44C1F2E4FBD68D71990281A6A</vt:lpwstr>
  </property>
  <property fmtid="{D5CDD505-2E9C-101B-9397-08002B2CF9AE}" pid="3" name="Order">
    <vt:r8>1039400</vt:r8>
  </property>
  <property fmtid="{D5CDD505-2E9C-101B-9397-08002B2CF9AE}" pid="4" name="MediaServiceImageTags">
    <vt:lpwstr/>
  </property>
</Properties>
</file>