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tech365.sharepoint.com/sites/OOIERP/Shared Documents/IERP (K)/Fact Book/"/>
    </mc:Choice>
  </mc:AlternateContent>
  <xr:revisionPtr revIDLastSave="20" documentId="8_{731D5D61-E1EA-4A83-81FD-5C9F7E2AA6FF}" xr6:coauthVersionLast="47" xr6:coauthVersionMax="47" xr10:uidLastSave="{6136FEFE-B676-46C4-8BAF-9E30A86630E9}"/>
  <workbookProtection workbookAlgorithmName="SHA-512" workbookHashValue="Pzh7CpyLFYGEAC/7aGQWoxRM/z8sKq2gn7eGVkI8d7Y2vMMh2in76nc74lYRtROhDxQe3jJ6HfLJUAfDG1cxRg==" workbookSaltValue="ZrGr0RSmtoTXznAFcE8Erw==" workbookSpinCount="100000" lockStructure="1"/>
  <bookViews>
    <workbookView xWindow="-120" yWindow="-120" windowWidth="29040" windowHeight="15720" xr2:uid="{00000000-000D-0000-FFFF-FFFF00000000}"/>
  </bookViews>
  <sheets>
    <sheet name="Degrees Conferred" sheetId="1" r:id="rId1"/>
    <sheet name="Completers" sheetId="16" r:id="rId2"/>
    <sheet name="Headcount Enrollment" sheetId="2" r:id="rId3"/>
    <sheet name="Declared Majors" sheetId="3" r:id="rId4"/>
    <sheet name="Enrollment by Parish" sheetId="4" r:id="rId5"/>
    <sheet name="Enrollment by Residence" sheetId="5" r:id="rId6"/>
    <sheet name="Enrollment by Foreign Country" sheetId="6" r:id="rId7"/>
    <sheet name="Enrollment by Age" sheetId="7" r:id="rId8"/>
    <sheet name="1st Time Freshmen Enrollment" sheetId="8" r:id="rId9"/>
    <sheet name="Faculty Information" sheetId="10" r:id="rId10"/>
    <sheet name="Full Time Emply Info" sheetId="13" r:id="rId11"/>
    <sheet name="Library Information" sheetId="12" r:id="rId12"/>
    <sheet name="Facilities Information" sheetId="14" r:id="rId13"/>
  </sheets>
  <definedNames>
    <definedName name="_xlnm.Print_Area" localSheetId="0">'Degrees Conferred'!$A$1:$J$57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0" l="1"/>
  <c r="H16" i="10"/>
  <c r="H17" i="10"/>
  <c r="H18" i="10"/>
  <c r="H19" i="10"/>
  <c r="H15" i="10"/>
  <c r="F6" i="10"/>
  <c r="F7" i="10"/>
  <c r="F8" i="10"/>
  <c r="F9" i="10"/>
  <c r="F5" i="10"/>
  <c r="F137" i="4" l="1"/>
  <c r="F69" i="4"/>
  <c r="F115" i="5"/>
  <c r="F58" i="5"/>
  <c r="F38" i="12"/>
  <c r="F21" i="12"/>
  <c r="F10" i="12"/>
  <c r="G35" i="2"/>
  <c r="F20" i="8"/>
  <c r="F7" i="8"/>
  <c r="D28" i="7"/>
  <c r="B28" i="7"/>
  <c r="F27" i="7"/>
  <c r="E27" i="7"/>
  <c r="C27" i="7"/>
  <c r="F26" i="7"/>
  <c r="E26" i="7"/>
  <c r="C26" i="7"/>
  <c r="F25" i="7"/>
  <c r="E25" i="7"/>
  <c r="C25" i="7"/>
  <c r="F24" i="7"/>
  <c r="E24" i="7"/>
  <c r="C24" i="7"/>
  <c r="F23" i="7"/>
  <c r="E23" i="7"/>
  <c r="C23" i="7"/>
  <c r="F22" i="7"/>
  <c r="E22" i="7"/>
  <c r="C22" i="7"/>
  <c r="F21" i="7"/>
  <c r="E21" i="7"/>
  <c r="C21" i="7"/>
  <c r="F20" i="7"/>
  <c r="F28" i="7" s="1"/>
  <c r="E20" i="7"/>
  <c r="E28" i="7" s="1"/>
  <c r="C20" i="7"/>
  <c r="C28" i="7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B107" i="6"/>
  <c r="D107" i="6" s="1"/>
  <c r="C107" i="6"/>
  <c r="H367" i="3"/>
  <c r="L367" i="3"/>
  <c r="L337" i="3"/>
  <c r="L328" i="3"/>
  <c r="L309" i="3"/>
  <c r="L284" i="3"/>
  <c r="L232" i="3"/>
  <c r="L214" i="3"/>
  <c r="L194" i="3"/>
  <c r="L185" i="3"/>
  <c r="L167" i="3"/>
  <c r="L140" i="3"/>
  <c r="L114" i="3"/>
  <c r="L63" i="3"/>
  <c r="L25" i="3"/>
  <c r="G81" i="2"/>
  <c r="G74" i="2"/>
  <c r="G67" i="2"/>
  <c r="G56" i="2"/>
  <c r="G44" i="2"/>
  <c r="G21" i="2"/>
  <c r="G8" i="2"/>
  <c r="H28" i="1"/>
  <c r="G42" i="6"/>
  <c r="G40" i="6"/>
  <c r="G30" i="6"/>
  <c r="G23" i="6"/>
  <c r="G90" i="6"/>
  <c r="G91" i="6"/>
  <c r="G92" i="6"/>
  <c r="G84" i="6"/>
  <c r="G77" i="6"/>
  <c r="G56" i="6"/>
  <c r="G54" i="6"/>
  <c r="G53" i="6"/>
  <c r="G32" i="6"/>
  <c r="G13" i="6"/>
  <c r="G6" i="6"/>
  <c r="F14" i="16"/>
  <c r="F15" i="16"/>
  <c r="F16" i="16"/>
  <c r="F17" i="16"/>
  <c r="F18" i="16"/>
  <c r="C29" i="10"/>
  <c r="C28" i="10"/>
  <c r="C27" i="10"/>
  <c r="C26" i="10"/>
  <c r="C25" i="10"/>
  <c r="C50" i="10"/>
  <c r="C49" i="10"/>
  <c r="C48" i="10"/>
  <c r="C47" i="10"/>
  <c r="C46" i="10"/>
  <c r="G24" i="7" l="1"/>
  <c r="G22" i="7"/>
  <c r="G20" i="7"/>
  <c r="G21" i="7"/>
  <c r="G23" i="7"/>
  <c r="G25" i="7"/>
  <c r="G27" i="7"/>
  <c r="G26" i="7"/>
  <c r="G19" i="10"/>
  <c r="G18" i="10"/>
  <c r="G17" i="10"/>
  <c r="G16" i="10"/>
  <c r="E19" i="10"/>
  <c r="E18" i="10"/>
  <c r="E17" i="10"/>
  <c r="E16" i="10"/>
  <c r="C19" i="10"/>
  <c r="C18" i="10"/>
  <c r="C17" i="10"/>
  <c r="C16" i="10"/>
  <c r="G15" i="10"/>
  <c r="E15" i="10"/>
  <c r="C15" i="10"/>
  <c r="E9" i="10"/>
  <c r="E8" i="10"/>
  <c r="E7" i="10"/>
  <c r="E6" i="10"/>
  <c r="C9" i="10"/>
  <c r="C8" i="10"/>
  <c r="C7" i="10"/>
  <c r="C6" i="10"/>
  <c r="E5" i="10"/>
  <c r="C5" i="10"/>
  <c r="F12" i="7"/>
  <c r="F11" i="7"/>
  <c r="F10" i="7"/>
  <c r="F9" i="7"/>
  <c r="F8" i="7"/>
  <c r="F7" i="7"/>
  <c r="F6" i="7"/>
  <c r="F5" i="7"/>
  <c r="F107" i="6"/>
  <c r="G5" i="6"/>
  <c r="G7" i="6"/>
  <c r="G8" i="6"/>
  <c r="G9" i="6"/>
  <c r="G10" i="6"/>
  <c r="G11" i="6"/>
  <c r="G12" i="6"/>
  <c r="G14" i="6"/>
  <c r="G15" i="6"/>
  <c r="G16" i="6"/>
  <c r="G17" i="6"/>
  <c r="G18" i="6"/>
  <c r="G19" i="6"/>
  <c r="G20" i="6"/>
  <c r="G21" i="6"/>
  <c r="G22" i="6"/>
  <c r="G24" i="6"/>
  <c r="G25" i="6"/>
  <c r="G26" i="6"/>
  <c r="G27" i="6"/>
  <c r="G28" i="6"/>
  <c r="G29" i="6"/>
  <c r="G31" i="6"/>
  <c r="G33" i="6"/>
  <c r="G34" i="6"/>
  <c r="G35" i="6"/>
  <c r="G36" i="6"/>
  <c r="G37" i="6"/>
  <c r="G38" i="6"/>
  <c r="G39" i="6"/>
  <c r="G41" i="6"/>
  <c r="G43" i="6"/>
  <c r="G44" i="6"/>
  <c r="G45" i="6"/>
  <c r="G46" i="6"/>
  <c r="G47" i="6"/>
  <c r="G48" i="6"/>
  <c r="G49" i="6"/>
  <c r="G50" i="6"/>
  <c r="G51" i="6"/>
  <c r="G52" i="6"/>
  <c r="G55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8" i="6"/>
  <c r="G79" i="6"/>
  <c r="G80" i="6"/>
  <c r="G81" i="6"/>
  <c r="G82" i="6"/>
  <c r="G83" i="6"/>
  <c r="G85" i="6"/>
  <c r="G86" i="6"/>
  <c r="G87" i="6"/>
  <c r="G88" i="6"/>
  <c r="G89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K367" i="3"/>
  <c r="J367" i="3"/>
  <c r="I367" i="3"/>
  <c r="K337" i="3"/>
  <c r="J337" i="3"/>
  <c r="I337" i="3"/>
  <c r="H337" i="3"/>
  <c r="G337" i="3"/>
  <c r="F337" i="3"/>
  <c r="E337" i="3"/>
  <c r="D337" i="3"/>
  <c r="C337" i="3"/>
  <c r="B337" i="3"/>
  <c r="K328" i="3"/>
  <c r="J328" i="3"/>
  <c r="I328" i="3"/>
  <c r="H328" i="3"/>
  <c r="G328" i="3"/>
  <c r="F328" i="3"/>
  <c r="E328" i="3"/>
  <c r="D328" i="3"/>
  <c r="C328" i="3"/>
  <c r="B328" i="3"/>
  <c r="K309" i="3"/>
  <c r="J309" i="3"/>
  <c r="I309" i="3"/>
  <c r="H309" i="3"/>
  <c r="G309" i="3"/>
  <c r="F309" i="3"/>
  <c r="E309" i="3"/>
  <c r="D309" i="3"/>
  <c r="C309" i="3"/>
  <c r="B309" i="3"/>
  <c r="K284" i="3"/>
  <c r="J284" i="3"/>
  <c r="I284" i="3"/>
  <c r="H284" i="3"/>
  <c r="G284" i="3"/>
  <c r="F284" i="3"/>
  <c r="E284" i="3"/>
  <c r="D284" i="3"/>
  <c r="C284" i="3"/>
  <c r="B284" i="3"/>
  <c r="K232" i="3"/>
  <c r="J232" i="3"/>
  <c r="I232" i="3"/>
  <c r="H232" i="3"/>
  <c r="G232" i="3"/>
  <c r="F232" i="3"/>
  <c r="E232" i="3"/>
  <c r="D232" i="3"/>
  <c r="C232" i="3"/>
  <c r="B232" i="3"/>
  <c r="K214" i="3"/>
  <c r="J214" i="3"/>
  <c r="I214" i="3"/>
  <c r="H214" i="3"/>
  <c r="G214" i="3"/>
  <c r="F214" i="3"/>
  <c r="E214" i="3"/>
  <c r="D214" i="3"/>
  <c r="C214" i="3"/>
  <c r="B214" i="3"/>
  <c r="K194" i="3"/>
  <c r="J194" i="3"/>
  <c r="I194" i="3"/>
  <c r="H194" i="3"/>
  <c r="G194" i="3"/>
  <c r="F194" i="3"/>
  <c r="E194" i="3"/>
  <c r="D194" i="3"/>
  <c r="C194" i="3"/>
  <c r="B194" i="3"/>
  <c r="K185" i="3"/>
  <c r="J185" i="3"/>
  <c r="I185" i="3"/>
  <c r="H185" i="3"/>
  <c r="G185" i="3"/>
  <c r="F185" i="3"/>
  <c r="E185" i="3"/>
  <c r="D185" i="3"/>
  <c r="C185" i="3"/>
  <c r="B185" i="3"/>
  <c r="K167" i="3"/>
  <c r="J167" i="3"/>
  <c r="I167" i="3"/>
  <c r="H167" i="3"/>
  <c r="G167" i="3"/>
  <c r="F167" i="3"/>
  <c r="E167" i="3"/>
  <c r="D167" i="3"/>
  <c r="C167" i="3"/>
  <c r="B167" i="3"/>
  <c r="K140" i="3"/>
  <c r="J140" i="3"/>
  <c r="I140" i="3"/>
  <c r="H140" i="3"/>
  <c r="G140" i="3"/>
  <c r="F140" i="3"/>
  <c r="E140" i="3"/>
  <c r="D140" i="3"/>
  <c r="C140" i="3"/>
  <c r="B140" i="3"/>
  <c r="K114" i="3"/>
  <c r="J114" i="3"/>
  <c r="I114" i="3"/>
  <c r="H114" i="3"/>
  <c r="G114" i="3"/>
  <c r="F114" i="3"/>
  <c r="E114" i="3"/>
  <c r="D114" i="3"/>
  <c r="C114" i="3"/>
  <c r="B114" i="3"/>
  <c r="K63" i="3"/>
  <c r="J63" i="3"/>
  <c r="I63" i="3"/>
  <c r="H63" i="3"/>
  <c r="G63" i="3"/>
  <c r="F63" i="3"/>
  <c r="E63" i="3"/>
  <c r="D63" i="3"/>
  <c r="C63" i="3"/>
  <c r="B63" i="3"/>
  <c r="K25" i="3"/>
  <c r="J25" i="3"/>
  <c r="I25" i="3"/>
  <c r="H25" i="3"/>
  <c r="G25" i="3"/>
  <c r="F25" i="3"/>
  <c r="E25" i="3"/>
  <c r="D25" i="3"/>
  <c r="C25" i="3"/>
  <c r="B25" i="3"/>
  <c r="G28" i="7" l="1"/>
  <c r="D21" i="12"/>
  <c r="C21" i="12"/>
  <c r="B21" i="12"/>
  <c r="D10" i="12"/>
  <c r="C10" i="12"/>
  <c r="B10" i="12"/>
  <c r="D76" i="10"/>
  <c r="C76" i="10"/>
  <c r="B76" i="10"/>
  <c r="D27" i="8"/>
  <c r="D26" i="8"/>
  <c r="D25" i="8"/>
  <c r="D24" i="8"/>
  <c r="E8" i="2"/>
  <c r="D8" i="2"/>
  <c r="C8" i="2"/>
  <c r="C43" i="1" l="1"/>
  <c r="D43" i="1"/>
  <c r="E43" i="1"/>
  <c r="F43" i="1"/>
  <c r="G43" i="1"/>
  <c r="H43" i="1"/>
  <c r="B43" i="1"/>
  <c r="C42" i="1"/>
  <c r="D42" i="1"/>
  <c r="E42" i="1"/>
  <c r="F42" i="1"/>
  <c r="G42" i="1"/>
  <c r="H42" i="1"/>
  <c r="B42" i="1"/>
  <c r="C41" i="1"/>
  <c r="D41" i="1"/>
  <c r="E41" i="1"/>
  <c r="F41" i="1"/>
  <c r="G41" i="1"/>
  <c r="H41" i="1"/>
  <c r="B41" i="1"/>
  <c r="C40" i="1"/>
  <c r="D40" i="1"/>
  <c r="E40" i="1"/>
  <c r="F40" i="1"/>
  <c r="G40" i="1"/>
  <c r="H40" i="1"/>
  <c r="B40" i="1"/>
  <c r="I32" i="1"/>
  <c r="I33" i="1"/>
  <c r="I34" i="1"/>
  <c r="I35" i="1"/>
  <c r="I31" i="1"/>
  <c r="I24" i="1"/>
  <c r="I25" i="1"/>
  <c r="I26" i="1"/>
  <c r="I27" i="1"/>
  <c r="I23" i="1"/>
  <c r="I16" i="1"/>
  <c r="I17" i="1"/>
  <c r="I18" i="1"/>
  <c r="I19" i="1"/>
  <c r="I15" i="1"/>
  <c r="I8" i="1"/>
  <c r="I9" i="1"/>
  <c r="I10" i="1"/>
  <c r="I11" i="1"/>
  <c r="I7" i="1"/>
  <c r="C39" i="1"/>
  <c r="D39" i="1"/>
  <c r="E39" i="1"/>
  <c r="F39" i="1"/>
  <c r="G39" i="1"/>
  <c r="H39" i="1"/>
  <c r="B39" i="1"/>
  <c r="C28" i="1"/>
  <c r="D28" i="1"/>
  <c r="E28" i="1"/>
  <c r="F28" i="1"/>
  <c r="G28" i="1"/>
  <c r="B28" i="1"/>
  <c r="I28" i="1" l="1"/>
  <c r="I39" i="1"/>
  <c r="I43" i="1"/>
  <c r="I42" i="1"/>
  <c r="I41" i="1"/>
  <c r="I40" i="1"/>
  <c r="D51" i="10"/>
  <c r="D13" i="7" l="1"/>
  <c r="B13" i="7"/>
  <c r="E107" i="6"/>
  <c r="G107" i="6" s="1"/>
  <c r="E69" i="4"/>
  <c r="E5" i="7" l="1"/>
  <c r="E12" i="7"/>
  <c r="E11" i="7"/>
  <c r="E10" i="7"/>
  <c r="E7" i="7"/>
  <c r="E9" i="7"/>
  <c r="E8" i="7"/>
  <c r="E6" i="7"/>
  <c r="C5" i="7"/>
  <c r="C12" i="7"/>
  <c r="C11" i="7"/>
  <c r="C10" i="7"/>
  <c r="C6" i="7"/>
  <c r="C9" i="7"/>
  <c r="C8" i="7"/>
  <c r="C7" i="7"/>
  <c r="F13" i="7"/>
  <c r="D38" i="12"/>
  <c r="C38" i="12"/>
  <c r="B38" i="12"/>
  <c r="D20" i="8"/>
  <c r="C20" i="8"/>
  <c r="D7" i="8"/>
  <c r="C7" i="8"/>
  <c r="D115" i="5"/>
  <c r="C115" i="5"/>
  <c r="D58" i="5"/>
  <c r="C58" i="5"/>
  <c r="D137" i="4"/>
  <c r="C137" i="4"/>
  <c r="D69" i="4"/>
  <c r="C69" i="4"/>
  <c r="E13" i="7" l="1"/>
  <c r="C13" i="7"/>
  <c r="G8" i="7"/>
  <c r="G6" i="7"/>
  <c r="G10" i="7"/>
  <c r="G12" i="7"/>
  <c r="G5" i="7"/>
  <c r="G7" i="7"/>
  <c r="G9" i="7"/>
  <c r="G11" i="7"/>
  <c r="E81" i="2"/>
  <c r="D81" i="2"/>
  <c r="E74" i="2"/>
  <c r="D74" i="2"/>
  <c r="E67" i="2"/>
  <c r="D67" i="2"/>
  <c r="E56" i="2"/>
  <c r="D56" i="2"/>
  <c r="C56" i="2"/>
  <c r="E44" i="2"/>
  <c r="D44" i="2"/>
  <c r="E35" i="2"/>
  <c r="D35" i="2"/>
  <c r="E21" i="2"/>
  <c r="D21" i="2"/>
  <c r="C21" i="2"/>
  <c r="G13" i="7" l="1"/>
  <c r="J35" i="10"/>
  <c r="J36" i="10"/>
  <c r="J37" i="10"/>
  <c r="J38" i="10"/>
  <c r="J39" i="10"/>
  <c r="E76" i="10"/>
  <c r="F40" i="10" l="1"/>
  <c r="B51" i="10"/>
  <c r="D30" i="10"/>
  <c r="E38" i="12"/>
  <c r="E21" i="12"/>
  <c r="E10" i="12"/>
  <c r="C51" i="10" l="1"/>
  <c r="E137" i="4" l="1"/>
  <c r="E115" i="5" l="1"/>
  <c r="E58" i="5"/>
  <c r="F81" i="2" l="1"/>
  <c r="F74" i="2"/>
  <c r="F67" i="2"/>
  <c r="F56" i="2"/>
  <c r="F44" i="2"/>
  <c r="F35" i="2"/>
  <c r="F21" i="2"/>
  <c r="F8" i="2"/>
  <c r="B21" i="13" l="1"/>
  <c r="I40" i="10"/>
  <c r="G40" i="10"/>
  <c r="H40" i="10"/>
  <c r="E40" i="10"/>
  <c r="D40" i="10"/>
  <c r="C40" i="10"/>
  <c r="B40" i="10"/>
  <c r="J40" i="10" l="1"/>
  <c r="B30" i="10" l="1"/>
  <c r="C30" i="10" s="1"/>
  <c r="H20" i="10"/>
  <c r="F20" i="10"/>
  <c r="D20" i="10"/>
  <c r="B20" i="10"/>
  <c r="D10" i="10"/>
  <c r="B10" i="10"/>
  <c r="F10" i="10"/>
  <c r="E20" i="10" l="1"/>
  <c r="C20" i="10"/>
  <c r="G20" i="10"/>
  <c r="C10" i="10"/>
  <c r="E10" i="10"/>
  <c r="E7" i="8" l="1"/>
  <c r="E20" i="8"/>
</calcChain>
</file>

<file path=xl/sharedStrings.xml><?xml version="1.0" encoding="utf-8"?>
<sst xmlns="http://schemas.openxmlformats.org/spreadsheetml/2006/main" count="1749" uniqueCount="1108">
  <si>
    <t xml:space="preserve"> </t>
  </si>
  <si>
    <t>LOUISIANA TECH UNIVERSITY</t>
  </si>
  <si>
    <t>2022-2023</t>
  </si>
  <si>
    <t>DEGREES CONFERRED</t>
  </si>
  <si>
    <t>UNDERGRAD CERT</t>
  </si>
  <si>
    <t>ASSOC</t>
  </si>
  <si>
    <t>BACC</t>
  </si>
  <si>
    <t>POST-BACC CERT</t>
  </si>
  <si>
    <t>GRAD CERT</t>
  </si>
  <si>
    <t>MAST</t>
  </si>
  <si>
    <t>DOCT</t>
  </si>
  <si>
    <t>TOTAL</t>
  </si>
  <si>
    <t>App &amp; Nat Sc</t>
  </si>
  <si>
    <t>Business</t>
  </si>
  <si>
    <t>Education</t>
  </si>
  <si>
    <t>Engr &amp; Sci</t>
  </si>
  <si>
    <t>Liberal Arts</t>
  </si>
  <si>
    <t xml:space="preserve">    TOTAL</t>
  </si>
  <si>
    <t>Fall 2021</t>
  </si>
  <si>
    <t>Grand Total</t>
  </si>
  <si>
    <t>COMPLETERS BY TERM</t>
  </si>
  <si>
    <t>SPRING 2022</t>
  </si>
  <si>
    <t>COMPLETERS BY TERM &amp; COLLEGE</t>
  </si>
  <si>
    <t>Headcount Enrollment</t>
  </si>
  <si>
    <t>Enrollment by Gender</t>
  </si>
  <si>
    <t>Gender</t>
  </si>
  <si>
    <t>Fall 2017</t>
  </si>
  <si>
    <t>Fall 2018</t>
  </si>
  <si>
    <t>Fall 2019</t>
  </si>
  <si>
    <t>Fall 2020</t>
  </si>
  <si>
    <t>Fall 2022</t>
  </si>
  <si>
    <t>Male</t>
  </si>
  <si>
    <t>Female</t>
  </si>
  <si>
    <t>Total</t>
  </si>
  <si>
    <t>Enrollment by Classification</t>
  </si>
  <si>
    <t>Classification</t>
  </si>
  <si>
    <t>Freshman</t>
  </si>
  <si>
    <t>Sophomore</t>
  </si>
  <si>
    <t>Junior</t>
  </si>
  <si>
    <t>Senior</t>
  </si>
  <si>
    <t>Masters</t>
  </si>
  <si>
    <t>Doctorate</t>
  </si>
  <si>
    <t>*Other</t>
  </si>
  <si>
    <t>(Post Baccalaureate and high school concurrent enrollment)</t>
  </si>
  <si>
    <t>Enrollment by Race</t>
  </si>
  <si>
    <t>Race</t>
  </si>
  <si>
    <t>White, non-Hispanic</t>
  </si>
  <si>
    <t>American Indian or Alaska Native, non-Hispanic</t>
  </si>
  <si>
    <t>Black or African American, non-Hispanic</t>
  </si>
  <si>
    <t>Asian, non-Hispanic</t>
  </si>
  <si>
    <t>Hispanic/Latino</t>
  </si>
  <si>
    <t>US Nonresident</t>
  </si>
  <si>
    <t>Race and/or ethnicity unknown</t>
  </si>
  <si>
    <t>Native Hawaiian or other Pacific Islander, non-Hispanic</t>
  </si>
  <si>
    <t>Two or more races, non-Hispanic</t>
  </si>
  <si>
    <t>Enrollment by Location</t>
  </si>
  <si>
    <t>Location</t>
  </si>
  <si>
    <t>Main Campus</t>
  </si>
  <si>
    <t>Barksdale</t>
  </si>
  <si>
    <t>Prof. Practice</t>
  </si>
  <si>
    <t>Extension</t>
  </si>
  <si>
    <t>Enrollment by Current Entry</t>
  </si>
  <si>
    <t>Current Entry</t>
  </si>
  <si>
    <t>1st Time Freshmen</t>
  </si>
  <si>
    <t>Readmission</t>
  </si>
  <si>
    <t>Transfer</t>
  </si>
  <si>
    <t>Visiting Student</t>
  </si>
  <si>
    <t>Grad. Student</t>
  </si>
  <si>
    <t>Dual Enrollment</t>
  </si>
  <si>
    <t>Continuing Student</t>
  </si>
  <si>
    <t>Enrollment by College</t>
  </si>
  <si>
    <t>College</t>
  </si>
  <si>
    <t>Applied &amp; Natural Sciences</t>
  </si>
  <si>
    <t>Basic &amp; Career Studies</t>
  </si>
  <si>
    <t>Engineering &amp; Science</t>
  </si>
  <si>
    <t>Undergraduate Enrollment by Status</t>
  </si>
  <si>
    <t>Status</t>
  </si>
  <si>
    <t>Full-Time</t>
  </si>
  <si>
    <t>Part-Time</t>
  </si>
  <si>
    <t>Graduate Enrollment by Status</t>
  </si>
  <si>
    <t xml:space="preserve">
UNDERGRADUATE HEADCOUNT ENROLLMENT BY COLLEGE
 (excludes students enrolled in Barksdale programs)</t>
  </si>
  <si>
    <t>Total Enrollment (includes First-time Freshmen)</t>
  </si>
  <si>
    <t xml:space="preserve">     COLLEGE OF BUSINESS DEGREE PROGRAMS          </t>
  </si>
  <si>
    <t>MAJOR</t>
  </si>
  <si>
    <t>YEAR</t>
  </si>
  <si>
    <t>Fall 2012</t>
  </si>
  <si>
    <t>Fall 2013</t>
  </si>
  <si>
    <t>Fall 2014</t>
  </si>
  <si>
    <t>Fall 2015</t>
  </si>
  <si>
    <t>Fall 2016</t>
  </si>
  <si>
    <t>Accounting</t>
  </si>
  <si>
    <t>Bus Admin</t>
  </si>
  <si>
    <t>Bus Economics</t>
  </si>
  <si>
    <t>Bus Mgt Entrep</t>
  </si>
  <si>
    <t>Comp Info Systems</t>
  </si>
  <si>
    <t>Finance</t>
  </si>
  <si>
    <t>Hum Resource Mgt</t>
  </si>
  <si>
    <t>Management</t>
  </si>
  <si>
    <t>Marketing</t>
  </si>
  <si>
    <t>Sustainable Supply Chain Mgt</t>
  </si>
  <si>
    <t>Post Bacc Undergrad</t>
  </si>
  <si>
    <t>Undecided/Pre-Business</t>
  </si>
  <si>
    <t>Developmental Business</t>
  </si>
  <si>
    <t>Visiting</t>
  </si>
  <si>
    <t>COLLEGE TOTAL</t>
  </si>
  <si>
    <t xml:space="preserve">UNDERGRADUATE </t>
  </si>
  <si>
    <t xml:space="preserve">COLLEGE OF LIBERAL ARTS        </t>
  </si>
  <si>
    <t>Architectural Studies</t>
  </si>
  <si>
    <t>Aviation Mgt</t>
  </si>
  <si>
    <t>Communication</t>
  </si>
  <si>
    <t>Communication Design</t>
  </si>
  <si>
    <t>English</t>
  </si>
  <si>
    <t>French</t>
  </si>
  <si>
    <t>Gen Stud-2yr (RC)</t>
  </si>
  <si>
    <t>Gen Studies (RC)</t>
  </si>
  <si>
    <t>Geographic Info Science</t>
  </si>
  <si>
    <t>Geography</t>
  </si>
  <si>
    <t>Graphic Design</t>
  </si>
  <si>
    <t>History</t>
  </si>
  <si>
    <t>Interdisciplinary Studies</t>
  </si>
  <si>
    <t>Interior Design</t>
  </si>
  <si>
    <t>Journalism</t>
  </si>
  <si>
    <t>Modern Languages</t>
  </si>
  <si>
    <t>Music BA</t>
  </si>
  <si>
    <t>Music Performance</t>
  </si>
  <si>
    <t>Photography</t>
  </si>
  <si>
    <t>Pol Science</t>
  </si>
  <si>
    <t>Pre-Architecture</t>
  </si>
  <si>
    <t>Pre-Interior Design</t>
  </si>
  <si>
    <t>Pre-Spch Pathology</t>
  </si>
  <si>
    <t>Prof Aviation</t>
  </si>
  <si>
    <t>Sociology</t>
  </si>
  <si>
    <t>Spanish</t>
  </si>
  <si>
    <t>Speech</t>
  </si>
  <si>
    <t>Studio</t>
  </si>
  <si>
    <t>Post Bacc/Spec</t>
  </si>
  <si>
    <t>Developmental Liberal Arts</t>
  </si>
  <si>
    <t xml:space="preserve">COLLEGE OF EDUCATION        </t>
  </si>
  <si>
    <t>Agricultural Educ</t>
  </si>
  <si>
    <t>Alt Elem Cert</t>
  </si>
  <si>
    <t>Alt Sec Cert</t>
  </si>
  <si>
    <t>Art Educ</t>
  </si>
  <si>
    <t>Biology Educ</t>
  </si>
  <si>
    <t>Business Educ</t>
  </si>
  <si>
    <t>Chemistry Educ</t>
  </si>
  <si>
    <t>Early/Elem Educ (PK3) (E004)</t>
  </si>
  <si>
    <t>Earth Science Educ</t>
  </si>
  <si>
    <t>Elem Educ 1-5 (E001)</t>
  </si>
  <si>
    <t>Elem Educ 1-6</t>
  </si>
  <si>
    <t>Elem-Spec. Educ M/M (E038)</t>
  </si>
  <si>
    <t>English Educ</t>
  </si>
  <si>
    <t>Exercise and Health Promotion</t>
  </si>
  <si>
    <t>French Educ</t>
  </si>
  <si>
    <t>Health &amp; PE</t>
  </si>
  <si>
    <t>Kinesiology &amp; Health Promotion</t>
  </si>
  <si>
    <t>Kinesiology &amp; Health Science</t>
  </si>
  <si>
    <t>Mathematics Educ</t>
  </si>
  <si>
    <t>Middle Math/Science 4-8</t>
  </si>
  <si>
    <t>Middle School Educ</t>
  </si>
  <si>
    <t>Multiple Levels</t>
  </si>
  <si>
    <t>Music Educ</t>
  </si>
  <si>
    <t>Music Educ - Instrumental</t>
  </si>
  <si>
    <t>Music Educ - Vocal</t>
  </si>
  <si>
    <t>Organizational Leadership</t>
  </si>
  <si>
    <t>Physics Educ</t>
  </si>
  <si>
    <t>Psychology</t>
  </si>
  <si>
    <t>Secondary Educ (E039)</t>
  </si>
  <si>
    <t>Social Studies Educ</t>
  </si>
  <si>
    <t>Spec Educ-Mild/Moderate Elem</t>
  </si>
  <si>
    <t>Spec Educ- Early Intervention</t>
  </si>
  <si>
    <t>Spec Educ-Severe Profound</t>
  </si>
  <si>
    <t>Speech Educ</t>
  </si>
  <si>
    <t>Speech, Lang, Hrg Educ</t>
  </si>
  <si>
    <t>Post Bacc Cert-Elementary</t>
  </si>
  <si>
    <t>Post Bacc Cert-Early Childhood</t>
  </si>
  <si>
    <t xml:space="preserve">Post Bacc Cert-Secondary </t>
  </si>
  <si>
    <t>Post Bacc Cert-Middle School</t>
  </si>
  <si>
    <t>HPE-Sr. Citizen</t>
  </si>
  <si>
    <t>FIT Program</t>
  </si>
  <si>
    <t>Post Bacc-Unclassf</t>
  </si>
  <si>
    <t>Developmental Educ</t>
  </si>
  <si>
    <t xml:space="preserve">COLLEGE OF ENGINEERING AND SCIENCE     </t>
  </si>
  <si>
    <t>Biomed Engr</t>
  </si>
  <si>
    <t>Chemical Engr</t>
  </si>
  <si>
    <t>Chemistry</t>
  </si>
  <si>
    <t>Civil Engr</t>
  </si>
  <si>
    <t>Computer Science</t>
  </si>
  <si>
    <t>Const Engr Tech</t>
  </si>
  <si>
    <t>Cyber Engineering</t>
  </si>
  <si>
    <t>Elect Engr Tech</t>
  </si>
  <si>
    <t>Electrical Engr</t>
  </si>
  <si>
    <t>Industrial Engr</t>
  </si>
  <si>
    <t>Instrumentation &amp; Control Syst Engr Tech</t>
  </si>
  <si>
    <t>Mathematics</t>
  </si>
  <si>
    <t>Mechanical Engr</t>
  </si>
  <si>
    <t>Nanosystems Engr</t>
  </si>
  <si>
    <t>Physics</t>
  </si>
  <si>
    <t>Basic Engr</t>
  </si>
  <si>
    <t>Post Bacc</t>
  </si>
  <si>
    <t>Developmental Engr &amp; Sci</t>
  </si>
  <si>
    <t xml:space="preserve">COLLEGE OF APPLIED AND NATURAL SCIENCES      </t>
  </si>
  <si>
    <t>Agri Business</t>
  </si>
  <si>
    <t>Animal Science</t>
  </si>
  <si>
    <t>Biology</t>
  </si>
  <si>
    <t>Nutrition &amp; Dietetics</t>
  </si>
  <si>
    <t>Environmental Sci</t>
  </si>
  <si>
    <t>Family &amp; Child Studies</t>
  </si>
  <si>
    <t>Family &amp; Consumer Sciences Educ</t>
  </si>
  <si>
    <t>Fashion Merchandising &amp; Retail Studies</t>
  </si>
  <si>
    <t>Forestry</t>
  </si>
  <si>
    <t>Geographic Information Science</t>
  </si>
  <si>
    <t>Health Informatics &amp; Info Mgt</t>
  </si>
  <si>
    <t>Health Info Technology 2-yr</t>
  </si>
  <si>
    <t>Human Development and Family Science</t>
  </si>
  <si>
    <t>Medical Technology</t>
  </si>
  <si>
    <t>Merch &amp; Consumer Studies</t>
  </si>
  <si>
    <t>Nursing 2-yr</t>
  </si>
  <si>
    <t>Wildlife Habitat Management</t>
  </si>
  <si>
    <t>Pre-Nursing</t>
  </si>
  <si>
    <t>Post Bacc/Undecided</t>
  </si>
  <si>
    <t>Developmental A&amp;NS</t>
  </si>
  <si>
    <t xml:space="preserve">COLLEGE OF BASIC &amp; CAREER STUDIES        </t>
  </si>
  <si>
    <t>Basic</t>
  </si>
  <si>
    <t>Developmental Basic</t>
  </si>
  <si>
    <t>HS Concur Enrollmt</t>
  </si>
  <si>
    <t>Online</t>
  </si>
  <si>
    <t>ICP Undergraduate</t>
  </si>
  <si>
    <t>ICP Graduate</t>
  </si>
  <si>
    <t>Post Bacc Murphy USA</t>
  </si>
  <si>
    <t>Visiting Barksdale</t>
  </si>
  <si>
    <t>Visiting CenturyLink</t>
  </si>
  <si>
    <t>Visiting High School</t>
  </si>
  <si>
    <t>Visiting Murphy USA</t>
  </si>
  <si>
    <t xml:space="preserve">BARKSDALE CAMPUS     </t>
  </si>
  <si>
    <t>Gen Studies AGS</t>
  </si>
  <si>
    <t>Gen Studies BGS</t>
  </si>
  <si>
    <t xml:space="preserve">
GRADUATE HEADCOUNT ENROLLMENT BY COLLEGE
 (excludes students enrolled in Barksdale programs)</t>
  </si>
  <si>
    <t xml:space="preserve">COLLEGE OF BUSINESS        </t>
  </si>
  <si>
    <t>Graduate Certificate in Info. Assurance</t>
  </si>
  <si>
    <t xml:space="preserve">Graduate Certificate Business Administration </t>
  </si>
  <si>
    <t>Doctor of Business Adm</t>
  </si>
  <si>
    <t>Master of Business Adm</t>
  </si>
  <si>
    <t>Master of Prof Accountancy</t>
  </si>
  <si>
    <t>Master of Accountancy</t>
  </si>
  <si>
    <t>Grad-Unclassf/Transients</t>
  </si>
  <si>
    <t>Life Long Learning</t>
  </si>
  <si>
    <t>Life Long Learning Murphy USA</t>
  </si>
  <si>
    <t>Life Long Learning CenturyLink</t>
  </si>
  <si>
    <t>GRADUATE</t>
  </si>
  <si>
    <t>Certificate in Technical Writing</t>
  </si>
  <si>
    <t>Doctor of Audiology</t>
  </si>
  <si>
    <t>Master of Architecture</t>
  </si>
  <si>
    <t>MA-English</t>
  </si>
  <si>
    <t>MA-History</t>
  </si>
  <si>
    <t>MA-Sp Pathology</t>
  </si>
  <si>
    <t>MA-Speech</t>
  </si>
  <si>
    <t>MFA-Art</t>
  </si>
  <si>
    <t>MA-Communication Studies</t>
  </si>
  <si>
    <t>Graduate Unclassified</t>
  </si>
  <si>
    <t>Grad Certificate-Adult Education</t>
  </si>
  <si>
    <t>Grad Certificate-Domestic Violence</t>
  </si>
  <si>
    <t>Grad Certificate-Academically Gifted</t>
  </si>
  <si>
    <t>Grad Certificate-Higher Education Administration (E044)</t>
  </si>
  <si>
    <t>Grad Certificate-Orientation &amp; Mobility (E046)</t>
  </si>
  <si>
    <t>Grad Certificate-Spec Educ/Early Intervention</t>
  </si>
  <si>
    <t>Grad Certificate-Spec Educ Mild/Mod Elementary (E029)</t>
  </si>
  <si>
    <t>Grad Certificate-Spec Educ Mild/Mod Secondary (E030)</t>
  </si>
  <si>
    <t>Grad Certificate-Reading Specialist (E032)</t>
  </si>
  <si>
    <t>Grad Certificate-Rehab Teaching for the Blind (E047)</t>
  </si>
  <si>
    <t>Grad Certificate-School Librarian</t>
  </si>
  <si>
    <t>Grad Certificate-Teacher Leader Education (E036)</t>
  </si>
  <si>
    <t>Grad Certificate-Visual Impairments (E031)</t>
  </si>
  <si>
    <t>Grad Certificate-Online Teaching &amp; Learning (E048)</t>
  </si>
  <si>
    <t>Grad Certificate-Industrial/Organizational Psych</t>
  </si>
  <si>
    <t>Grad Certificate-Cyber Education (E045)</t>
  </si>
  <si>
    <t>EdD-Curriculum &amp; Instr</t>
  </si>
  <si>
    <t>EdD-Educ Leadership</t>
  </si>
  <si>
    <t>MA-Counseling</t>
  </si>
  <si>
    <t>MA-Educ Psychology</t>
  </si>
  <si>
    <t>MA-Ind/Org Psychology</t>
  </si>
  <si>
    <t>MAT-Early Childhood Education Gr PK-3 (E022)</t>
  </si>
  <si>
    <t>MAT-Special Education Early Intervention</t>
  </si>
  <si>
    <t>MAT-Elementary Education (E018)</t>
  </si>
  <si>
    <t>MAT-Elementary Educ/Special Educ (E038)</t>
  </si>
  <si>
    <t>MAT-Middle Grades Math</t>
  </si>
  <si>
    <t>MAT-Middle Grades Science</t>
  </si>
  <si>
    <t>MAT-Middle Grades Math/Science</t>
  </si>
  <si>
    <t>MAT-Middle School Education (E028)</t>
  </si>
  <si>
    <t>MAT-Multiple Levels K-12</t>
  </si>
  <si>
    <t>MAT-Secondary Education (E021)</t>
  </si>
  <si>
    <t>MAT-Secondary Educ/Special Educ (E041)</t>
  </si>
  <si>
    <t>MAT-Special Education</t>
  </si>
  <si>
    <t>MAT-Teaching Visually Impaired Students</t>
  </si>
  <si>
    <t>Master of Education-Ed Leadership</t>
  </si>
  <si>
    <t>M Ed-Curriculum &amp; Instr</t>
  </si>
  <si>
    <t>MS-Health &amp; Exercise Science</t>
  </si>
  <si>
    <t>MS-Kinesiology</t>
  </si>
  <si>
    <t>PhD-Counseling Psychology</t>
  </si>
  <si>
    <t>PhD-Ind/Org Psychology</t>
  </si>
  <si>
    <t>Graduate-Unclassf</t>
  </si>
  <si>
    <t>Grad-Mast +30</t>
  </si>
  <si>
    <t>Life Long Learning E</t>
  </si>
  <si>
    <t xml:space="preserve">COLLEGE OF ENGINEERING AND SCIENCE      </t>
  </si>
  <si>
    <t>Graduate Cert-Communications Systems</t>
  </si>
  <si>
    <t>Graduate Cert-Six Sigma Black Belt</t>
  </si>
  <si>
    <t>Graduate Cert-Cyber Technology</t>
  </si>
  <si>
    <t>Graduate Cert-Data Science</t>
  </si>
  <si>
    <t>MS-Computer Science</t>
  </si>
  <si>
    <t>MS-Engineering</t>
  </si>
  <si>
    <t>MS-Engr Mgt</t>
  </si>
  <si>
    <t>MS-Microsystems Engr</t>
  </si>
  <si>
    <t>MS-Mathematics</t>
  </si>
  <si>
    <t>MS-Molecular Sciences &amp; Nanotechnology</t>
  </si>
  <si>
    <t>MS-Physics</t>
  </si>
  <si>
    <t>PhD-Comp Analy &amp; Model</t>
  </si>
  <si>
    <t>PhD-Biomedical Engineering</t>
  </si>
  <si>
    <t>PhD-Engineering</t>
  </si>
  <si>
    <t>PhD-Molecular Sciences &amp; Nanotechnology</t>
  </si>
  <si>
    <t>Life Long Learning - CenturyLink</t>
  </si>
  <si>
    <t xml:space="preserve">COLLEGE OF APPLIED AND NATURAL SCIENCES       </t>
  </si>
  <si>
    <t>Grad Certificate-Dietetics</t>
  </si>
  <si>
    <t>Master of Health Informatics</t>
  </si>
  <si>
    <t>MS-Biology</t>
  </si>
  <si>
    <t>MS-Family &amp; Cons Sciences</t>
  </si>
  <si>
    <t>MS-Molecular Science &amp; Nanotechnology</t>
  </si>
  <si>
    <t>MS-Nutrition &amp; Dietetics</t>
  </si>
  <si>
    <t>PhD-Molecular Science &amp; Nanotechnology</t>
  </si>
  <si>
    <t>Graduate-Masters +30</t>
  </si>
  <si>
    <t>Graduate Online</t>
  </si>
  <si>
    <t xml:space="preserve">BARKSDALE CAMPUS    </t>
  </si>
  <si>
    <t>MA-Industrial/Organizational Psy</t>
  </si>
  <si>
    <t>Master of Business Admin.</t>
  </si>
  <si>
    <t xml:space="preserve">
ACADEMIC SUCCESS CENTER COURSE ENROLLMENT BY COURSE</t>
  </si>
  <si>
    <t xml:space="preserve">ACADEMIC SUCCESS GRADUATE PROGRAMS    </t>
  </si>
  <si>
    <t>COURSE, Section number</t>
  </si>
  <si>
    <t>all classes moved online due to COVID-19</t>
  </si>
  <si>
    <t>CIS 315-87</t>
  </si>
  <si>
    <t>COMM 378 -87</t>
  </si>
  <si>
    <t>COUN 517 -87</t>
  </si>
  <si>
    <t>COUN 527 -87</t>
  </si>
  <si>
    <t>COUN 529 -87</t>
  </si>
  <si>
    <t>COUN 533 -87</t>
  </si>
  <si>
    <t>COUN 534 -87</t>
  </si>
  <si>
    <t>COUN 535 -87</t>
  </si>
  <si>
    <t>COUN 535C-87</t>
  </si>
  <si>
    <t>COUN 585 -87</t>
  </si>
  <si>
    <t>COUN 586 -87</t>
  </si>
  <si>
    <t>COUN 587 -87</t>
  </si>
  <si>
    <t>ECON 510-87</t>
  </si>
  <si>
    <t>PSYC 510 -87</t>
  </si>
  <si>
    <t>PSYC 511-91</t>
  </si>
  <si>
    <t>PSYC 513 -91</t>
  </si>
  <si>
    <t>PSYC 541 -91</t>
  </si>
  <si>
    <t>PSYC 585 -87</t>
  </si>
  <si>
    <t>MGMT 540-87</t>
  </si>
  <si>
    <t>EDLE 733-087</t>
  </si>
  <si>
    <t>COURSE ENROLLED TOTAL</t>
  </si>
  <si>
    <t>Enrollment by Parish</t>
  </si>
  <si>
    <t>Undergraduate</t>
  </si>
  <si>
    <t>Parish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</si>
  <si>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</si>
  <si>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</si>
  <si>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</si>
  <si>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</si>
  <si>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</si>
  <si>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</si>
  <si>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</si>
  <si>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</si>
  <si>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</si>
  <si>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</si>
  <si>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</si>
  <si>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</si>
  <si>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</si>
  <si>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</si>
  <si>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</si>
  <si>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</si>
  <si>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</si>
  <si>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</si>
  <si>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</si>
  <si>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</si>
  <si>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</si>
  <si>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</si>
  <si>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</si>
  <si>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</si>
  <si>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</si>
  <si>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</si>
  <si>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</si>
  <si>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</si>
  <si>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</si>
  <si>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</si>
  <si>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</si>
  <si>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</si>
  <si>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</si>
  <si>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</si>
  <si>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</si>
  <si>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</si>
  <si>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</si>
  <si>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</si>
  <si>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</si>
  <si>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</si>
  <si>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</si>
  <si>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</si>
  <si>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</si>
  <si>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</si>
  <si>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</si>
  <si>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</si>
  <si>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</si>
  <si>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John/Baptist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</si>
  <si>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</si>
  <si>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</si>
  <si>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</si>
  <si>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</si>
  <si>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</si>
  <si>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</si>
  <si>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</si>
  <si>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</si>
  <si>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</si>
  <si>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</si>
  <si>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</si>
  <si>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</si>
  <si>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</si>
  <si>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</si>
  <si>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</si>
  <si>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</si>
  <si>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Totals</t>
  </si>
  <si>
    <t>Graduate</t>
  </si>
  <si>
    <t>Enrollment by State of Residence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</si>
  <si>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</si>
  <si>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</si>
  <si>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</si>
  <si>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</si>
  <si>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</si>
  <si>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</si>
  <si>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</si>
  <si>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</si>
  <si>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</si>
  <si>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</si>
  <si>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</si>
  <si>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</si>
  <si>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</si>
  <si>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</si>
  <si>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</si>
  <si>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</si>
  <si>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</si>
  <si>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</si>
  <si>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</si>
  <si>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</si>
  <si>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</si>
  <si>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</si>
  <si>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</si>
  <si>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</si>
  <si>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</si>
  <si>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</si>
  <si>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</si>
  <si>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</si>
  <si>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</si>
  <si>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</si>
  <si>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</si>
  <si>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</si>
  <si>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</si>
  <si>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</si>
  <si>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</si>
  <si>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</si>
  <si>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</si>
  <si>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</si>
  <si>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</si>
  <si>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</si>
  <si>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</si>
  <si>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</si>
  <si>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</si>
  <si>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</si>
  <si>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</si>
  <si>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</si>
  <si>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</si>
  <si>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</si>
  <si>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</si>
  <si>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</si>
  <si>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Dist. of Columbia</t>
  </si>
  <si>
    <t>US Territories</t>
  </si>
  <si>
    <t>Enrollment by Foreign Country</t>
  </si>
  <si>
    <t>Country</t>
  </si>
  <si>
    <t>AFGHANISTAN</t>
  </si>
  <si>
    <t>ANGOLA</t>
  </si>
  <si>
    <t>ARGENTINA</t>
  </si>
  <si>
    <t>AUSTRALIA</t>
  </si>
  <si>
    <t>BAHAMAS</t>
  </si>
  <si>
    <t>BANGLADESH</t>
  </si>
  <si>
    <t>BARBADOS</t>
  </si>
  <si>
    <t>BELGIUM</t>
  </si>
  <si>
    <t>BENIN</t>
  </si>
  <si>
    <t>BOLIVIA</t>
  </si>
  <si>
    <t>BRAZIL</t>
  </si>
  <si>
    <t>BULGARIA</t>
  </si>
  <si>
    <t>CAMEROON</t>
  </si>
  <si>
    <t>CANADA</t>
  </si>
  <si>
    <t>CHAD</t>
  </si>
  <si>
    <t>CHILE</t>
  </si>
  <si>
    <t>CHINA</t>
  </si>
  <si>
    <t>COLOMBIA</t>
  </si>
  <si>
    <t>CONGO, DEMO REP OF THE (ZAIRE)</t>
  </si>
  <si>
    <t>COTE D'IVOIRE</t>
  </si>
  <si>
    <t>CROATIA</t>
  </si>
  <si>
    <t>DOMINICA</t>
  </si>
  <si>
    <t>EGYPT</t>
  </si>
  <si>
    <t>EL SALVADOR</t>
  </si>
  <si>
    <t>ETHIOPIA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</si>
  <si>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</si>
  <si>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</si>
  <si>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</si>
  <si>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</si>
  <si>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</si>
  <si>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</si>
  <si>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</si>
  <si>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</si>
  <si>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HAITI</t>
  </si>
  <si>
    <t>HONDURAS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</si>
  <si>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</si>
  <si>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</si>
  <si>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</si>
  <si>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</si>
  <si>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</si>
  <si>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</si>
  <si>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</si>
  <si>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</si>
  <si>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</si>
  <si>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</si>
  <si>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</si>
  <si>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</si>
  <si>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</si>
  <si>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</si>
  <si>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REPUBLIC OF</t>
  </si>
  <si>
    <t>KUWAIT</t>
  </si>
  <si>
    <t>LATVIA</t>
  </si>
  <si>
    <t>LEBANON</t>
  </si>
  <si>
    <t>LIBYA</t>
  </si>
  <si>
    <t>MADAGASCAR</t>
  </si>
  <si>
    <t>MALAYSIA</t>
  </si>
  <si>
    <t>MEXICO</t>
  </si>
  <si>
    <t>MOROCCO</t>
  </si>
  <si>
    <t>NEPAL</t>
  </si>
  <si>
    <t>NETHERLANDS</t>
  </si>
  <si>
    <t>NEW ZEALAND</t>
  </si>
  <si>
    <t xml:space="preserve">NIGER </t>
  </si>
  <si>
    <t>NIGERIA</t>
  </si>
  <si>
    <t>NIUE (NZ)</t>
  </si>
  <si>
    <t>NORWAY</t>
  </si>
  <si>
    <t>PAKISTAN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</si>
  <si>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</si>
  <si>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</si>
  <si>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</si>
  <si>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</si>
  <si>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</si>
  <si>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</si>
  <si>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</si>
  <si>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</si>
  <si>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LUCIA</t>
  </si>
  <si>
    <t>SAUDI ARABIA</t>
  </si>
  <si>
    <t>SENEGAL</t>
  </si>
  <si>
    <t>SERBIA</t>
  </si>
  <si>
    <t>SIERRA LEONE</t>
  </si>
  <si>
    <t>SINGAPORE</t>
  </si>
  <si>
    <t>SLOVAKIA</t>
  </si>
  <si>
    <t>SOUTH AFRICA</t>
  </si>
  <si>
    <t>SOUTH KOREA</t>
  </si>
  <si>
    <t>SPAIN</t>
  </si>
  <si>
    <t>SRI LANKA</t>
  </si>
  <si>
    <t>ST. VINCENT &amp; THE GRENADINES</t>
  </si>
  <si>
    <t>SUDAN</t>
  </si>
  <si>
    <t>SVALBARD</t>
  </si>
  <si>
    <t>SWEDEN</t>
  </si>
  <si>
    <t>TAIWAN</t>
  </si>
  <si>
    <t>TAJIKISTAN</t>
  </si>
  <si>
    <t>TANZANIA</t>
  </si>
  <si>
    <t>THAILAND</t>
  </si>
  <si>
    <t>TRINIDAD AND TOBAGO</t>
  </si>
  <si>
    <t>TURKIYE</t>
  </si>
  <si>
    <t>UGANDA</t>
  </si>
  <si>
    <t>UKRAINE</t>
  </si>
  <si>
    <t>UNITED KINGDOM</t>
  </si>
  <si>
    <t>UNITED STATES</t>
  </si>
  <si>
    <t>VENEZUELA</t>
  </si>
  <si>
    <t>VIETNAM</t>
  </si>
  <si>
    <t>UNKNOWN</t>
  </si>
  <si>
    <t>Enrollment Distribution by Age</t>
  </si>
  <si>
    <t>Range</t>
  </si>
  <si>
    <t>Undergraduate #</t>
  </si>
  <si>
    <t>Undergraduate %</t>
  </si>
  <si>
    <t>Graduate # </t>
  </si>
  <si>
    <t>Graduate %</t>
  </si>
  <si>
    <t>Total #</t>
  </si>
  <si>
    <t>Total %</t>
  </si>
  <si>
    <t>0-17</t>
  </si>
  <si>
    <t>18 - 19</t>
  </si>
  <si>
    <t>20 - 24</t>
  </si>
  <si>
    <t>25 - 29</t>
  </si>
  <si>
    <t>30 - 39</t>
  </si>
  <si>
    <t>40 - 49</t>
  </si>
  <si>
    <t>50 - 64</t>
  </si>
  <si>
    <t>65+</t>
  </si>
  <si>
    <t>1st Time Freshmen Enrollment</t>
  </si>
  <si>
    <t>ACT Scores</t>
  </si>
  <si>
    <t>27 - 36</t>
  </si>
  <si>
    <t>22 - 26</t>
  </si>
  <si>
    <t>19 - 21</t>
  </si>
  <si>
    <t>18&gt;</t>
  </si>
  <si>
    <t>ACT Comparisons</t>
  </si>
  <si>
    <t>Means</t>
  </si>
  <si>
    <t>Tech Mean</t>
  </si>
  <si>
    <t>ACT by College</t>
  </si>
  <si>
    <t>Feeder High Schools</t>
  </si>
  <si>
    <t>High Schools of Entering Freshmen - Fall 2022</t>
  </si>
  <si>
    <t>High School</t>
  </si>
  <si>
    <t>ACADEMY OF THE SACRED HEART</t>
  </si>
  <si>
    <t>ACADIANA HIGH SCHOOL</t>
  </si>
  <si>
    <t>AIRLINE HIGH SCHOOL</t>
  </si>
  <si>
    <t>ALBANY HIGH SCHOOL</t>
  </si>
  <si>
    <t>ALEXANDRIA SENIOR HIGH SCHOOL</t>
  </si>
  <si>
    <t>ALFRED M BARBE HIGH SCHOOL</t>
  </si>
  <si>
    <t>ALFRED T BONNABEL HIGH SCHOOL</t>
  </si>
  <si>
    <t>ALLEN HIGH SCHOOL</t>
  </si>
  <si>
    <t>ALTHOFF CATHOLIC HIGH SCHOOL</t>
  </si>
  <si>
    <t>ANACOCO HIGH SCHOOL</t>
  </si>
  <si>
    <t>ANNA HIGH SCHOOL</t>
  </si>
  <si>
    <t>ARCADIA HIGH SCHOOL</t>
  </si>
  <si>
    <t>ARCHBISHOP CHAPELLE HS</t>
  </si>
  <si>
    <t>ARCHBISHOP HANNAN HIGH SCHOOL</t>
  </si>
  <si>
    <t>ARCHBISHOP RUMMEL HIGH SCHOOL</t>
  </si>
  <si>
    <t>ARCHBSHP EDWARD A MCCARTHY HS</t>
  </si>
  <si>
    <t>ARKADELPHIA HIGH SCHOOL</t>
  </si>
  <si>
    <t>ARP HIGH SCHOOL</t>
  </si>
  <si>
    <t>ASHDOWN HIGH SCHOOL</t>
  </si>
  <si>
    <t>ASSUMPTION HIGH SCHOOL</t>
  </si>
  <si>
    <t>ATLANTA HIGH SCHOOL</t>
  </si>
  <si>
    <t>AUBREY HIGH SCHOOL</t>
  </si>
  <si>
    <t>AVON HIGH SCHOOL</t>
  </si>
  <si>
    <t>BATON ROUGE MAGNET HIGH SCHOOL</t>
  </si>
  <si>
    <t>BELLE CHASSE HIGH SCHOOL</t>
  </si>
  <si>
    <t>BEN'S FORD CHRISTIAN SCHOOL</t>
  </si>
  <si>
    <t>BENTON HIGH SCHOOL</t>
  </si>
  <si>
    <t>BERWICK HIGH SCHOOL</t>
  </si>
  <si>
    <t>BETHEL CHRISTIAN SCHOOL</t>
  </si>
  <si>
    <t>BISHOP SULLIVAN HIGH SCHOOL</t>
  </si>
  <si>
    <t>BLACK FOREST ACADEMY</t>
  </si>
  <si>
    <t>BOLTON HIGH SCHOOL</t>
  </si>
  <si>
    <t>BRANDON HIGH SCHOOL</t>
  </si>
  <si>
    <t>BRAZOSPORT HIGH SCHOOL</t>
  </si>
  <si>
    <t>BREAUX BRIDGE SENIOR HS</t>
  </si>
  <si>
    <t>BRIARCREST CHRISTIAN SCHOOL</t>
  </si>
  <si>
    <t>BRIARFIELD ACADEMY</t>
  </si>
  <si>
    <t>BROTHER MARTIN HIGH SCHOOL</t>
  </si>
  <si>
    <t>BRUSLY HIGH SCHOOL</t>
  </si>
  <si>
    <t>BRYANT HIGH SCHOOL</t>
  </si>
  <si>
    <t>BUCKEYE HIGH SCHOOL</t>
  </si>
  <si>
    <t>BUNKIE HIGH SCHOOL</t>
  </si>
  <si>
    <t>C E BYRD HIGH SCHOOL</t>
  </si>
  <si>
    <t>CABOT HIGH SCHOOL</t>
  </si>
  <si>
    <t>CADDO PARISH MAGNET HS</t>
  </si>
  <si>
    <t>CALDWELL PARISH HIGH SCHOOL</t>
  </si>
  <si>
    <t>CALVARY CHRISTIAN SCHOOL</t>
  </si>
  <si>
    <t>CALVIN HIGH SCHOOL</t>
  </si>
  <si>
    <t>CAMDEN FAIRVIEW HIGH SCHOOL</t>
  </si>
  <si>
    <t>CANYON HIGH SCHOOL</t>
  </si>
  <si>
    <t>CAPTAIN SHREVE HIGH SCHOOL</t>
  </si>
  <si>
    <t>CARSON HIGH SCHOOL</t>
  </si>
  <si>
    <t>CARTHAGE HIGH SCHOOL</t>
  </si>
  <si>
    <t>CASTOR HIGH SCHOOL</t>
  </si>
  <si>
    <t>CATHEDRAL HIGH SCHOOL</t>
  </si>
  <si>
    <t>CATHOLIC HIGH SCHOOL</t>
  </si>
  <si>
    <t>CAVE SPRING HIGH SCHOOL</t>
  </si>
  <si>
    <t>CECILIA HIGH SCHOOL</t>
  </si>
  <si>
    <t>CEDAR CREEK SCHOOL</t>
  </si>
  <si>
    <t>CENTER GROVE HIGH SCHOOL</t>
  </si>
  <si>
    <t>CENTRAL ARKANSAS CHRISTIAN SCH</t>
  </si>
  <si>
    <t>CENTRAL HIGH SCHOOL</t>
  </si>
  <si>
    <t>CENTRAL LAFOURCHE HIGH SCHOOL</t>
  </si>
  <si>
    <t>CHALMETTE HIGH SCHOOL</t>
  </si>
  <si>
    <t>CHOUDRANT HIGH SCHOOL</t>
  </si>
  <si>
    <t>CHRISTIAN HERITAGE SCHOOL</t>
  </si>
  <si>
    <t>CHURCH POINT HIGH SCHOOL</t>
  </si>
  <si>
    <t>CINCO RANCH HIGH SCHOOL</t>
  </si>
  <si>
    <t>CLAIBORNE ACADEMY</t>
  </si>
  <si>
    <t>CLAIBORNE CHRISTIAN SCHOOL</t>
  </si>
  <si>
    <t>CLAREMONT HIGH SCHOOL</t>
  </si>
  <si>
    <t>CLEVELAND HIGH SCHOOL</t>
  </si>
  <si>
    <t>CLINTON HIGH SCHOOL</t>
  </si>
  <si>
    <t>COLLEYVILLE HERITAGE HIGH SCH</t>
  </si>
  <si>
    <t>COLUMBIA CHRISTIAN SCHOOL</t>
  </si>
  <si>
    <t>CONWAY HIGH SCHOOL WEST</t>
  </si>
  <si>
    <t>CORONA DEL MAR HIGH SCHOOL</t>
  </si>
  <si>
    <t>CORONADO HIGH SCHOOL</t>
  </si>
  <si>
    <t>COVENANT CHRISTIAN SCHOOL</t>
  </si>
  <si>
    <t>COVINGTON HIGH SCHOOL</t>
  </si>
  <si>
    <t>CRESCENT CITY BAPTIST HS</t>
  </si>
  <si>
    <t>CY-FAIR SENIOR HIGH SCHOOL</t>
  </si>
  <si>
    <t>D IBERVILLE HIGH SCHOOL</t>
  </si>
  <si>
    <t>DAINGERFIELD HIGH SCHOOL</t>
  </si>
  <si>
    <t>DAVID CROCKETT HIGH SCHOOL</t>
  </si>
  <si>
    <t>DELHI HIGH SCHOOL</t>
  </si>
  <si>
    <t>DENHAM SPRINGS SENIOR HS</t>
  </si>
  <si>
    <t>DEQUINCY HIGH SCHOOL</t>
  </si>
  <si>
    <t>DERIDDER HIGH SCHOOL</t>
  </si>
  <si>
    <t>DESTREHAN HIGH SCHOOL</t>
  </si>
  <si>
    <t>DICKINSON HIGH SCHOOL</t>
  </si>
  <si>
    <t>DODSON HIGH SCHOOL</t>
  </si>
  <si>
    <t>DOWNSVILLE HIGH SCHOOL</t>
  </si>
  <si>
    <t>DOYLINE HIGH SCHOOL</t>
  </si>
  <si>
    <t>DREW CENTRAL HIGH SCHOOL</t>
  </si>
  <si>
    <t>DUNCANVILLE HIGH SCHOOL</t>
  </si>
  <si>
    <t>DUNHAM SCHOOL</t>
  </si>
  <si>
    <t>DUTCHTOWN HIGH SCHOOL</t>
  </si>
  <si>
    <t>EAST ASCENSION HIGH SCHOOL</t>
  </si>
  <si>
    <t>EAST JEFFERSON HIGH SCHOOL</t>
  </si>
  <si>
    <t>EAST SAINT JOHN HIGH SCHOOL</t>
  </si>
  <si>
    <t>ECOLE CLASSIQUE</t>
  </si>
  <si>
    <t>EDNA KARR MAGNET SCHOOL</t>
  </si>
  <si>
    <t>EDWARD D WHITE CATHOLIC HS</t>
  </si>
  <si>
    <t>EDWARD S MARCUS HIGH SCHOOL</t>
  </si>
  <si>
    <t>EL DORADO HIGH SCHOOL</t>
  </si>
  <si>
    <t>ELDORADO HIGH SCHOOL</t>
  </si>
  <si>
    <t>ELYSIAN FIELDS HIGH SCHOOL</t>
  </si>
  <si>
    <t>EPISCOPAL HIGH SCHOOL</t>
  </si>
  <si>
    <t>ERATH HIGH SCHOOL</t>
  </si>
  <si>
    <t>EUNICE HIGH SCHOOL</t>
  </si>
  <si>
    <t>EVANGEL CHRISTIAN ACADEMY</t>
  </si>
  <si>
    <t>FAIRHOPE HIGH SCHOOL</t>
  </si>
  <si>
    <t>FALSE RIVER ACADEMY</t>
  </si>
  <si>
    <t>FARMERVILLE HIGH SCHOOL</t>
  </si>
  <si>
    <t>FIRST BAPTIST CHRISTIAN SCHOOL</t>
  </si>
  <si>
    <t>FONTAINEBLEAU HIGH SCHOOL</t>
  </si>
  <si>
    <t>FOREMAN HIGH SCHOOL</t>
  </si>
  <si>
    <t>FOREST HIGH SCHOOL</t>
  </si>
  <si>
    <t>FORNEY HIGH SCHOOL</t>
  </si>
  <si>
    <t>FORT PIERCE WESTWOOD HS</t>
  </si>
  <si>
    <t>FRANKLINTON HIGH SCHOOL</t>
  </si>
  <si>
    <t>FRENCH SETTLEMENT HIGH SCHOOL</t>
  </si>
  <si>
    <t>FRIENDSWOOD HIGH SCHOOL</t>
  </si>
  <si>
    <t>GATEWOOD SCHOOLS INC</t>
  </si>
  <si>
    <t>GED CERTIFICATE</t>
  </si>
  <si>
    <t>GLENBROOK SCHOOL</t>
  </si>
  <si>
    <t>GLENDORA HIGH SCHOOL</t>
  </si>
  <si>
    <t>GLENMORA HIGH SCHOOL</t>
  </si>
  <si>
    <t>GRACE CHRISTIAN SCHOOL</t>
  </si>
  <si>
    <t>GRAMBLING STATE LAB HS</t>
  </si>
  <si>
    <t>GRAND SALINE HIGH SCHOOL</t>
  </si>
  <si>
    <t>GRANT HIGH SCHOOL</t>
  </si>
  <si>
    <t>GULFPORT HIGH SCHOOL</t>
  </si>
  <si>
    <t>H L BOURGEOIS HIGH SCHOOL</t>
  </si>
  <si>
    <t>HAHNVILLE HIGH SCHOOL</t>
  </si>
  <si>
    <t>HALLSVILLE HIGH SCHOOL</t>
  </si>
  <si>
    <t>HAMBURG HIGH SCHOOL</t>
  </si>
  <si>
    <t>HAMMOND HIGH SCHOOL</t>
  </si>
  <si>
    <t>HARKER HEIGHTS HIGH SCHOOL</t>
  </si>
  <si>
    <t>HAUGHTON HIGH SCHOOL</t>
  </si>
  <si>
    <t>HAYNESVILLE HIGH SCHOOL</t>
  </si>
  <si>
    <t>HERITAGE HIGH SCHOOL</t>
  </si>
  <si>
    <t>HICKS HIGH SCHOOL</t>
  </si>
  <si>
    <t>HIGHLAND HIGH SCHOOL</t>
  </si>
  <si>
    <t>HOLDEN SCHOOL</t>
  </si>
  <si>
    <t>HOLY CROSS HIGH SCHOOL</t>
  </si>
  <si>
    <t>HOLY SAVIOR MENARD CENTRAL HS</t>
  </si>
  <si>
    <t>HOMEWOOD FLOSSMOOR CMTY HS</t>
  </si>
  <si>
    <t>HORNBECK HIGH SCHOOL</t>
  </si>
  <si>
    <t>HOUMA CHRISTIAN SCHOOL</t>
  </si>
  <si>
    <t>HUFFMAN HIGH SCHOOL</t>
  </si>
  <si>
    <t>HUGHES SPRINGS HIGH SCHOOL</t>
  </si>
  <si>
    <t>HUNTINGTON HIGH SCHOOL</t>
  </si>
  <si>
    <t>IOTA HIGH SCHOOL</t>
  </si>
  <si>
    <t>IOWA HIGH SCHOOL</t>
  </si>
  <si>
    <t>JACKSON PREPARATORY SCHOOL</t>
  </si>
  <si>
    <t>JACKSONVILLE HIGH SCHOOL</t>
  </si>
  <si>
    <t>JAMES W MARTIN HIGH SCHOOL</t>
  </si>
  <si>
    <t>JEANERETTE HIGH SCHOOL</t>
  </si>
  <si>
    <t>JENA HIGH SCHOOL</t>
  </si>
  <si>
    <t>JENNINGS HIGH SCHOOL</t>
  </si>
  <si>
    <t>JESUIT HIGH SCHOOL</t>
  </si>
  <si>
    <t>JOHN COOPER SCHOOL THE</t>
  </si>
  <si>
    <t>JOHN CURTIS CHRISTIAN SCH</t>
  </si>
  <si>
    <t>JOHN TYLER HIGH SCHOOL</t>
  </si>
  <si>
    <t>JONESBORO-HODGE HIGH SCHOOL</t>
  </si>
  <si>
    <t>JUNCTION CITY HIGH SCHOOL</t>
  </si>
  <si>
    <t>KICKAPOO HIGH SCHOOL</t>
  </si>
  <si>
    <t>KINDER HIGH SCHOOL</t>
  </si>
  <si>
    <t>KINGWOOD HIGH SCHOOL</t>
  </si>
  <si>
    <t>KLEIN COLLINS HIGH SCHOOL</t>
  </si>
  <si>
    <t>L ANSE CREUSE HIGH SCHOOL N</t>
  </si>
  <si>
    <t>LA GRANGE SENIOR HIGH SCHOOL</t>
  </si>
  <si>
    <t>LA SALLE HIGH SCHOOL</t>
  </si>
  <si>
    <t>LACASSINE HIGH SCHOOL</t>
  </si>
  <si>
    <t>LAFAYETTE CHRISTIAN ACADEMY</t>
  </si>
  <si>
    <t>LAFAYETTE HIGH SCHOOL</t>
  </si>
  <si>
    <t>LAKE ARTHUR HIGH SCHOOL</t>
  </si>
  <si>
    <t>LAKE DALLAS HIGH SCHOOL</t>
  </si>
  <si>
    <t>LAKE HIGHLANDS HIGH SCHOOL</t>
  </si>
  <si>
    <t>LAKESIDE HIGH SCHOOL</t>
  </si>
  <si>
    <t>LAMAR CONSOLIDATED HIGH SCHOOL</t>
  </si>
  <si>
    <t>LEE HIGH SCHOOL</t>
  </si>
  <si>
    <t>LEESVILLE HIGH SCHOOL</t>
  </si>
  <si>
    <t>LEILEHUA HIGH SCHOOL</t>
  </si>
  <si>
    <t>LEWISVILLE HIGH SCHOOL</t>
  </si>
  <si>
    <t>LIBERTY EYLAU HIGH SCHOOL</t>
  </si>
  <si>
    <t>LIBERTY HIGH SCHOOL</t>
  </si>
  <si>
    <t>LITTLE CYPRESS-MAURICEVILLE HS</t>
  </si>
  <si>
    <t>LITTLE ELM HIGH SCHOOL</t>
  </si>
  <si>
    <t>LIVE OAK HIGH SCHOOL</t>
  </si>
  <si>
    <t>LOGANSPORT HIGH SCHOOL</t>
  </si>
  <si>
    <t>LONG BEACH SENIOR HIGH SCHOOL</t>
  </si>
  <si>
    <t>LONGVIEW HIGH SCHOOL</t>
  </si>
  <si>
    <t>LORANGER HIGH SCHOOL</t>
  </si>
  <si>
    <t>LOUISIANA SCH AGRICULTURAL SCI</t>
  </si>
  <si>
    <t>LOUISIANA SCH MATH SCI ARTS</t>
  </si>
  <si>
    <t>LOYOLA COLLEGE PREPARATORY</t>
  </si>
  <si>
    <t>LUFKIN HIGH SCHOOL</t>
  </si>
  <si>
    <t>LUMBERTON HIGH SCHOOL</t>
  </si>
  <si>
    <t>LUTCHER HIGH SCHOOL</t>
  </si>
  <si>
    <t>LUTHERAN HIGH SCHOOL ORANGE CO</t>
  </si>
  <si>
    <t>MAGNOLIA HIGH SCHOOL</t>
  </si>
  <si>
    <t>MAMOU HIGH SCHOOL</t>
  </si>
  <si>
    <t>MANDEVILLE HIGH SCHOOL</t>
  </si>
  <si>
    <t>MANGHAM HIGH SCHOOL</t>
  </si>
  <si>
    <t>MANSFIELD HIGH SCHOOL</t>
  </si>
  <si>
    <t>MANY HIGH SCHOOL</t>
  </si>
  <si>
    <t>MAUI HIGH SCHOOL</t>
  </si>
  <si>
    <t>MCKINNEY HIGH SCHOOL</t>
  </si>
  <si>
    <t>MCLEOD HIGH SCHOOL</t>
  </si>
  <si>
    <t>MCNAIRY CENTRAL HIGH SCHOOL</t>
  </si>
  <si>
    <t>MEMORIAL DAY SCHOOL</t>
  </si>
  <si>
    <t>MERRYVILLE HIGH SCHOOL</t>
  </si>
  <si>
    <t>METAIRIE PARK COUNTRY DAY SCH</t>
  </si>
  <si>
    <t>MIDLOTHIAN HIGH SCHOOL</t>
  </si>
  <si>
    <t>MILLVILLE SENIOR HIGH SCHOOL</t>
  </si>
  <si>
    <t>MINDEN HIGH SCHOOL</t>
  </si>
  <si>
    <t>MIRABEAU B LAMAR SR HIGH SCH</t>
  </si>
  <si>
    <t>MIZE ATTENDANCE CENTER</t>
  </si>
  <si>
    <t>MONTEREY HIGH SCHOOL</t>
  </si>
  <si>
    <t>MONTGOMERY CATHOLIC HS</t>
  </si>
  <si>
    <t>MOUNT CARMEL ACADEMY</t>
  </si>
  <si>
    <t>MURRAH HIGH SCHOOL</t>
  </si>
  <si>
    <t>NATCHITOCHES CENTRAL HS</t>
  </si>
  <si>
    <t>NEGREET HIGH SCHOOL</t>
  </si>
  <si>
    <t>NEVILLE HIGH SCHOOL</t>
  </si>
  <si>
    <t>NEW IBERIA SENIOR HIGH SCHOOL</t>
  </si>
  <si>
    <t>NEW ORLEANS CTR CREATIVE ARTS</t>
  </si>
  <si>
    <t>NEWMAN SMITH HIGH SCHOOL</t>
  </si>
  <si>
    <t>NICEVILLE SENIOR HIGH SCHOOL</t>
  </si>
  <si>
    <t>NOLAN CATHOLIC HIGH SCHOOL</t>
  </si>
  <si>
    <t>NORTH DESOTO HIGH SCHOOL</t>
  </si>
  <si>
    <t>NORTH VERMILION HIGH SCHOOL</t>
  </si>
  <si>
    <t>NORTHSHORE HIGH SCHOOL</t>
  </si>
  <si>
    <t>NORTHVIEW HIGH SCHOOL</t>
  </si>
  <si>
    <t>NORTHWOOD HIGH SCHOOL</t>
  </si>
  <si>
    <t>NOTRE DAME HIGH SCHOOL</t>
  </si>
  <si>
    <t>NOTRE DAME HIGH SCHOOL BOYS</t>
  </si>
  <si>
    <t>OAK FOREST ACADEMY</t>
  </si>
  <si>
    <t>OAK GROVE HIGH SCHOOL</t>
  </si>
  <si>
    <t>OAK HARBOR HIGH SCHOOL</t>
  </si>
  <si>
    <t>OCEAN SPRINGS HIGH SCHOOL</t>
  </si>
  <si>
    <t>OPELOUSAS CATHOLIC SCHOOL</t>
  </si>
  <si>
    <t>OPELOUSAS SENIOR HIGH SCHOOL</t>
  </si>
  <si>
    <t>OUACHITA CHRISTIAN SCHOOL</t>
  </si>
  <si>
    <t>OUACHITA PARISH HIGH SCHOOL</t>
  </si>
  <si>
    <t>PARKERS CHAPEL HIGH SCHOOL</t>
  </si>
  <si>
    <t>PARKVIEW BAPTIST SCHOOL</t>
  </si>
  <si>
    <t>PARKWAY HIGH SCHOOL</t>
  </si>
  <si>
    <t>PATTERSON HIGH SCHOOL</t>
  </si>
  <si>
    <t>PEARLAND HIGH SCHOOL</t>
  </si>
  <si>
    <t>PELHAM HIGH SCHOOL</t>
  </si>
  <si>
    <t>PICKERING HIGH SCHOOL</t>
  </si>
  <si>
    <t>PINE HIGH SCHOOL</t>
  </si>
  <si>
    <t>PINE PRAIRIE HIGH SCHOOL</t>
  </si>
  <si>
    <t>PINEVILLE HIGH SCHOOL</t>
  </si>
  <si>
    <t>PITKIN HIGH SCHOOL</t>
  </si>
  <si>
    <t>PLAIN DEALING HIGH SCHOOL</t>
  </si>
  <si>
    <t>PLANO SENIOR HIGH SCHOOL</t>
  </si>
  <si>
    <t>PLEASANT HILL HIGH SCHOOL</t>
  </si>
  <si>
    <t>PONCHATOULA HIGH SCHOOL</t>
  </si>
  <si>
    <t>POPE JOHN PAUL II HIGH SCHOOL</t>
  </si>
  <si>
    <t>PORT BARRE HIGH SCHOOL</t>
  </si>
  <si>
    <t>PORTERS CHAPEL ACADEMY</t>
  </si>
  <si>
    <t>PRAIRIE VIEW ACADEMY</t>
  </si>
  <si>
    <t>PRESBYTERIAN CHRISTIAN HS</t>
  </si>
  <si>
    <t>PROSPER HIGH SCHOOL</t>
  </si>
  <si>
    <t>PULASKI ACADEMY</t>
  </si>
  <si>
    <t>QUITMAN HIGH SCHOOL</t>
  </si>
  <si>
    <t>RAPIDES HIGH SCHOOL</t>
  </si>
  <si>
    <t>RAYNE HIGH SCHOOL</t>
  </si>
  <si>
    <t>RAYVILLE HIGH SCHOOL</t>
  </si>
  <si>
    <t>RICHWOOD HIGH SCHOOL</t>
  </si>
  <si>
    <t>RIVER EAST COLLEGIATE</t>
  </si>
  <si>
    <t>RIVER OAKS SCHOOL</t>
  </si>
  <si>
    <t>RIVERDALE ACADEMY</t>
  </si>
  <si>
    <t>RIVERFIELD ACADEMY</t>
  </si>
  <si>
    <t>ROBERT E LEE HIGH SCHOOL</t>
  </si>
  <si>
    <t>ROCKWALL HIGH SCHOOL</t>
  </si>
  <si>
    <t>ROSEPINE HIGH SCHOOL</t>
  </si>
  <si>
    <t>RUSTON HIGH SCHOOL</t>
  </si>
  <si>
    <t>SACHSE HIGH SCHOOL</t>
  </si>
  <si>
    <t>SAINT ALOYSIUS HIGH SCHOOL</t>
  </si>
  <si>
    <t>SAINT AMANT HIGH SCHOOL</t>
  </si>
  <si>
    <t>SAINT ANTHONY HIGH SCHOOL</t>
  </si>
  <si>
    <t>SAINT AUGUSTINE HIGH SCHOOL</t>
  </si>
  <si>
    <t>SAINT EDMUND HIGH SCHOOL</t>
  </si>
  <si>
    <t>SAINT FREDERICK HIGH SCHOOL</t>
  </si>
  <si>
    <t>SAINT JOSEPH CHRISTIAN SCHOOL</t>
  </si>
  <si>
    <t>SAINT JOSEPHS ACADEMY</t>
  </si>
  <si>
    <t>SAINT LOUIS CATHOLIC HS</t>
  </si>
  <si>
    <t>SAINT MARY HIGH SCHOOL</t>
  </si>
  <si>
    <t>SAINT MARYS DOMINICAN HS</t>
  </si>
  <si>
    <t>SAINT PAULS SCHOOL</t>
  </si>
  <si>
    <t>SAINT SCHOLASTICA ACADEMY</t>
  </si>
  <si>
    <t>SAINT THOMAS HIGH SCHOOL</t>
  </si>
  <si>
    <t>SAINT THOMAS MORE CATHOLIC HS</t>
  </si>
  <si>
    <t>SALINE HIGH SCHOOL</t>
  </si>
  <si>
    <t>SALISBURY HIGH SCHOOL</t>
  </si>
  <si>
    <t>SAM HOUSTON HIGH SCHOOL</t>
  </si>
  <si>
    <t>SAMUEL CLEMENS HIGH SCHOOL</t>
  </si>
  <si>
    <t>SAVANNAH CHRISTIAN PREP SCH</t>
  </si>
  <si>
    <t>SCOTCH PLAINS-FANWOOD HIGH SCH</t>
  </si>
  <si>
    <t>SILLIMAN INSTITUTE</t>
  </si>
  <si>
    <t>SIMPSON HIGH SCHOOL</t>
  </si>
  <si>
    <t>SIMSBORO HIGH SCHOOL</t>
  </si>
  <si>
    <t>SINGER HIGH SCHOOL</t>
  </si>
  <si>
    <t>SLIDELL HIGH SCHOOL</t>
  </si>
  <si>
    <t>SMACKOVER HIGH SCHOOL</t>
  </si>
  <si>
    <t>SOUTH BEAUREGARD HIGH SCHOOL</t>
  </si>
  <si>
    <t>SOUTH LAFOURCHE HIGH SCHOOL</t>
  </si>
  <si>
    <t>SOUTH TERREBONNE HIGH SCHOOL</t>
  </si>
  <si>
    <t>SOUTHWOOD HIGH SCHOOL</t>
  </si>
  <si>
    <t>SPRING HILL HIGH SCHOOL</t>
  </si>
  <si>
    <t>SPRINGFIELD HIGH SCHOOL</t>
  </si>
  <si>
    <t>SPRINGHILL HIGH SCHOOL</t>
  </si>
  <si>
    <t>ST THOMAS AQUINAS REG CATH HS</t>
  </si>
  <si>
    <t>STANLEY HIGH SCHOOL</t>
  </si>
  <si>
    <t>STAR CITY HIGH SCHOOL</t>
  </si>
  <si>
    <t>STERLINGTON HIGH SCHOOL</t>
  </si>
  <si>
    <t>SULPHUR HIGH SCHOOL</t>
  </si>
  <si>
    <t>SUMMERFIELD HIGH SCHOOL</t>
  </si>
  <si>
    <t>TALENT ID PROGRAM/DUKE UNIV</t>
  </si>
  <si>
    <t>TALLULAH ACADEMY-DELTA CHRN</t>
  </si>
  <si>
    <t>TATUM HIGH SCHOOL</t>
  </si>
  <si>
    <t>TERREBONNE HIGH SCHOOL</t>
  </si>
  <si>
    <t>TERRY PARKER HIGH SCHOOL</t>
  </si>
  <si>
    <t>TEURLINGS CATHOLIC HIGH SCHOOL</t>
  </si>
  <si>
    <t>TEXARKANA ARKANSAS SR HS</t>
  </si>
  <si>
    <t>TEXAS HIGH SCHOOL</t>
  </si>
  <si>
    <t>TIOGA SENIOR HIGH SCHOOL</t>
  </si>
  <si>
    <t>TOMBALL HIGH SCHOOL</t>
  </si>
  <si>
    <t>TRINITY HIGH SCHOOL</t>
  </si>
  <si>
    <t>TRINITY SCHOOL OF TEXAS</t>
  </si>
  <si>
    <t>U S GRANT HIGH SCHOOL</t>
  </si>
  <si>
    <t>UNIVERSITY LABORATORY SCHOOL</t>
  </si>
  <si>
    <t>URSULINE ACADEMY</t>
  </si>
  <si>
    <t>VAN ALSTYNE HIGH SCHOOL</t>
  </si>
  <si>
    <t>VANDEBILT CATHOLIC HIGH SCHOOL</t>
  </si>
  <si>
    <t>VERMILION CATHOLIC HIGH SCHOOL</t>
  </si>
  <si>
    <t>VIDALIA HIGH SCHOOL</t>
  </si>
  <si>
    <t>VINTON HIGH SCHOOL</t>
  </si>
  <si>
    <t>WALKER HIGH SCHOOL</t>
  </si>
  <si>
    <t>WARREN EASTON FNDMNTL SR HS</t>
  </si>
  <si>
    <t>WARREN HIGH SCHOOL</t>
  </si>
  <si>
    <t>WEST FELICIANA HIGH SCHOOL</t>
  </si>
  <si>
    <t>WEST MONROE HIGH SCHOOL</t>
  </si>
  <si>
    <t>WEST OUACHITA HIGH SCHOOL</t>
  </si>
  <si>
    <t>WEST SIDE CHRISTIAN SCHOOL</t>
  </si>
  <si>
    <t>WESTMINSTER CHRISTIAN ACADEMY</t>
  </si>
  <si>
    <t>WESTON HIGH SCHOOL</t>
  </si>
  <si>
    <t>WHITE OAK HIGH SCHOOL</t>
  </si>
  <si>
    <t>WHITEHOUSE HIGH SCHOOL</t>
  </si>
  <si>
    <t>WILKINSON COUNTY CHRSTN ACAD</t>
  </si>
  <si>
    <t>WINNFIELD SENIOR HIGH SCHOOL</t>
  </si>
  <si>
    <t>WOODLANDS HIGH SCHOOL THE</t>
  </si>
  <si>
    <t>WOODLAWN HIGH SCHOOL</t>
  </si>
  <si>
    <t>WOSSMAN HIGH SCHOOL</t>
  </si>
  <si>
    <t>WYLIE HIGH SCHOOL</t>
  </si>
  <si>
    <t>ZACHARY HIGH SCHOOL</t>
  </si>
  <si>
    <t>(blank)</t>
  </si>
  <si>
    <t>Faculty Information</t>
  </si>
  <si>
    <t>Fall 2022 Full-Time Instructional Faculty by Gender</t>
  </si>
  <si>
    <t>Female %</t>
  </si>
  <si>
    <t>Male %</t>
  </si>
  <si>
    <t>Total Faculty per College</t>
  </si>
  <si>
    <t>Fall 2022 Full-Time Instructional Faculty by Race</t>
  </si>
  <si>
    <t>White</t>
  </si>
  <si>
    <t>White %</t>
  </si>
  <si>
    <t>Black</t>
  </si>
  <si>
    <t>Black %</t>
  </si>
  <si>
    <t>Other</t>
  </si>
  <si>
    <t>Other %</t>
  </si>
  <si>
    <t>Total Faculty per College</t>
  </si>
  <si>
    <t>Fall 2022 Full-Time Instructional Faculty with Doctoral/Terminal Degree</t>
  </si>
  <si>
    <t>Doctoral Degree</t>
  </si>
  <si>
    <t>Doctoral Degree%</t>
  </si>
  <si>
    <t>Fall 2022 Full-Time Instructional Distribution by Rank</t>
  </si>
  <si>
    <t>Professor</t>
  </si>
  <si>
    <t>Associate</t>
  </si>
  <si>
    <t>Assistant</t>
  </si>
  <si>
    <t>Instructor</t>
  </si>
  <si>
    <t>Distinguished Lecturer</t>
  </si>
  <si>
    <t xml:space="preserve">Senior Lecturer </t>
  </si>
  <si>
    <t>Lecturer</t>
  </si>
  <si>
    <t>Other*</t>
  </si>
  <si>
    <t>*Includes Professional-In-Residence</t>
  </si>
  <si>
    <t>Fall 2022 Full-Time Instructional Faculty Tenure</t>
  </si>
  <si>
    <t># Tenured</t>
  </si>
  <si>
    <t># Tenured %</t>
  </si>
  <si>
    <t>Full-Time Instructional Faculty Fall 2022 Average Salary Data</t>
  </si>
  <si>
    <t>**Not enough data to provide averages</t>
  </si>
  <si>
    <t>Full-Time Instructional Faculty Five Year Rank Distribution</t>
  </si>
  <si>
    <t>Rank</t>
  </si>
  <si>
    <t>Associate Professor</t>
  </si>
  <si>
    <t>Assistant Professor</t>
  </si>
  <si>
    <t>Senior Lecturer</t>
  </si>
  <si>
    <t>Library Information</t>
  </si>
  <si>
    <t>Academic Years 2018-19 to 2022-23</t>
  </si>
  <si>
    <t>Library Collections/Circulation-Physical Collection</t>
  </si>
  <si>
    <t>2018-19</t>
  </si>
  <si>
    <t>2019-20</t>
  </si>
  <si>
    <t>2020-21</t>
  </si>
  <si>
    <t>2021-22</t>
  </si>
  <si>
    <t>2022-23</t>
  </si>
  <si>
    <t>Books</t>
  </si>
  <si>
    <t>Media</t>
  </si>
  <si>
    <t>Serials</t>
  </si>
  <si>
    <t>Total Collection</t>
  </si>
  <si>
    <t>Total Library Circulation</t>
  </si>
  <si>
    <t>Library Collections/Circulation-Digital/Electronic Collection</t>
  </si>
  <si>
    <t>Databases</t>
  </si>
  <si>
    <t>Interlibrary Loan Services</t>
  </si>
  <si>
    <t>Interlibrary Loans - Borrowed</t>
  </si>
  <si>
    <t>Interlibrary Loans - Loaned</t>
  </si>
  <si>
    <t>Expenses</t>
  </si>
  <si>
    <t>Staff Salary/Wages</t>
  </si>
  <si>
    <t>Fringe benefits</t>
  </si>
  <si>
    <t>Materials/services expenses</t>
  </si>
  <si>
    <t>Operations and maintenance expenses</t>
  </si>
  <si>
    <t>Total expenses</t>
  </si>
  <si>
    <t>Full-Time Employee Information</t>
  </si>
  <si>
    <t>Employees by IPEDS Classification</t>
  </si>
  <si>
    <t>Type</t>
  </si>
  <si>
    <t>Primarily Instruction/Research/Public Service</t>
  </si>
  <si>
    <t>Primary Instruction</t>
  </si>
  <si>
    <t>Research Staff</t>
  </si>
  <si>
    <t>Public Service Staff</t>
  </si>
  <si>
    <t>Librarians</t>
  </si>
  <si>
    <t>Library Technicians</t>
  </si>
  <si>
    <t>Student and Academic Affairs and Other Education Services</t>
  </si>
  <si>
    <t>Management Occupations</t>
  </si>
  <si>
    <t>Business and Financial Operations Occupations</t>
  </si>
  <si>
    <t>Computer, Engineering, and Science Occupations</t>
  </si>
  <si>
    <t>Community, Social Service, Legal, Arts, Design, Entertainment, Sports and Media Occupations</t>
  </si>
  <si>
    <t>Healthcare Practitioners and Technical Occupations</t>
  </si>
  <si>
    <t>Service Occupations</t>
  </si>
  <si>
    <t>Office and Administrative Support Occupations</t>
  </si>
  <si>
    <t>Natural Resources, Construction, and Maintenance Occupations</t>
  </si>
  <si>
    <t>Production, Transportation, and Material Moving Occupations</t>
  </si>
  <si>
    <t>IPEDS Human Resources- Full Time Counts only</t>
  </si>
  <si>
    <t>Facilities Information</t>
  </si>
  <si>
    <t>Facilities and Land Holdings - Fall 2022</t>
  </si>
  <si>
    <t>Total Bldgs.</t>
  </si>
  <si>
    <t>Gross Area Sq. Ft.</t>
  </si>
  <si>
    <t>Replacement Cost</t>
  </si>
  <si>
    <t>Acres</t>
  </si>
  <si>
    <t>Book Value</t>
  </si>
  <si>
    <t>Land Type Agricult.</t>
  </si>
  <si>
    <t>Facility</t>
  </si>
  <si>
    <t>Louisiana Tech ASF/FTE</t>
  </si>
  <si>
    <t>Other LA 4-Year Public Universities ASF/FTE Range</t>
  </si>
  <si>
    <t>Total Facilities</t>
  </si>
  <si>
    <t>Classroom Facilities</t>
  </si>
  <si>
    <t>Laboratory Facilities</t>
  </si>
  <si>
    <t>Office Facilities</t>
  </si>
  <si>
    <t>Study Facilities</t>
  </si>
  <si>
    <t>Special Facilities</t>
  </si>
  <si>
    <t>ASF = assignable square feet</t>
  </si>
  <si>
    <t>University Student Housing - Fall 2021</t>
  </si>
  <si>
    <t>Dorms/Population Type</t>
  </si>
  <si>
    <t>Capacity</t>
  </si>
  <si>
    <t>Utilization</t>
  </si>
  <si>
    <t>Utilization %</t>
  </si>
  <si>
    <t>Dormitories (Female - 3 )</t>
  </si>
  <si>
    <t>Dormitories (Male - 4 ) </t>
  </si>
  <si>
    <t>University Apartments*</t>
  </si>
  <si>
    <t>Suites</t>
  </si>
  <si>
    <t xml:space="preserve">New Housing-Cottingham </t>
  </si>
  <si>
    <t xml:space="preserve">New Housing-Richardson </t>
  </si>
  <si>
    <t>*COVID spaces 40 apartment spaces</t>
  </si>
  <si>
    <t>Summer 2022</t>
  </si>
  <si>
    <t>Winter 2022-23</t>
  </si>
  <si>
    <t>Spring 2023</t>
  </si>
  <si>
    <t>SUMMER 2022</t>
  </si>
  <si>
    <t>FALL 2022</t>
  </si>
  <si>
    <t>WINTER 2022-23</t>
  </si>
  <si>
    <t>*323</t>
  </si>
  <si>
    <t>*340</t>
  </si>
  <si>
    <t>*314</t>
  </si>
  <si>
    <t>*Unduplicated total completers.  Total counts are not the sum of disagregated completers per college.</t>
  </si>
  <si>
    <t>**</t>
  </si>
  <si>
    <t>Assignable Area by Room Use - Fall 2022</t>
  </si>
  <si>
    <t>University Student Housing - Fall 2022</t>
  </si>
  <si>
    <t>90-351</t>
  </si>
  <si>
    <t>13.1-29.4</t>
  </si>
  <si>
    <t>11.5-54.9</t>
  </si>
  <si>
    <t>20.5-77.2</t>
  </si>
  <si>
    <t>0.3-27.7</t>
  </si>
  <si>
    <t>10.7-108.9</t>
  </si>
  <si>
    <t>*1055</t>
  </si>
  <si>
    <t>*2014</t>
  </si>
  <si>
    <t>*Unduplicated total completers.  Completers with multiple awards during the AY from more than one college are captured in the table below.</t>
  </si>
  <si>
    <t>University Apartments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</si>
</sst>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5"/>
      <color rgb="FF333333"/>
      <name val="Opti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333333"/>
      <name val="Trebuchet MS"/>
      <family val="2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rgb="FF333333"/>
      <name val="Times New Roman"/>
      <family val="1"/>
    </font>
    <font>
      <sz val="9"/>
      <color rgb="FF333333"/>
      <name val="Times New Roman"/>
      <family val="1"/>
    </font>
    <font>
      <sz val="14"/>
      <color rgb="FF000000"/>
      <name val="Trebuchet MS"/>
      <family val="2"/>
    </font>
    <font>
      <sz val="12"/>
      <name val="Arial"/>
      <family val="2"/>
    </font>
    <font>
      <sz val="10"/>
      <color rgb="FF333333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sz val="11"/>
      <name val="Times New Roman"/>
      <family val="1"/>
    </font>
    <font>
      <sz val="10"/>
      <color theme="1" tint="4.9989318521683403E-2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rgb="FF000000"/>
      <name val="Arial"/>
      <family val="2"/>
    </font>
    <font>
      <sz val="14"/>
      <name val="Times New Roman"/>
      <family val="1"/>
    </font>
    <font>
      <b/>
      <sz val="15"/>
      <color rgb="FF333333"/>
      <name val="Times New Roman"/>
      <family val="1"/>
    </font>
    <font>
      <sz val="14"/>
      <color rgb="FF000000"/>
      <name val="Times New Roman"/>
      <family val="1"/>
    </font>
    <font>
      <b/>
      <sz val="1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8"/>
      <name val="Times New Roman"/>
      <family val="1"/>
    </font>
    <font>
      <b/>
      <sz val="14"/>
      <name val="Optima Regular"/>
    </font>
    <font>
      <b/>
      <sz val="12"/>
      <name val="Optima Regular"/>
    </font>
    <font>
      <sz val="8"/>
      <name val="Arial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4" fillId="0" borderId="0" xfId="0" applyFont="1"/>
    <xf numFmtId="0" fontId="5" fillId="0" borderId="0" xfId="0" applyFont="1"/>
    <xf numFmtId="0" fontId="8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16" fontId="13" fillId="3" borderId="0" xfId="0" applyNumberFormat="1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14" fontId="0" fillId="0" borderId="0" xfId="0" applyNumberFormat="1"/>
    <xf numFmtId="0" fontId="11" fillId="0" borderId="0" xfId="0" applyFont="1"/>
    <xf numFmtId="0" fontId="13" fillId="3" borderId="0" xfId="0" applyFont="1" applyFill="1" applyAlignment="1">
      <alignment horizontal="center" vertical="center" wrapText="1"/>
    </xf>
    <xf numFmtId="9" fontId="13" fillId="3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0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right"/>
    </xf>
    <xf numFmtId="9" fontId="0" fillId="0" borderId="0" xfId="0" applyNumberFormat="1"/>
    <xf numFmtId="0" fontId="12" fillId="3" borderId="0" xfId="1" applyFont="1" applyFill="1" applyAlignment="1">
      <alignment horizontal="right" vertical="center" wrapText="1"/>
    </xf>
    <xf numFmtId="0" fontId="13" fillId="3" borderId="0" xfId="1" applyFont="1" applyFill="1" applyAlignment="1">
      <alignment horizontal="right" vertical="center" wrapText="1"/>
    </xf>
    <xf numFmtId="3" fontId="13" fillId="3" borderId="0" xfId="1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1" fontId="0" fillId="0" borderId="0" xfId="0" applyNumberFormat="1" applyAlignment="1">
      <alignment vertical="top"/>
    </xf>
    <xf numFmtId="0" fontId="16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16" fontId="13" fillId="0" borderId="0" xfId="0" applyNumberFormat="1" applyFont="1" applyAlignment="1">
      <alignment vertical="center" wrapText="1"/>
    </xf>
    <xf numFmtId="9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1"/>
    <xf numFmtId="0" fontId="13" fillId="3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3" fontId="8" fillId="0" borderId="0" xfId="0" applyNumberFormat="1" applyFont="1" applyAlignment="1">
      <alignment horizontal="center" vertical="center" wrapText="1"/>
    </xf>
    <xf numFmtId="6" fontId="8" fillId="0" borderId="0" xfId="0" applyNumberFormat="1" applyFont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0" fillId="5" borderId="0" xfId="0" applyFill="1"/>
    <xf numFmtId="0" fontId="24" fillId="11" borderId="2" xfId="0" applyFont="1" applyFill="1" applyBorder="1"/>
    <xf numFmtId="0" fontId="24" fillId="11" borderId="3" xfId="0" applyFont="1" applyFill="1" applyBorder="1"/>
    <xf numFmtId="0" fontId="22" fillId="12" borderId="4" xfId="0" applyFont="1" applyFill="1" applyBorder="1"/>
    <xf numFmtId="0" fontId="0" fillId="12" borderId="4" xfId="0" applyFill="1" applyBorder="1"/>
    <xf numFmtId="0" fontId="4" fillId="12" borderId="4" xfId="0" applyFont="1" applyFill="1" applyBorder="1"/>
    <xf numFmtId="0" fontId="25" fillId="7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 vertical="center"/>
    </xf>
    <xf numFmtId="3" fontId="26" fillId="4" borderId="0" xfId="0" applyNumberFormat="1" applyFont="1" applyFill="1"/>
    <xf numFmtId="0" fontId="12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21" fillId="8" borderId="0" xfId="0" applyFont="1" applyFill="1" applyAlignment="1">
      <alignment horizontal="center"/>
    </xf>
    <xf numFmtId="0" fontId="2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/>
    <xf numFmtId="0" fontId="13" fillId="11" borderId="0" xfId="0" applyFont="1" applyFill="1" applyAlignment="1">
      <alignment horizontal="center" vertical="center" wrapText="1"/>
    </xf>
    <xf numFmtId="0" fontId="12" fillId="13" borderId="0" xfId="0" applyFont="1" applyFill="1" applyAlignment="1">
      <alignment horizontal="left" vertical="center" wrapText="1"/>
    </xf>
    <xf numFmtId="0" fontId="12" fillId="13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16" fillId="11" borderId="0" xfId="0" applyFont="1" applyFill="1" applyAlignment="1">
      <alignment horizontal="center" vertical="center" wrapText="1"/>
    </xf>
    <xf numFmtId="0" fontId="26" fillId="11" borderId="0" xfId="0" applyFont="1" applyFill="1" applyAlignment="1">
      <alignment horizontal="center"/>
    </xf>
    <xf numFmtId="0" fontId="29" fillId="5" borderId="6" xfId="0" applyFont="1" applyFill="1" applyBorder="1" applyAlignment="1">
      <alignment horizontal="center"/>
    </xf>
    <xf numFmtId="0" fontId="30" fillId="0" borderId="6" xfId="0" applyFont="1" applyBorder="1"/>
    <xf numFmtId="0" fontId="30" fillId="0" borderId="6" xfId="0" applyFont="1" applyBorder="1" applyAlignment="1">
      <alignment horizontal="center"/>
    </xf>
    <xf numFmtId="0" fontId="29" fillId="11" borderId="6" xfId="0" applyFont="1" applyFill="1" applyBorder="1"/>
    <xf numFmtId="0" fontId="29" fillId="11" borderId="6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3" fontId="26" fillId="0" borderId="0" xfId="0" applyNumberFormat="1" applyFont="1"/>
    <xf numFmtId="3" fontId="26" fillId="4" borderId="0" xfId="0" applyNumberFormat="1" applyFont="1" applyFill="1" applyAlignment="1">
      <alignment horizontal="right"/>
    </xf>
    <xf numFmtId="3" fontId="31" fillId="5" borderId="0" xfId="0" applyNumberFormat="1" applyFont="1" applyFill="1"/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5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4" fontId="0" fillId="4" borderId="0" xfId="0" applyNumberFormat="1" applyFill="1"/>
    <xf numFmtId="164" fontId="4" fillId="5" borderId="0" xfId="0" applyNumberFormat="1" applyFont="1" applyFill="1"/>
    <xf numFmtId="0" fontId="15" fillId="0" borderId="0" xfId="0" applyFont="1"/>
    <xf numFmtId="0" fontId="4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2" fillId="12" borderId="7" xfId="0" applyFont="1" applyFill="1" applyBorder="1"/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/>
    </xf>
    <xf numFmtId="1" fontId="0" fillId="5" borderId="0" xfId="0" applyNumberFormat="1" applyFill="1" applyAlignment="1">
      <alignment horizontal="center" vertical="top"/>
    </xf>
    <xf numFmtId="0" fontId="29" fillId="4" borderId="6" xfId="0" applyFont="1" applyFill="1" applyBorder="1" applyAlignment="1">
      <alignment horizontal="center"/>
    </xf>
    <xf numFmtId="0" fontId="30" fillId="0" borderId="0" xfId="0" applyFont="1"/>
    <xf numFmtId="0" fontId="26" fillId="4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9" fontId="26" fillId="4" borderId="0" xfId="0" applyNumberFormat="1" applyFont="1" applyFill="1" applyAlignment="1">
      <alignment horizontal="center" vertical="center"/>
    </xf>
    <xf numFmtId="9" fontId="26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9" fontId="30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9" fontId="30" fillId="0" borderId="0" xfId="0" applyNumberFormat="1" applyFont="1" applyAlignment="1">
      <alignment horizontal="center" vertical="center" wrapText="1"/>
    </xf>
    <xf numFmtId="0" fontId="30" fillId="5" borderId="0" xfId="0" applyFont="1" applyFill="1" applyAlignment="1">
      <alignment vertical="center" wrapText="1"/>
    </xf>
    <xf numFmtId="0" fontId="30" fillId="5" borderId="0" xfId="0" applyFont="1" applyFill="1" applyAlignment="1">
      <alignment horizontal="center" vertical="center" wrapText="1"/>
    </xf>
    <xf numFmtId="9" fontId="30" fillId="5" borderId="0" xfId="0" applyNumberFormat="1" applyFont="1" applyFill="1" applyAlignment="1">
      <alignment horizontal="center" vertical="center" wrapText="1"/>
    </xf>
    <xf numFmtId="9" fontId="30" fillId="0" borderId="0" xfId="0" applyNumberFormat="1" applyFont="1"/>
    <xf numFmtId="0" fontId="30" fillId="5" borderId="0" xfId="0" applyFont="1" applyFill="1" applyAlignment="1">
      <alignment horizont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37" fillId="5" borderId="0" xfId="0" applyFont="1" applyFill="1" applyAlignment="1">
      <alignment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left" vertical="top" wrapText="1"/>
    </xf>
    <xf numFmtId="0" fontId="38" fillId="0" borderId="0" xfId="0" applyFont="1" applyAlignment="1">
      <alignment vertical="center"/>
    </xf>
    <xf numFmtId="6" fontId="30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6" fontId="30" fillId="0" borderId="0" xfId="0" applyNumberFormat="1" applyFont="1" applyAlignment="1">
      <alignment horizontal="center" vertical="center"/>
    </xf>
    <xf numFmtId="165" fontId="30" fillId="0" borderId="0" xfId="0" applyNumberFormat="1" applyFont="1" applyAlignment="1">
      <alignment horizontal="right" vertical="center" wrapText="1"/>
    </xf>
    <xf numFmtId="1" fontId="30" fillId="0" borderId="0" xfId="0" applyNumberFormat="1" applyFont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4" fillId="0" borderId="0" xfId="0" applyFont="1"/>
    <xf numFmtId="0" fontId="0" fillId="0" borderId="4" xfId="0" applyBorder="1" applyAlignment="1">
      <alignment horizontal="center"/>
    </xf>
    <xf numFmtId="0" fontId="21" fillId="0" borderId="0" xfId="0" applyFont="1" applyAlignment="1">
      <alignment horizontal="center"/>
    </xf>
    <xf numFmtId="0" fontId="13" fillId="5" borderId="0" xfId="0" applyFont="1" applyFill="1" applyAlignment="1">
      <alignment horizontal="center" wrapText="1"/>
    </xf>
    <xf numFmtId="0" fontId="21" fillId="9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 wrapText="1"/>
    </xf>
    <xf numFmtId="3" fontId="26" fillId="4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2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 vertical="center" wrapText="1"/>
    </xf>
    <xf numFmtId="0" fontId="23" fillId="6" borderId="0" xfId="0" applyFont="1" applyFill="1" applyAlignment="1">
      <alignment horizontal="center"/>
    </xf>
    <xf numFmtId="0" fontId="21" fillId="9" borderId="0" xfId="0" applyFont="1" applyFill="1" applyAlignment="1">
      <alignment horizontal="left"/>
    </xf>
    <xf numFmtId="0" fontId="21" fillId="9" borderId="1" xfId="0" applyFont="1" applyFill="1" applyBorder="1" applyAlignment="1">
      <alignment horizontal="left"/>
    </xf>
    <xf numFmtId="0" fontId="21" fillId="10" borderId="0" xfId="0" applyFont="1" applyFill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/>
    <xf numFmtId="0" fontId="7" fillId="14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28" fillId="13" borderId="6" xfId="0" applyFont="1" applyFill="1" applyBorder="1" applyAlignment="1">
      <alignment horizontal="left"/>
    </xf>
    <xf numFmtId="0" fontId="28" fillId="13" borderId="10" xfId="0" applyFont="1" applyFill="1" applyBorder="1" applyAlignment="1">
      <alignment horizontal="center"/>
    </xf>
    <xf numFmtId="0" fontId="28" fillId="13" borderId="11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6" xfId="0" applyFont="1" applyFill="1" applyBorder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33" fillId="0" borderId="0" xfId="0" applyFont="1" applyAlignment="1"/>
    <xf numFmtId="0" fontId="15" fillId="0" borderId="0" xfId="0" applyFont="1" applyAlignment="1"/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9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8D696785-9939-4680-8B24-9F8DA462EC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685799" cy="628649"/>
    <xdr:pic>
      <xdr:nvPicPr>
        <xdr:cNvPr id="2" name="Picture 1" descr="Image result for la tech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85799" cy="62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/>
  </sheetViews>
  <sheetFormatPr defaultColWidth="8.85546875" defaultRowHeight="12.75"/>
  <cols>
    <col min="1" max="1" width="26.42578125" customWidth="1"/>
    <col min="2" max="2" width="18.28515625" bestFit="1" customWidth="1"/>
    <col min="3" max="9" width="17" customWidth="1"/>
    <col min="10" max="10" width="12.42578125" customWidth="1"/>
  </cols>
  <sheetData>
    <row r="1" spans="1:9" ht="18">
      <c r="A1" t="s">
        <v>0</v>
      </c>
      <c r="B1" s="175" t="s">
        <v>1</v>
      </c>
      <c r="C1" s="175"/>
      <c r="D1" s="175"/>
      <c r="E1" s="175"/>
      <c r="F1" s="175"/>
      <c r="G1" s="175"/>
      <c r="H1" s="175"/>
      <c r="I1" s="175"/>
    </row>
    <row r="2" spans="1:9" ht="18">
      <c r="B2" s="175" t="s">
        <v>2</v>
      </c>
      <c r="C2" s="175"/>
      <c r="D2" s="175"/>
      <c r="E2" s="175"/>
      <c r="F2" s="175"/>
      <c r="G2" s="175"/>
      <c r="H2" s="175"/>
      <c r="I2" s="175"/>
    </row>
    <row r="3" spans="1:9" ht="18" customHeight="1">
      <c r="B3" s="174" t="s">
        <v>3</v>
      </c>
      <c r="C3" s="174"/>
      <c r="D3" s="174"/>
      <c r="E3" s="174"/>
      <c r="F3" s="174"/>
      <c r="G3" s="174"/>
      <c r="H3" s="174"/>
      <c r="I3" s="174"/>
    </row>
    <row r="5" spans="1:9">
      <c r="B5" s="34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</row>
    <row r="6" spans="1:9">
      <c r="A6" s="2" t="s">
        <v>1085</v>
      </c>
      <c r="B6" s="153"/>
      <c r="C6" s="152"/>
      <c r="D6" s="152"/>
      <c r="E6" s="152"/>
      <c r="F6" s="152"/>
      <c r="G6" s="152"/>
      <c r="H6" s="152"/>
      <c r="I6" s="152"/>
    </row>
    <row r="7" spans="1:9">
      <c r="A7" s="1" t="s">
        <v>12</v>
      </c>
      <c r="B7" s="156">
        <v>0</v>
      </c>
      <c r="C7" s="158">
        <v>0</v>
      </c>
      <c r="D7" s="158">
        <v>47</v>
      </c>
      <c r="E7" s="158">
        <v>0</v>
      </c>
      <c r="F7" s="158">
        <v>0</v>
      </c>
      <c r="G7" s="158">
        <v>4</v>
      </c>
      <c r="H7" s="158">
        <v>0</v>
      </c>
      <c r="I7" s="35">
        <f>SUM(B7:H7)</f>
        <v>51</v>
      </c>
    </row>
    <row r="8" spans="1:9">
      <c r="A8" s="1" t="s">
        <v>13</v>
      </c>
      <c r="B8" s="156">
        <v>0</v>
      </c>
      <c r="C8" s="158">
        <v>0</v>
      </c>
      <c r="D8" s="158">
        <v>31</v>
      </c>
      <c r="E8" s="158">
        <v>3</v>
      </c>
      <c r="F8" s="158">
        <v>13</v>
      </c>
      <c r="G8" s="158">
        <v>71</v>
      </c>
      <c r="H8" s="158">
        <v>1</v>
      </c>
      <c r="I8" s="35">
        <f t="shared" ref="I8:I11" si="0">SUM(B8:H8)</f>
        <v>119</v>
      </c>
    </row>
    <row r="9" spans="1:9">
      <c r="A9" s="1" t="s">
        <v>14</v>
      </c>
      <c r="B9" s="156">
        <v>1</v>
      </c>
      <c r="C9" s="158">
        <v>0</v>
      </c>
      <c r="D9" s="158">
        <v>20</v>
      </c>
      <c r="E9" s="158">
        <v>0</v>
      </c>
      <c r="F9" s="158">
        <v>11</v>
      </c>
      <c r="G9" s="158">
        <v>22</v>
      </c>
      <c r="H9" s="158">
        <v>6</v>
      </c>
      <c r="I9" s="35">
        <f t="shared" si="0"/>
        <v>60</v>
      </c>
    </row>
    <row r="10" spans="1:9">
      <c r="A10" s="1" t="s">
        <v>15</v>
      </c>
      <c r="B10" s="156">
        <v>0</v>
      </c>
      <c r="C10" s="158">
        <v>0</v>
      </c>
      <c r="D10" s="158">
        <v>28</v>
      </c>
      <c r="E10" s="158">
        <v>0</v>
      </c>
      <c r="F10" s="158">
        <v>1</v>
      </c>
      <c r="G10" s="158">
        <v>18</v>
      </c>
      <c r="H10" s="158">
        <v>4</v>
      </c>
      <c r="I10" s="35">
        <f t="shared" si="0"/>
        <v>51</v>
      </c>
    </row>
    <row r="11" spans="1:9">
      <c r="A11" s="1" t="s">
        <v>16</v>
      </c>
      <c r="B11" s="157">
        <v>0</v>
      </c>
      <c r="C11" s="159">
        <v>0</v>
      </c>
      <c r="D11" s="159">
        <v>44</v>
      </c>
      <c r="E11" s="159">
        <v>0</v>
      </c>
      <c r="F11" s="159">
        <v>0</v>
      </c>
      <c r="G11" s="159">
        <v>8</v>
      </c>
      <c r="H11" s="159">
        <v>0</v>
      </c>
      <c r="I11" s="106">
        <f t="shared" si="0"/>
        <v>52</v>
      </c>
    </row>
    <row r="12" spans="1:9">
      <c r="A12" s="1" t="s">
        <v>17</v>
      </c>
      <c r="B12" s="154">
        <v>1</v>
      </c>
      <c r="C12" s="154">
        <v>0</v>
      </c>
      <c r="D12" s="154">
        <v>170</v>
      </c>
      <c r="E12" s="154">
        <v>3</v>
      </c>
      <c r="F12" s="154">
        <v>25</v>
      </c>
      <c r="G12" s="154">
        <v>123</v>
      </c>
      <c r="H12" s="154">
        <v>11</v>
      </c>
      <c r="I12" s="154">
        <v>333</v>
      </c>
    </row>
    <row r="13" spans="1:9">
      <c r="A13" s="1"/>
      <c r="B13" s="154"/>
      <c r="C13" s="152"/>
      <c r="D13" s="152"/>
      <c r="E13" s="152"/>
      <c r="F13" s="152"/>
      <c r="G13" s="152"/>
      <c r="H13" s="152"/>
      <c r="I13" s="152"/>
    </row>
    <row r="14" spans="1:9">
      <c r="A14" s="2" t="s">
        <v>30</v>
      </c>
      <c r="B14" s="153"/>
      <c r="C14" s="152"/>
      <c r="D14" s="152"/>
      <c r="E14" s="152"/>
      <c r="F14" s="152"/>
      <c r="G14" s="152"/>
      <c r="H14" s="152"/>
      <c r="I14" s="152"/>
    </row>
    <row r="15" spans="1:9">
      <c r="A15" s="1" t="s">
        <v>12</v>
      </c>
      <c r="B15" s="156">
        <v>0</v>
      </c>
      <c r="C15" s="158">
        <v>0</v>
      </c>
      <c r="D15" s="158">
        <v>59</v>
      </c>
      <c r="E15" s="158">
        <v>0</v>
      </c>
      <c r="F15" s="158">
        <v>0</v>
      </c>
      <c r="G15" s="158">
        <v>6</v>
      </c>
      <c r="H15" s="158">
        <v>1</v>
      </c>
      <c r="I15" s="35">
        <f>SUM(B15:H15)</f>
        <v>66</v>
      </c>
    </row>
    <row r="16" spans="1:9">
      <c r="A16" s="1" t="s">
        <v>13</v>
      </c>
      <c r="B16" s="156">
        <v>0</v>
      </c>
      <c r="C16" s="158">
        <v>0</v>
      </c>
      <c r="D16" s="158">
        <v>68</v>
      </c>
      <c r="E16" s="158">
        <v>0</v>
      </c>
      <c r="F16" s="158">
        <v>1</v>
      </c>
      <c r="G16" s="158">
        <v>16</v>
      </c>
      <c r="H16" s="158">
        <v>0</v>
      </c>
      <c r="I16" s="35">
        <f t="shared" ref="I16:I19" si="1">SUM(B16:H16)</f>
        <v>85</v>
      </c>
    </row>
    <row r="17" spans="1:9">
      <c r="A17" s="1" t="s">
        <v>14</v>
      </c>
      <c r="B17" s="156">
        <v>1</v>
      </c>
      <c r="C17" s="158">
        <v>0</v>
      </c>
      <c r="D17" s="158">
        <v>32</v>
      </c>
      <c r="E17" s="158">
        <v>0</v>
      </c>
      <c r="F17" s="158">
        <v>3</v>
      </c>
      <c r="G17" s="158">
        <v>24</v>
      </c>
      <c r="H17" s="158">
        <v>1</v>
      </c>
      <c r="I17" s="35">
        <f t="shared" si="1"/>
        <v>61</v>
      </c>
    </row>
    <row r="18" spans="1:9">
      <c r="A18" s="1" t="s">
        <v>15</v>
      </c>
      <c r="B18" s="156">
        <v>0</v>
      </c>
      <c r="C18" s="158">
        <v>0</v>
      </c>
      <c r="D18" s="158">
        <v>54</v>
      </c>
      <c r="E18" s="158">
        <v>0</v>
      </c>
      <c r="F18" s="158">
        <v>3</v>
      </c>
      <c r="G18" s="158">
        <v>21</v>
      </c>
      <c r="H18" s="158">
        <v>6</v>
      </c>
      <c r="I18" s="35">
        <f t="shared" si="1"/>
        <v>84</v>
      </c>
    </row>
    <row r="19" spans="1:9">
      <c r="A19" s="1" t="s">
        <v>16</v>
      </c>
      <c r="B19" s="157">
        <v>0</v>
      </c>
      <c r="C19" s="159">
        <v>1</v>
      </c>
      <c r="D19" s="159">
        <v>47</v>
      </c>
      <c r="E19" s="159">
        <v>0</v>
      </c>
      <c r="F19" s="159">
        <v>0</v>
      </c>
      <c r="G19" s="159">
        <v>1</v>
      </c>
      <c r="H19" s="159">
        <v>1</v>
      </c>
      <c r="I19" s="106">
        <f t="shared" si="1"/>
        <v>50</v>
      </c>
    </row>
    <row r="20" spans="1:9">
      <c r="A20" s="1" t="s">
        <v>17</v>
      </c>
      <c r="B20" s="154">
        <v>1</v>
      </c>
      <c r="C20" s="154">
        <v>1</v>
      </c>
      <c r="D20" s="154">
        <v>260</v>
      </c>
      <c r="E20" s="154">
        <v>0</v>
      </c>
      <c r="F20" s="154">
        <v>7</v>
      </c>
      <c r="G20" s="154">
        <v>68</v>
      </c>
      <c r="H20" s="154">
        <v>9</v>
      </c>
      <c r="I20" s="154">
        <v>346</v>
      </c>
    </row>
    <row r="21" spans="1:9">
      <c r="A21" s="1"/>
      <c r="B21" s="154"/>
      <c r="C21" s="35"/>
      <c r="D21" s="35"/>
      <c r="E21" s="35"/>
      <c r="F21" s="35"/>
      <c r="G21" s="35"/>
      <c r="H21" s="35"/>
      <c r="I21" s="35"/>
    </row>
    <row r="22" spans="1:9">
      <c r="A22" s="2" t="s">
        <v>1086</v>
      </c>
      <c r="B22" s="153"/>
      <c r="C22" s="35"/>
      <c r="D22" s="35"/>
      <c r="E22" s="35"/>
      <c r="F22" s="35"/>
      <c r="G22" s="35"/>
      <c r="H22" s="35"/>
      <c r="I22" s="35"/>
    </row>
    <row r="23" spans="1:9">
      <c r="A23" s="1" t="s">
        <v>12</v>
      </c>
      <c r="B23" s="156">
        <v>0</v>
      </c>
      <c r="C23" s="158">
        <v>42</v>
      </c>
      <c r="D23" s="158">
        <v>49</v>
      </c>
      <c r="E23" s="158">
        <v>0</v>
      </c>
      <c r="F23" s="158">
        <v>0</v>
      </c>
      <c r="G23" s="158">
        <v>2</v>
      </c>
      <c r="H23" s="158">
        <v>0</v>
      </c>
      <c r="I23" s="35">
        <f>SUM(B23:H23)</f>
        <v>93</v>
      </c>
    </row>
    <row r="24" spans="1:9">
      <c r="A24" s="1" t="s">
        <v>13</v>
      </c>
      <c r="B24" s="156">
        <v>0</v>
      </c>
      <c r="C24" s="158">
        <v>0</v>
      </c>
      <c r="D24" s="158">
        <v>55</v>
      </c>
      <c r="E24" s="158">
        <v>0</v>
      </c>
      <c r="F24" s="158">
        <v>1</v>
      </c>
      <c r="G24" s="158">
        <v>37</v>
      </c>
      <c r="H24" s="158">
        <v>0</v>
      </c>
      <c r="I24" s="35">
        <f t="shared" ref="I24:I27" si="2">SUM(B24:H24)</f>
        <v>93</v>
      </c>
    </row>
    <row r="25" spans="1:9">
      <c r="A25" s="1" t="s">
        <v>14</v>
      </c>
      <c r="B25" s="156">
        <v>0</v>
      </c>
      <c r="C25" s="158">
        <v>0</v>
      </c>
      <c r="D25" s="158">
        <v>35</v>
      </c>
      <c r="E25" s="158">
        <v>0</v>
      </c>
      <c r="F25" s="158">
        <v>2</v>
      </c>
      <c r="G25" s="158">
        <v>6</v>
      </c>
      <c r="H25" s="158">
        <v>1</v>
      </c>
      <c r="I25" s="35">
        <f t="shared" si="2"/>
        <v>44</v>
      </c>
    </row>
    <row r="26" spans="1:9">
      <c r="A26" s="1" t="s">
        <v>15</v>
      </c>
      <c r="B26" s="156">
        <v>0</v>
      </c>
      <c r="C26" s="158">
        <v>0</v>
      </c>
      <c r="D26" s="158">
        <v>16</v>
      </c>
      <c r="E26" s="158">
        <v>0</v>
      </c>
      <c r="F26" s="158">
        <v>0</v>
      </c>
      <c r="G26" s="158">
        <v>20</v>
      </c>
      <c r="H26" s="158">
        <v>1</v>
      </c>
      <c r="I26" s="35">
        <f t="shared" si="2"/>
        <v>37</v>
      </c>
    </row>
    <row r="27" spans="1:9">
      <c r="A27" s="1" t="s">
        <v>16</v>
      </c>
      <c r="B27" s="157">
        <v>0</v>
      </c>
      <c r="C27" s="159">
        <v>0</v>
      </c>
      <c r="D27" s="159">
        <v>46</v>
      </c>
      <c r="E27" s="159">
        <v>0</v>
      </c>
      <c r="F27" s="159">
        <v>0</v>
      </c>
      <c r="G27" s="159">
        <v>3</v>
      </c>
      <c r="H27" s="159">
        <v>0</v>
      </c>
      <c r="I27" s="106">
        <f t="shared" si="2"/>
        <v>49</v>
      </c>
    </row>
    <row r="28" spans="1:9">
      <c r="A28" s="1" t="s">
        <v>17</v>
      </c>
      <c r="B28" s="154">
        <f>SUM(B23:B27)</f>
        <v>0</v>
      </c>
      <c r="C28" s="154">
        <f t="shared" ref="C28:I28" si="3">SUM(C23:C27)</f>
        <v>42</v>
      </c>
      <c r="D28" s="154">
        <f>SUM(D23:D27)</f>
        <v>201</v>
      </c>
      <c r="E28" s="154">
        <f t="shared" si="3"/>
        <v>0</v>
      </c>
      <c r="F28" s="154">
        <f t="shared" si="3"/>
        <v>3</v>
      </c>
      <c r="G28" s="154">
        <f t="shared" si="3"/>
        <v>68</v>
      </c>
      <c r="H28" s="154">
        <f>SUM(H23:H27)</f>
        <v>2</v>
      </c>
      <c r="I28" s="154">
        <f t="shared" si="3"/>
        <v>316</v>
      </c>
    </row>
    <row r="29" spans="1:9">
      <c r="A29" s="1"/>
      <c r="B29" s="154"/>
      <c r="C29" s="34"/>
      <c r="D29" s="34"/>
      <c r="E29" s="34"/>
      <c r="F29" s="34"/>
      <c r="G29" s="34"/>
      <c r="H29" s="34"/>
      <c r="I29" s="34"/>
    </row>
    <row r="30" spans="1:9">
      <c r="A30" s="2" t="s">
        <v>1087</v>
      </c>
      <c r="B30" s="153"/>
      <c r="C30" s="35"/>
      <c r="D30" s="35"/>
      <c r="E30" s="35"/>
      <c r="F30" s="35"/>
      <c r="G30" s="35"/>
      <c r="H30" s="35"/>
      <c r="I30" s="35"/>
    </row>
    <row r="31" spans="1:9">
      <c r="A31" s="1" t="s">
        <v>12</v>
      </c>
      <c r="B31" s="156">
        <v>0</v>
      </c>
      <c r="C31" s="158">
        <v>39</v>
      </c>
      <c r="D31" s="158">
        <v>160</v>
      </c>
      <c r="E31" s="158">
        <v>0</v>
      </c>
      <c r="F31" s="158">
        <v>0</v>
      </c>
      <c r="G31" s="158">
        <v>15</v>
      </c>
      <c r="H31" s="158">
        <v>2</v>
      </c>
      <c r="I31" s="35">
        <f>SUM(B31:H31)</f>
        <v>216</v>
      </c>
    </row>
    <row r="32" spans="1:9">
      <c r="A32" s="1" t="s">
        <v>13</v>
      </c>
      <c r="B32" s="156">
        <v>6</v>
      </c>
      <c r="C32" s="158">
        <v>0</v>
      </c>
      <c r="D32" s="158">
        <v>119</v>
      </c>
      <c r="E32" s="158">
        <v>0</v>
      </c>
      <c r="F32" s="158">
        <v>6</v>
      </c>
      <c r="G32" s="158">
        <v>19</v>
      </c>
      <c r="H32" s="158">
        <v>3</v>
      </c>
      <c r="I32" s="35">
        <f t="shared" ref="I32:I35" si="4">SUM(B32:H32)</f>
        <v>153</v>
      </c>
    </row>
    <row r="33" spans="1:9">
      <c r="A33" s="1" t="s">
        <v>14</v>
      </c>
      <c r="B33" s="156">
        <v>1</v>
      </c>
      <c r="C33" s="158">
        <v>0</v>
      </c>
      <c r="D33" s="158">
        <v>104</v>
      </c>
      <c r="E33" s="158">
        <v>0</v>
      </c>
      <c r="F33" s="158">
        <v>15</v>
      </c>
      <c r="G33" s="158">
        <v>20</v>
      </c>
      <c r="H33" s="158">
        <v>9</v>
      </c>
      <c r="I33" s="35">
        <f t="shared" si="4"/>
        <v>149</v>
      </c>
    </row>
    <row r="34" spans="1:9">
      <c r="A34" s="1" t="s">
        <v>15</v>
      </c>
      <c r="B34" s="156">
        <v>0</v>
      </c>
      <c r="C34" s="158">
        <v>0</v>
      </c>
      <c r="D34" s="158">
        <v>267</v>
      </c>
      <c r="E34" s="158">
        <v>0</v>
      </c>
      <c r="F34" s="158">
        <v>3</v>
      </c>
      <c r="G34" s="158">
        <v>22</v>
      </c>
      <c r="H34" s="158">
        <v>9</v>
      </c>
      <c r="I34" s="35">
        <f t="shared" si="4"/>
        <v>301</v>
      </c>
    </row>
    <row r="35" spans="1:9">
      <c r="A35" s="1" t="s">
        <v>16</v>
      </c>
      <c r="B35" s="157">
        <v>4</v>
      </c>
      <c r="C35" s="159">
        <v>1</v>
      </c>
      <c r="D35" s="159">
        <v>211</v>
      </c>
      <c r="E35" s="159">
        <v>0</v>
      </c>
      <c r="F35" s="159">
        <v>1</v>
      </c>
      <c r="G35" s="159">
        <v>46</v>
      </c>
      <c r="H35" s="159">
        <v>4</v>
      </c>
      <c r="I35" s="106">
        <f t="shared" si="4"/>
        <v>267</v>
      </c>
    </row>
    <row r="36" spans="1:9">
      <c r="A36" s="1" t="s">
        <v>17</v>
      </c>
      <c r="B36" s="154">
        <v>11</v>
      </c>
      <c r="C36" s="154">
        <v>40</v>
      </c>
      <c r="D36" s="154">
        <v>861</v>
      </c>
      <c r="E36" s="154">
        <v>0</v>
      </c>
      <c r="F36" s="154">
        <v>25</v>
      </c>
      <c r="G36" s="154">
        <v>122</v>
      </c>
      <c r="H36" s="154">
        <v>27</v>
      </c>
      <c r="I36" s="154">
        <v>1086</v>
      </c>
    </row>
    <row r="37" spans="1:9">
      <c r="A37" s="1"/>
      <c r="B37" s="154"/>
      <c r="C37" s="35"/>
      <c r="D37" s="35"/>
      <c r="E37" s="35"/>
      <c r="F37" s="35"/>
      <c r="G37" s="35"/>
      <c r="H37" s="35"/>
      <c r="I37" s="35"/>
    </row>
    <row r="38" spans="1:9">
      <c r="A38" s="2" t="s">
        <v>19</v>
      </c>
      <c r="B38" s="153"/>
      <c r="C38" s="35"/>
      <c r="D38" s="35"/>
      <c r="E38" s="35"/>
      <c r="F38" s="35"/>
      <c r="G38" s="35"/>
      <c r="H38" s="35"/>
      <c r="I38" s="35"/>
    </row>
    <row r="39" spans="1:9">
      <c r="A39" s="1" t="s">
        <v>12</v>
      </c>
      <c r="B39" s="156">
        <f>B7+B15+B23+B31</f>
        <v>0</v>
      </c>
      <c r="C39" s="156">
        <f t="shared" ref="C39:I39" si="5">C7+C15+C23+C31</f>
        <v>81</v>
      </c>
      <c r="D39" s="156">
        <f>D7+D15+D23+D31</f>
        <v>315</v>
      </c>
      <c r="E39" s="156">
        <f t="shared" si="5"/>
        <v>0</v>
      </c>
      <c r="F39" s="156">
        <f t="shared" si="5"/>
        <v>0</v>
      </c>
      <c r="G39" s="156">
        <f t="shared" si="5"/>
        <v>27</v>
      </c>
      <c r="H39" s="156">
        <f t="shared" si="5"/>
        <v>3</v>
      </c>
      <c r="I39" s="154">
        <f t="shared" si="5"/>
        <v>426</v>
      </c>
    </row>
    <row r="40" spans="1:9">
      <c r="A40" s="1" t="s">
        <v>13</v>
      </c>
      <c r="B40" s="156">
        <f>B8+B16+B24+B32</f>
        <v>6</v>
      </c>
      <c r="C40" s="156">
        <f t="shared" ref="C40:I40" si="6">C8+C16+C24+C32</f>
        <v>0</v>
      </c>
      <c r="D40" s="156">
        <f>D8+D16+D24+D32</f>
        <v>273</v>
      </c>
      <c r="E40" s="156">
        <f t="shared" si="6"/>
        <v>3</v>
      </c>
      <c r="F40" s="156">
        <f t="shared" si="6"/>
        <v>21</v>
      </c>
      <c r="G40" s="156">
        <f t="shared" si="6"/>
        <v>143</v>
      </c>
      <c r="H40" s="156">
        <f t="shared" si="6"/>
        <v>4</v>
      </c>
      <c r="I40" s="154">
        <f t="shared" si="6"/>
        <v>450</v>
      </c>
    </row>
    <row r="41" spans="1:9">
      <c r="A41" s="1" t="s">
        <v>14</v>
      </c>
      <c r="B41" s="156">
        <f>B9+B17+B25+B33</f>
        <v>3</v>
      </c>
      <c r="C41" s="156">
        <f t="shared" ref="C41:I41" si="7">C9+C17+C25+C33</f>
        <v>0</v>
      </c>
      <c r="D41" s="156">
        <f>D9+D17+D25+D33</f>
        <v>191</v>
      </c>
      <c r="E41" s="156">
        <f t="shared" si="7"/>
        <v>0</v>
      </c>
      <c r="F41" s="156">
        <f t="shared" si="7"/>
        <v>31</v>
      </c>
      <c r="G41" s="156">
        <f t="shared" si="7"/>
        <v>72</v>
      </c>
      <c r="H41" s="156">
        <f t="shared" si="7"/>
        <v>17</v>
      </c>
      <c r="I41" s="154">
        <f t="shared" si="7"/>
        <v>314</v>
      </c>
    </row>
    <row r="42" spans="1:9">
      <c r="A42" s="1" t="s">
        <v>15</v>
      </c>
      <c r="B42" s="156">
        <f>B10+B18+B26+B34</f>
        <v>0</v>
      </c>
      <c r="C42" s="156">
        <f t="shared" ref="C42:I42" si="8">C10+C18+C26+C34</f>
        <v>0</v>
      </c>
      <c r="D42" s="156">
        <f>D10+D18+D26+D34</f>
        <v>365</v>
      </c>
      <c r="E42" s="156">
        <f t="shared" si="8"/>
        <v>0</v>
      </c>
      <c r="F42" s="156">
        <f t="shared" si="8"/>
        <v>7</v>
      </c>
      <c r="G42" s="156">
        <f t="shared" si="8"/>
        <v>81</v>
      </c>
      <c r="H42" s="156">
        <f t="shared" si="8"/>
        <v>20</v>
      </c>
      <c r="I42" s="154">
        <f t="shared" si="8"/>
        <v>473</v>
      </c>
    </row>
    <row r="43" spans="1:9">
      <c r="A43" s="1" t="s">
        <v>16</v>
      </c>
      <c r="B43" s="157">
        <f>B11+B19+B27+B35</f>
        <v>4</v>
      </c>
      <c r="C43" s="157">
        <f t="shared" ref="C43:I43" si="9">C11+C19+C27+C35</f>
        <v>2</v>
      </c>
      <c r="D43" s="157">
        <f>D11+D19+D27+D35</f>
        <v>348</v>
      </c>
      <c r="E43" s="157">
        <f t="shared" si="9"/>
        <v>0</v>
      </c>
      <c r="F43" s="157">
        <f t="shared" si="9"/>
        <v>1</v>
      </c>
      <c r="G43" s="157">
        <f t="shared" si="9"/>
        <v>58</v>
      </c>
      <c r="H43" s="157">
        <f t="shared" si="9"/>
        <v>5</v>
      </c>
      <c r="I43" s="155">
        <f t="shared" si="9"/>
        <v>418</v>
      </c>
    </row>
    <row r="44" spans="1:9">
      <c r="A44" s="1" t="s">
        <v>17</v>
      </c>
      <c r="B44" s="35">
        <v>13</v>
      </c>
      <c r="C44" s="35">
        <v>83</v>
      </c>
      <c r="D44" s="35">
        <v>1492</v>
      </c>
      <c r="E44" s="35">
        <v>3</v>
      </c>
      <c r="F44" s="35">
        <v>60</v>
      </c>
      <c r="G44" s="35">
        <v>381</v>
      </c>
      <c r="H44" s="35">
        <v>49</v>
      </c>
      <c r="I44" s="35">
        <v>2081</v>
      </c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C46" s="1"/>
      <c r="D46" s="1"/>
      <c r="E46" s="1"/>
      <c r="F46" s="1"/>
      <c r="G46" s="1"/>
      <c r="H46" s="1"/>
      <c r="I46" s="1"/>
    </row>
    <row r="47" spans="1:9">
      <c r="A47" s="1"/>
      <c r="B47" s="1"/>
    </row>
    <row r="48" spans="1:9">
      <c r="A48" s="1"/>
      <c r="B48" s="1"/>
    </row>
    <row r="49" spans="1:6">
      <c r="A49" s="1"/>
      <c r="B49" s="1"/>
    </row>
    <row r="50" spans="1:6">
      <c r="A50" s="1"/>
      <c r="B50" s="1"/>
      <c r="C50" s="35"/>
      <c r="D50" s="35"/>
      <c r="E50" s="35"/>
      <c r="F50" s="35"/>
    </row>
    <row r="51" spans="1:6">
      <c r="A51" s="1"/>
      <c r="B51" s="1"/>
      <c r="C51" s="35"/>
      <c r="D51" s="35"/>
      <c r="E51" s="35"/>
      <c r="F51" s="35"/>
    </row>
    <row r="52" spans="1:6">
      <c r="A52" s="1"/>
      <c r="B52" s="1"/>
      <c r="C52" s="35"/>
      <c r="D52" s="35"/>
      <c r="E52" s="35"/>
      <c r="F52" s="35"/>
    </row>
    <row r="53" spans="1:6">
      <c r="A53" s="1"/>
      <c r="B53" s="1"/>
      <c r="C53" s="35"/>
      <c r="D53" s="35"/>
      <c r="E53" s="35"/>
      <c r="F53" s="35"/>
    </row>
    <row r="54" spans="1:6">
      <c r="A54" s="1"/>
      <c r="B54" s="1"/>
      <c r="C54" s="34"/>
      <c r="D54" s="34"/>
      <c r="E54" s="34"/>
      <c r="F54" s="34"/>
    </row>
    <row r="55" spans="1:6">
      <c r="A55" s="24"/>
      <c r="B55" s="24"/>
      <c r="C55" s="35"/>
      <c r="D55" s="35"/>
      <c r="E55" s="35"/>
      <c r="F55" s="35"/>
    </row>
    <row r="56" spans="1:6">
      <c r="A56" s="1"/>
      <c r="B56" s="1"/>
    </row>
    <row r="57" spans="1:6">
      <c r="A57" s="1"/>
      <c r="B57" s="1"/>
    </row>
    <row r="59" spans="1:6">
      <c r="A59" s="15"/>
      <c r="B59" s="15"/>
    </row>
  </sheetData>
  <sheetProtection algorithmName="SHA-512" hashValue="MH8S1z1kny82lhqTalK8gA1K2R8G5lTdVjM1gKm6I21SCg56yAPF2zzk7S9Vjn8O9LJRw823PXIQqPyfI0mVqQ==" saltValue="AAXcCEnKR01NDDN1nkC8MQ==" spinCount="100000" sheet="1" objects="1" scenarios="1"/>
  <mergeCells count="3">
    <mergeCell ref="B3:I3"/>
    <mergeCell ref="B2:I2"/>
    <mergeCell ref="B1:I1"/>
  </mergeCells>
  <phoneticPr fontId="6" type="noConversion"/>
  <pageMargins left="0.75" right="0" top="0" bottom="0" header="0.5" footer="0.2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3"/>
  <sheetViews>
    <sheetView workbookViewId="0">
      <selection sqref="A1:F1"/>
    </sheetView>
  </sheetViews>
  <sheetFormatPr defaultColWidth="8.85546875" defaultRowHeight="12.75"/>
  <cols>
    <col min="1" max="1" width="23.140625" style="116" customWidth="1"/>
    <col min="2" max="2" width="15" style="116" bestFit="1" customWidth="1"/>
    <col min="3" max="3" width="12.42578125" style="116" customWidth="1"/>
    <col min="4" max="4" width="16.28515625" style="116" bestFit="1" customWidth="1"/>
    <col min="5" max="5" width="9.85546875" style="116" bestFit="1" customWidth="1"/>
    <col min="6" max="6" width="16.28515625" style="116" bestFit="1" customWidth="1"/>
    <col min="7" max="7" width="10.42578125" style="116" bestFit="1" customWidth="1"/>
    <col min="8" max="8" width="11.42578125" style="116" customWidth="1"/>
    <col min="9" max="9" width="14.28515625" style="116" customWidth="1"/>
    <col min="10" max="16384" width="8.85546875" style="116"/>
  </cols>
  <sheetData>
    <row r="1" spans="1:17" ht="19.5">
      <c r="A1" s="202" t="s">
        <v>975</v>
      </c>
      <c r="B1" s="202"/>
      <c r="C1" s="202"/>
      <c r="D1" s="202"/>
      <c r="E1" s="202"/>
      <c r="F1" s="202"/>
    </row>
    <row r="2" spans="1:17" ht="18.75">
      <c r="A2" s="203" t="s">
        <v>976</v>
      </c>
      <c r="B2" s="200"/>
      <c r="C2" s="200"/>
      <c r="D2" s="200"/>
      <c r="E2" s="200"/>
      <c r="F2" s="200"/>
    </row>
    <row r="3" spans="1:17">
      <c r="A3" s="122"/>
      <c r="B3" s="123"/>
      <c r="C3" s="124"/>
      <c r="D3" s="123"/>
      <c r="E3" s="124"/>
      <c r="F3" s="123"/>
    </row>
    <row r="4" spans="1:17" ht="25.5">
      <c r="A4" s="125" t="s">
        <v>71</v>
      </c>
      <c r="B4" s="125" t="s">
        <v>32</v>
      </c>
      <c r="C4" s="125" t="s">
        <v>977</v>
      </c>
      <c r="D4" s="125" t="s">
        <v>31</v>
      </c>
      <c r="E4" s="125" t="s">
        <v>978</v>
      </c>
      <c r="F4" s="125" t="s">
        <v>979</v>
      </c>
      <c r="M4" s="123"/>
      <c r="O4" s="123"/>
      <c r="Q4" s="123"/>
    </row>
    <row r="5" spans="1:17">
      <c r="A5" s="122" t="s">
        <v>72</v>
      </c>
      <c r="B5" s="126">
        <v>53</v>
      </c>
      <c r="C5" s="127">
        <f>B5/F5</f>
        <v>0.70666666666666667</v>
      </c>
      <c r="D5" s="126">
        <v>22</v>
      </c>
      <c r="E5" s="127">
        <f>D5/F5</f>
        <v>0.29333333333333333</v>
      </c>
      <c r="F5" s="126">
        <f>B5+D5</f>
        <v>75</v>
      </c>
      <c r="M5" s="123"/>
      <c r="O5" s="123"/>
      <c r="Q5" s="123"/>
    </row>
    <row r="6" spans="1:17">
      <c r="A6" s="122" t="s">
        <v>13</v>
      </c>
      <c r="B6" s="126">
        <v>9</v>
      </c>
      <c r="C6" s="127">
        <f t="shared" ref="C6:C9" si="0">B6/F6</f>
        <v>0.1875</v>
      </c>
      <c r="D6" s="126">
        <v>39</v>
      </c>
      <c r="E6" s="127">
        <f t="shared" ref="E6:E9" si="1">D6/F6</f>
        <v>0.8125</v>
      </c>
      <c r="F6" s="126">
        <f t="shared" ref="F6:F9" si="2">B6+D6</f>
        <v>48</v>
      </c>
      <c r="M6" s="123"/>
      <c r="O6" s="123"/>
      <c r="Q6" s="123"/>
    </row>
    <row r="7" spans="1:17">
      <c r="A7" s="122" t="s">
        <v>14</v>
      </c>
      <c r="B7" s="126">
        <v>26</v>
      </c>
      <c r="C7" s="127">
        <f t="shared" si="0"/>
        <v>0.59090909090909094</v>
      </c>
      <c r="D7" s="126">
        <v>18</v>
      </c>
      <c r="E7" s="127">
        <f t="shared" si="1"/>
        <v>0.40909090909090912</v>
      </c>
      <c r="F7" s="126">
        <f t="shared" si="2"/>
        <v>44</v>
      </c>
      <c r="M7" s="123"/>
      <c r="O7" s="123"/>
      <c r="Q7" s="123"/>
    </row>
    <row r="8" spans="1:17">
      <c r="A8" s="122" t="s">
        <v>74</v>
      </c>
      <c r="B8" s="126">
        <v>23</v>
      </c>
      <c r="C8" s="127">
        <f t="shared" si="0"/>
        <v>0.19166666666666668</v>
      </c>
      <c r="D8" s="126">
        <v>97</v>
      </c>
      <c r="E8" s="127">
        <f t="shared" si="1"/>
        <v>0.80833333333333335</v>
      </c>
      <c r="F8" s="126">
        <f t="shared" si="2"/>
        <v>120</v>
      </c>
      <c r="M8" s="123"/>
      <c r="O8" s="123"/>
      <c r="Q8" s="123"/>
    </row>
    <row r="9" spans="1:17">
      <c r="A9" s="122" t="s">
        <v>16</v>
      </c>
      <c r="B9" s="126">
        <v>49</v>
      </c>
      <c r="C9" s="127">
        <f t="shared" si="0"/>
        <v>0.46666666666666667</v>
      </c>
      <c r="D9" s="126">
        <v>56</v>
      </c>
      <c r="E9" s="127">
        <f t="shared" si="1"/>
        <v>0.53333333333333333</v>
      </c>
      <c r="F9" s="126">
        <f t="shared" si="2"/>
        <v>105</v>
      </c>
      <c r="M9" s="123"/>
      <c r="O9" s="123"/>
      <c r="Q9" s="123"/>
    </row>
    <row r="10" spans="1:17">
      <c r="A10" s="128" t="s">
        <v>424</v>
      </c>
      <c r="B10" s="129">
        <f>SUM(B5:B9)</f>
        <v>160</v>
      </c>
      <c r="C10" s="130">
        <f t="shared" ref="C10" si="3">B10/F10</f>
        <v>0.40816326530612246</v>
      </c>
      <c r="D10" s="129">
        <f>SUM(D5:D9)</f>
        <v>232</v>
      </c>
      <c r="E10" s="130">
        <f t="shared" ref="E10" si="4">D10/F10</f>
        <v>0.59183673469387754</v>
      </c>
      <c r="F10" s="129">
        <f>SUM(F5:F9)</f>
        <v>392</v>
      </c>
    </row>
    <row r="11" spans="1:17">
      <c r="B11" s="123"/>
      <c r="C11" s="124"/>
      <c r="D11" s="123"/>
      <c r="E11" s="124"/>
      <c r="F11" s="123"/>
    </row>
    <row r="12" spans="1:17" ht="18.75">
      <c r="A12" s="203" t="s">
        <v>980</v>
      </c>
      <c r="B12" s="200"/>
      <c r="C12" s="200"/>
      <c r="D12" s="200"/>
      <c r="E12" s="200"/>
      <c r="F12" s="200"/>
      <c r="G12" s="200"/>
      <c r="H12" s="200"/>
    </row>
    <row r="13" spans="1:17">
      <c r="A13" s="122"/>
      <c r="C13" s="131"/>
      <c r="E13" s="131"/>
      <c r="G13" s="131"/>
    </row>
    <row r="14" spans="1:17" ht="25.5">
      <c r="A14" s="125" t="s">
        <v>71</v>
      </c>
      <c r="B14" s="125" t="s">
        <v>981</v>
      </c>
      <c r="C14" s="125" t="s">
        <v>982</v>
      </c>
      <c r="D14" s="125" t="s">
        <v>983</v>
      </c>
      <c r="E14" s="125" t="s">
        <v>984</v>
      </c>
      <c r="F14" s="125" t="s">
        <v>985</v>
      </c>
      <c r="G14" s="125" t="s">
        <v>986</v>
      </c>
      <c r="H14" s="125" t="s">
        <v>987</v>
      </c>
    </row>
    <row r="15" spans="1:17">
      <c r="A15" s="122" t="s">
        <v>72</v>
      </c>
      <c r="B15" s="126">
        <v>64</v>
      </c>
      <c r="C15" s="127">
        <f>B15/H15</f>
        <v>0.85333333333333339</v>
      </c>
      <c r="D15" s="126">
        <v>3</v>
      </c>
      <c r="E15" s="127">
        <f>D15/H15</f>
        <v>0.04</v>
      </c>
      <c r="F15" s="126">
        <v>8</v>
      </c>
      <c r="G15" s="127">
        <f>F15/H15</f>
        <v>0.10666666666666667</v>
      </c>
      <c r="H15" s="126">
        <f>B15+D15+F15</f>
        <v>75</v>
      </c>
    </row>
    <row r="16" spans="1:17">
      <c r="A16" s="122" t="s">
        <v>13</v>
      </c>
      <c r="B16" s="126">
        <v>37</v>
      </c>
      <c r="C16" s="127">
        <f t="shared" ref="C16:C19" si="5">B16/H16</f>
        <v>0.77083333333333337</v>
      </c>
      <c r="D16" s="126">
        <v>3</v>
      </c>
      <c r="E16" s="127">
        <f t="shared" ref="E16:E19" si="6">D16/H16</f>
        <v>6.25E-2</v>
      </c>
      <c r="F16" s="126">
        <v>8</v>
      </c>
      <c r="G16" s="127">
        <f t="shared" ref="G16:G19" si="7">F16/H16</f>
        <v>0.16666666666666666</v>
      </c>
      <c r="H16" s="126">
        <f t="shared" ref="H16:H19" si="8">B16+D16+F16</f>
        <v>48</v>
      </c>
    </row>
    <row r="17" spans="1:10">
      <c r="A17" s="122" t="s">
        <v>14</v>
      </c>
      <c r="B17" s="126">
        <v>35</v>
      </c>
      <c r="C17" s="127">
        <f t="shared" si="5"/>
        <v>0.79545454545454541</v>
      </c>
      <c r="D17" s="126">
        <v>3</v>
      </c>
      <c r="E17" s="127">
        <f t="shared" si="6"/>
        <v>6.8181818181818177E-2</v>
      </c>
      <c r="F17" s="126">
        <v>6</v>
      </c>
      <c r="G17" s="127">
        <f t="shared" si="7"/>
        <v>0.13636363636363635</v>
      </c>
      <c r="H17" s="126">
        <f t="shared" si="8"/>
        <v>44</v>
      </c>
    </row>
    <row r="18" spans="1:10">
      <c r="A18" s="122" t="s">
        <v>74</v>
      </c>
      <c r="B18" s="126">
        <v>83</v>
      </c>
      <c r="C18" s="127">
        <f t="shared" si="5"/>
        <v>0.69166666666666665</v>
      </c>
      <c r="D18" s="126">
        <v>5</v>
      </c>
      <c r="E18" s="127">
        <f t="shared" si="6"/>
        <v>4.1666666666666664E-2</v>
      </c>
      <c r="F18" s="126">
        <v>32</v>
      </c>
      <c r="G18" s="127">
        <f t="shared" si="7"/>
        <v>0.26666666666666666</v>
      </c>
      <c r="H18" s="126">
        <f t="shared" si="8"/>
        <v>120</v>
      </c>
    </row>
    <row r="19" spans="1:10">
      <c r="A19" s="122" t="s">
        <v>16</v>
      </c>
      <c r="B19" s="126">
        <v>94</v>
      </c>
      <c r="C19" s="127">
        <f t="shared" si="5"/>
        <v>0.89523809523809528</v>
      </c>
      <c r="D19" s="126">
        <v>8</v>
      </c>
      <c r="E19" s="127">
        <f t="shared" si="6"/>
        <v>7.6190476190476197E-2</v>
      </c>
      <c r="F19" s="126">
        <v>3</v>
      </c>
      <c r="G19" s="127">
        <f t="shared" si="7"/>
        <v>2.8571428571428571E-2</v>
      </c>
      <c r="H19" s="126">
        <f t="shared" si="8"/>
        <v>105</v>
      </c>
    </row>
    <row r="20" spans="1:10">
      <c r="A20" s="128" t="s">
        <v>424</v>
      </c>
      <c r="B20" s="132">
        <f>SUM(B15:B19)</f>
        <v>313</v>
      </c>
      <c r="C20" s="130">
        <f>B20/H20</f>
        <v>0.79846938775510201</v>
      </c>
      <c r="D20" s="132">
        <f>SUM(D15:D19)</f>
        <v>22</v>
      </c>
      <c r="E20" s="130">
        <f t="shared" ref="E20" si="9">D20/H20</f>
        <v>5.6122448979591837E-2</v>
      </c>
      <c r="F20" s="132">
        <f>SUM(F15:F19)</f>
        <v>57</v>
      </c>
      <c r="G20" s="130">
        <f t="shared" ref="G20" si="10">F20/H20</f>
        <v>0.14540816326530612</v>
      </c>
      <c r="H20" s="132">
        <f>SUM(H15:H19)</f>
        <v>392</v>
      </c>
    </row>
    <row r="21" spans="1:10">
      <c r="A21" s="122"/>
      <c r="C21" s="131"/>
      <c r="E21" s="131"/>
      <c r="G21" s="131"/>
    </row>
    <row r="22" spans="1:10" ht="18.75">
      <c r="A22" s="203" t="s">
        <v>988</v>
      </c>
      <c r="B22" s="203"/>
      <c r="C22" s="203"/>
      <c r="D22" s="203"/>
      <c r="E22" s="203"/>
      <c r="F22" s="133"/>
    </row>
    <row r="23" spans="1:10">
      <c r="A23" s="122"/>
      <c r="B23" s="123"/>
      <c r="C23" s="124"/>
      <c r="D23" s="123"/>
    </row>
    <row r="24" spans="1:10" ht="25.5">
      <c r="A24" s="125" t="s">
        <v>71</v>
      </c>
      <c r="B24" s="125" t="s">
        <v>989</v>
      </c>
      <c r="C24" s="125" t="s">
        <v>990</v>
      </c>
      <c r="D24" s="125" t="s">
        <v>987</v>
      </c>
    </row>
    <row r="25" spans="1:10">
      <c r="A25" s="122" t="s">
        <v>72</v>
      </c>
      <c r="B25" s="126">
        <v>48</v>
      </c>
      <c r="C25" s="127">
        <f>B25/D25</f>
        <v>0.64</v>
      </c>
      <c r="D25" s="126">
        <v>75</v>
      </c>
      <c r="I25" s="123"/>
    </row>
    <row r="26" spans="1:10">
      <c r="A26" s="122" t="s">
        <v>13</v>
      </c>
      <c r="B26" s="126">
        <v>44</v>
      </c>
      <c r="C26" s="127">
        <f t="shared" ref="C26:C29" si="11">B26/D26</f>
        <v>0.91666666666666663</v>
      </c>
      <c r="D26" s="126">
        <v>48</v>
      </c>
      <c r="I26" s="123"/>
    </row>
    <row r="27" spans="1:10">
      <c r="A27" s="122" t="s">
        <v>14</v>
      </c>
      <c r="B27" s="126">
        <v>31</v>
      </c>
      <c r="C27" s="127">
        <f t="shared" si="11"/>
        <v>0.70454545454545459</v>
      </c>
      <c r="D27" s="126">
        <v>44</v>
      </c>
      <c r="I27" s="123"/>
    </row>
    <row r="28" spans="1:10">
      <c r="A28" s="122" t="s">
        <v>74</v>
      </c>
      <c r="B28" s="126">
        <v>100</v>
      </c>
      <c r="C28" s="127">
        <f t="shared" si="11"/>
        <v>0.83333333333333337</v>
      </c>
      <c r="D28" s="126">
        <v>120</v>
      </c>
      <c r="I28" s="123"/>
    </row>
    <row r="29" spans="1:10">
      <c r="A29" s="122" t="s">
        <v>16</v>
      </c>
      <c r="B29" s="134">
        <v>50</v>
      </c>
      <c r="C29" s="127">
        <f t="shared" si="11"/>
        <v>0.47619047619047616</v>
      </c>
      <c r="D29" s="126">
        <v>105</v>
      </c>
      <c r="I29" s="135"/>
    </row>
    <row r="30" spans="1:10" ht="15.75">
      <c r="A30" s="136" t="s">
        <v>424</v>
      </c>
      <c r="B30" s="132">
        <f>SUM(B25:B29)</f>
        <v>273</v>
      </c>
      <c r="C30" s="130">
        <f t="shared" ref="C30" si="12">B30/D30</f>
        <v>0.6964285714285714</v>
      </c>
      <c r="D30" s="132">
        <f>SUM(D25:D29)</f>
        <v>392</v>
      </c>
    </row>
    <row r="31" spans="1:10" ht="15.75">
      <c r="A31" s="137"/>
      <c r="C31" s="131"/>
    </row>
    <row r="32" spans="1:10" ht="18.75">
      <c r="A32" s="203" t="s">
        <v>991</v>
      </c>
      <c r="B32" s="203"/>
      <c r="C32" s="203"/>
      <c r="D32" s="203"/>
      <c r="E32" s="203"/>
      <c r="F32" s="203"/>
      <c r="G32" s="203"/>
      <c r="H32" s="203"/>
      <c r="I32" s="203"/>
      <c r="J32" s="203"/>
    </row>
    <row r="33" spans="1:12" ht="15.75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12" ht="51">
      <c r="A34" s="125" t="s">
        <v>71</v>
      </c>
      <c r="B34" s="125" t="s">
        <v>992</v>
      </c>
      <c r="C34" s="125" t="s">
        <v>993</v>
      </c>
      <c r="D34" s="125" t="s">
        <v>994</v>
      </c>
      <c r="E34" s="125" t="s">
        <v>995</v>
      </c>
      <c r="F34" s="125" t="s">
        <v>996</v>
      </c>
      <c r="G34" s="125" t="s">
        <v>997</v>
      </c>
      <c r="H34" s="125" t="s">
        <v>998</v>
      </c>
      <c r="I34" s="125" t="s">
        <v>999</v>
      </c>
      <c r="J34" s="125" t="s">
        <v>987</v>
      </c>
    </row>
    <row r="35" spans="1:12">
      <c r="A35" s="122" t="s">
        <v>72</v>
      </c>
      <c r="B35" s="173">
        <v>12</v>
      </c>
      <c r="C35" s="173">
        <v>27</v>
      </c>
      <c r="D35" s="173">
        <v>21</v>
      </c>
      <c r="E35" s="173">
        <v>12</v>
      </c>
      <c r="F35" s="173">
        <v>0</v>
      </c>
      <c r="G35" s="173">
        <v>1</v>
      </c>
      <c r="H35" s="173">
        <v>1</v>
      </c>
      <c r="I35" s="173">
        <v>1</v>
      </c>
      <c r="J35" s="139">
        <f>SUM(B35:I35)</f>
        <v>75</v>
      </c>
      <c r="K35" s="126"/>
      <c r="L35" s="126"/>
    </row>
    <row r="36" spans="1:12">
      <c r="A36" s="122" t="s">
        <v>13</v>
      </c>
      <c r="B36" s="173">
        <v>16</v>
      </c>
      <c r="C36" s="173">
        <v>12</v>
      </c>
      <c r="D36" s="173">
        <v>12</v>
      </c>
      <c r="E36" s="173">
        <v>3</v>
      </c>
      <c r="F36" s="173">
        <v>0</v>
      </c>
      <c r="G36" s="173">
        <v>0</v>
      </c>
      <c r="H36" s="173">
        <v>4</v>
      </c>
      <c r="I36" s="173">
        <v>1</v>
      </c>
      <c r="J36" s="140">
        <f>SUM(B36:I36)</f>
        <v>48</v>
      </c>
      <c r="K36" s="126"/>
      <c r="L36" s="126"/>
    </row>
    <row r="37" spans="1:12">
      <c r="A37" s="122" t="s">
        <v>14</v>
      </c>
      <c r="B37" s="173">
        <v>8</v>
      </c>
      <c r="C37" s="173">
        <v>10</v>
      </c>
      <c r="D37" s="173">
        <v>13</v>
      </c>
      <c r="E37" s="173">
        <v>10</v>
      </c>
      <c r="F37" s="173">
        <v>0</v>
      </c>
      <c r="G37" s="173">
        <v>0</v>
      </c>
      <c r="H37" s="173">
        <v>1</v>
      </c>
      <c r="I37" s="173">
        <v>2</v>
      </c>
      <c r="J37" s="140">
        <f>SUM(B37:I37)</f>
        <v>44</v>
      </c>
      <c r="K37" s="126"/>
      <c r="L37" s="126"/>
    </row>
    <row r="38" spans="1:12">
      <c r="A38" s="122" t="s">
        <v>74</v>
      </c>
      <c r="B38" s="173">
        <v>23</v>
      </c>
      <c r="C38" s="173">
        <v>24</v>
      </c>
      <c r="D38" s="173">
        <v>20</v>
      </c>
      <c r="E38" s="173">
        <v>12</v>
      </c>
      <c r="F38" s="173">
        <v>2</v>
      </c>
      <c r="G38" s="173">
        <v>11</v>
      </c>
      <c r="H38" s="173">
        <v>22</v>
      </c>
      <c r="I38" s="173">
        <v>6</v>
      </c>
      <c r="J38" s="140">
        <f>SUM(B38:I38)</f>
        <v>120</v>
      </c>
      <c r="K38" s="126"/>
      <c r="L38" s="126"/>
    </row>
    <row r="39" spans="1:12">
      <c r="A39" s="122" t="s">
        <v>16</v>
      </c>
      <c r="B39" s="173">
        <v>18</v>
      </c>
      <c r="C39" s="173">
        <v>28</v>
      </c>
      <c r="D39" s="173">
        <v>24</v>
      </c>
      <c r="E39" s="173">
        <v>29</v>
      </c>
      <c r="F39" s="173">
        <v>0</v>
      </c>
      <c r="G39" s="173">
        <v>0</v>
      </c>
      <c r="H39" s="173">
        <v>5</v>
      </c>
      <c r="I39" s="173">
        <v>1</v>
      </c>
      <c r="J39" s="140">
        <f>SUM(B39:I39)</f>
        <v>105</v>
      </c>
      <c r="K39" s="126"/>
      <c r="L39" s="126"/>
    </row>
    <row r="40" spans="1:12">
      <c r="A40" s="128" t="s">
        <v>424</v>
      </c>
      <c r="B40" s="129">
        <f t="shared" ref="B40:I40" si="13">SUM(B35:B39)</f>
        <v>77</v>
      </c>
      <c r="C40" s="129">
        <f t="shared" si="13"/>
        <v>101</v>
      </c>
      <c r="D40" s="129">
        <f t="shared" si="13"/>
        <v>90</v>
      </c>
      <c r="E40" s="129">
        <f t="shared" si="13"/>
        <v>66</v>
      </c>
      <c r="F40" s="129">
        <f>SUM(F35:F39)</f>
        <v>2</v>
      </c>
      <c r="G40" s="129">
        <f t="shared" si="13"/>
        <v>12</v>
      </c>
      <c r="H40" s="129">
        <f t="shared" si="13"/>
        <v>33</v>
      </c>
      <c r="I40" s="129">
        <f t="shared" si="13"/>
        <v>11</v>
      </c>
      <c r="J40" s="132">
        <f t="shared" ref="J40" si="14">SUM(B40:I40)</f>
        <v>392</v>
      </c>
      <c r="K40" s="172"/>
      <c r="L40" s="140"/>
    </row>
    <row r="41" spans="1:12">
      <c r="A41" s="205" t="s">
        <v>1000</v>
      </c>
      <c r="B41" s="205"/>
      <c r="C41" s="123"/>
      <c r="D41" s="123"/>
      <c r="E41" s="123"/>
      <c r="F41" s="123"/>
      <c r="G41" s="123"/>
      <c r="H41" s="123"/>
    </row>
    <row r="42" spans="1:12">
      <c r="A42" s="141"/>
      <c r="B42" s="141"/>
      <c r="C42" s="123"/>
      <c r="D42" s="123"/>
      <c r="E42" s="123"/>
      <c r="F42" s="123"/>
      <c r="G42" s="123"/>
      <c r="H42" s="123"/>
    </row>
    <row r="43" spans="1:12" ht="18.75">
      <c r="A43" s="203" t="s">
        <v>1001</v>
      </c>
      <c r="B43" s="203"/>
      <c r="C43" s="203"/>
      <c r="D43" s="203"/>
      <c r="E43" s="142"/>
      <c r="F43" s="142"/>
    </row>
    <row r="44" spans="1:12">
      <c r="A44" s="122"/>
      <c r="B44" s="123"/>
      <c r="C44" s="124"/>
    </row>
    <row r="45" spans="1:12" ht="25.5">
      <c r="A45" s="125" t="s">
        <v>71</v>
      </c>
      <c r="B45" s="125" t="s">
        <v>1002</v>
      </c>
      <c r="C45" s="125" t="s">
        <v>1003</v>
      </c>
      <c r="D45" s="125" t="s">
        <v>987</v>
      </c>
      <c r="G45" s="125"/>
      <c r="H45" s="125"/>
      <c r="I45" s="125"/>
    </row>
    <row r="46" spans="1:12">
      <c r="A46" s="122" t="s">
        <v>72</v>
      </c>
      <c r="B46" s="126">
        <v>37</v>
      </c>
      <c r="C46" s="127">
        <f>B46/D46</f>
        <v>0.49333333333333335</v>
      </c>
      <c r="D46" s="126">
        <v>75</v>
      </c>
    </row>
    <row r="47" spans="1:12">
      <c r="A47" s="122" t="s">
        <v>13</v>
      </c>
      <c r="B47" s="126">
        <v>27</v>
      </c>
      <c r="C47" s="127">
        <f t="shared" ref="C47:C50" si="15">B47/D47</f>
        <v>0.5625</v>
      </c>
      <c r="D47" s="126">
        <v>48</v>
      </c>
    </row>
    <row r="48" spans="1:12">
      <c r="A48" s="122" t="s">
        <v>14</v>
      </c>
      <c r="B48" s="126">
        <v>16</v>
      </c>
      <c r="C48" s="127">
        <f t="shared" si="15"/>
        <v>0.36363636363636365</v>
      </c>
      <c r="D48" s="126">
        <v>44</v>
      </c>
    </row>
    <row r="49" spans="1:9">
      <c r="A49" s="122" t="s">
        <v>74</v>
      </c>
      <c r="B49" s="126">
        <v>43</v>
      </c>
      <c r="C49" s="127">
        <f t="shared" si="15"/>
        <v>0.35833333333333334</v>
      </c>
      <c r="D49" s="126">
        <v>120</v>
      </c>
    </row>
    <row r="50" spans="1:9">
      <c r="A50" s="122" t="s">
        <v>16</v>
      </c>
      <c r="B50" s="126">
        <v>49</v>
      </c>
      <c r="C50" s="127">
        <f t="shared" si="15"/>
        <v>0.46666666666666667</v>
      </c>
      <c r="D50" s="126">
        <v>105</v>
      </c>
    </row>
    <row r="51" spans="1:9">
      <c r="A51" s="128" t="s">
        <v>424</v>
      </c>
      <c r="B51" s="129">
        <f>SUM(B46:B50)</f>
        <v>172</v>
      </c>
      <c r="C51" s="130">
        <f t="shared" ref="C51" si="16">B51/D51</f>
        <v>0.43877551020408162</v>
      </c>
      <c r="D51" s="132">
        <f>SUM(D46:D50)</f>
        <v>392</v>
      </c>
    </row>
    <row r="52" spans="1:9">
      <c r="A52" s="122"/>
      <c r="B52" s="126"/>
      <c r="C52" s="126"/>
      <c r="D52" s="140"/>
    </row>
    <row r="53" spans="1:9" ht="18.75">
      <c r="A53" s="203" t="s">
        <v>1004</v>
      </c>
      <c r="B53" s="203"/>
      <c r="C53" s="203"/>
      <c r="D53" s="203"/>
      <c r="E53" s="203"/>
      <c r="F53" s="203"/>
      <c r="G53" s="203"/>
      <c r="H53" s="203"/>
      <c r="I53" s="203"/>
    </row>
    <row r="54" spans="1:9">
      <c r="A54" s="122"/>
      <c r="B54" s="123"/>
      <c r="C54" s="123"/>
      <c r="D54" s="123"/>
      <c r="E54" s="123"/>
      <c r="F54" s="123"/>
      <c r="G54" s="123"/>
    </row>
    <row r="55" spans="1:9" ht="25.5">
      <c r="A55" s="125" t="s">
        <v>71</v>
      </c>
      <c r="B55" s="125" t="s">
        <v>992</v>
      </c>
      <c r="C55" s="125" t="s">
        <v>993</v>
      </c>
      <c r="D55" s="125" t="s">
        <v>994</v>
      </c>
      <c r="E55" s="125" t="s">
        <v>995</v>
      </c>
      <c r="F55" s="125" t="s">
        <v>996</v>
      </c>
      <c r="G55" s="125" t="s">
        <v>997</v>
      </c>
      <c r="H55" s="125" t="s">
        <v>998</v>
      </c>
      <c r="I55" s="125" t="s">
        <v>999</v>
      </c>
    </row>
    <row r="56" spans="1:9">
      <c r="A56" s="122" t="s">
        <v>72</v>
      </c>
      <c r="B56" s="143">
        <v>93658.583333333328</v>
      </c>
      <c r="C56" s="143">
        <v>73661.259259259255</v>
      </c>
      <c r="D56" s="143">
        <v>66284.047619047618</v>
      </c>
      <c r="E56" s="143">
        <v>57560.166666666664</v>
      </c>
      <c r="F56" s="144">
        <v>0</v>
      </c>
      <c r="G56" s="144" t="s">
        <v>1095</v>
      </c>
      <c r="H56" s="144" t="s">
        <v>1095</v>
      </c>
      <c r="I56" s="144" t="s">
        <v>1095</v>
      </c>
    </row>
    <row r="57" spans="1:9">
      <c r="A57" s="122" t="s">
        <v>13</v>
      </c>
      <c r="B57" s="143">
        <v>160271.3125</v>
      </c>
      <c r="C57" s="143">
        <v>153366.08333333334</v>
      </c>
      <c r="D57" s="144">
        <v>139939.58333333334</v>
      </c>
      <c r="E57" s="144">
        <v>72800</v>
      </c>
      <c r="F57" s="144">
        <v>0</v>
      </c>
      <c r="G57" s="144">
        <v>0</v>
      </c>
      <c r="H57" s="144" t="s">
        <v>1095</v>
      </c>
      <c r="I57" s="144" t="s">
        <v>1095</v>
      </c>
    </row>
    <row r="58" spans="1:9">
      <c r="A58" s="122" t="s">
        <v>14</v>
      </c>
      <c r="B58" s="144">
        <v>90607.25</v>
      </c>
      <c r="C58" s="144">
        <v>76079.3</v>
      </c>
      <c r="D58" s="144">
        <v>65299.538461538461</v>
      </c>
      <c r="E58" s="144">
        <v>44319.4</v>
      </c>
      <c r="F58" s="144">
        <v>0</v>
      </c>
      <c r="G58" s="144">
        <v>0</v>
      </c>
      <c r="H58" s="144" t="s">
        <v>1095</v>
      </c>
      <c r="I58" s="144" t="s">
        <v>1095</v>
      </c>
    </row>
    <row r="59" spans="1:9">
      <c r="A59" s="122" t="s">
        <v>74</v>
      </c>
      <c r="B59" s="144">
        <v>103611.17391304347</v>
      </c>
      <c r="C59" s="144">
        <v>99123.041666666672</v>
      </c>
      <c r="D59" s="144">
        <v>81384.800000000003</v>
      </c>
      <c r="E59" s="144">
        <v>49641.166666666664</v>
      </c>
      <c r="F59" s="144" t="s">
        <v>1095</v>
      </c>
      <c r="G59" s="144">
        <v>75923.272727272721</v>
      </c>
      <c r="H59" s="145">
        <v>71113</v>
      </c>
      <c r="I59" s="144">
        <v>71936.333333333328</v>
      </c>
    </row>
    <row r="60" spans="1:9">
      <c r="A60" s="122" t="s">
        <v>16</v>
      </c>
      <c r="B60" s="144">
        <v>74559.444444444438</v>
      </c>
      <c r="C60" s="144">
        <v>64933.285714285717</v>
      </c>
      <c r="D60" s="144">
        <v>59721</v>
      </c>
      <c r="E60" s="144">
        <v>41197.517241379312</v>
      </c>
      <c r="F60" s="144">
        <v>0</v>
      </c>
      <c r="G60" s="144">
        <v>0</v>
      </c>
      <c r="H60" s="144">
        <v>50965</v>
      </c>
      <c r="I60" s="144" t="s">
        <v>1095</v>
      </c>
    </row>
    <row r="61" spans="1:9">
      <c r="A61" s="122"/>
      <c r="B61" s="123"/>
      <c r="C61" s="123"/>
      <c r="D61" s="123"/>
      <c r="E61" s="146"/>
      <c r="F61" s="146"/>
      <c r="G61" s="146"/>
    </row>
    <row r="62" spans="1:9">
      <c r="A62" s="205" t="s">
        <v>1000</v>
      </c>
      <c r="B62" s="205"/>
      <c r="C62" s="123"/>
      <c r="D62" s="123"/>
      <c r="E62" s="123"/>
      <c r="F62" s="123"/>
      <c r="G62" s="123"/>
    </row>
    <row r="63" spans="1:9" ht="22.5">
      <c r="A63" s="141" t="s">
        <v>1005</v>
      </c>
      <c r="B63" s="141"/>
      <c r="C63" s="123"/>
      <c r="D63" s="123"/>
      <c r="E63" s="123"/>
      <c r="F63" s="123"/>
      <c r="G63" s="123"/>
    </row>
    <row r="64" spans="1:9">
      <c r="A64" s="122"/>
      <c r="B64" s="123"/>
      <c r="C64" s="123"/>
      <c r="D64" s="123"/>
      <c r="E64" s="123"/>
      <c r="F64" s="123"/>
    </row>
    <row r="65" spans="1:12" ht="18.75">
      <c r="A65" s="203" t="s">
        <v>1006</v>
      </c>
      <c r="B65" s="203"/>
      <c r="C65" s="203"/>
      <c r="D65" s="203"/>
      <c r="E65" s="203"/>
      <c r="F65" s="203"/>
      <c r="G65" s="203"/>
    </row>
    <row r="66" spans="1:12">
      <c r="A66" s="122"/>
      <c r="B66" s="126"/>
      <c r="C66" s="126"/>
      <c r="D66" s="126"/>
      <c r="E66" s="126"/>
      <c r="F66" s="126"/>
      <c r="G66" s="126"/>
    </row>
    <row r="67" spans="1:12">
      <c r="A67" s="125" t="s">
        <v>1007</v>
      </c>
      <c r="B67" s="125">
        <v>2018</v>
      </c>
      <c r="C67" s="125">
        <v>2019</v>
      </c>
      <c r="D67" s="125">
        <v>2020</v>
      </c>
      <c r="E67" s="125">
        <v>2021</v>
      </c>
      <c r="F67" s="125">
        <v>2022</v>
      </c>
      <c r="G67" s="125"/>
    </row>
    <row r="68" spans="1:12">
      <c r="A68" s="122" t="s">
        <v>992</v>
      </c>
      <c r="B68" s="126">
        <v>66</v>
      </c>
      <c r="C68" s="126">
        <v>64</v>
      </c>
      <c r="D68" s="147">
        <v>67</v>
      </c>
      <c r="E68" s="126">
        <v>71</v>
      </c>
      <c r="F68" s="126">
        <v>77</v>
      </c>
      <c r="G68" s="147"/>
    </row>
    <row r="69" spans="1:12">
      <c r="A69" s="122" t="s">
        <v>1008</v>
      </c>
      <c r="B69" s="126">
        <v>108</v>
      </c>
      <c r="C69" s="126">
        <v>112</v>
      </c>
      <c r="D69" s="147">
        <v>108</v>
      </c>
      <c r="E69" s="126">
        <v>102</v>
      </c>
      <c r="F69" s="126">
        <v>101</v>
      </c>
      <c r="G69" s="147"/>
    </row>
    <row r="70" spans="1:12">
      <c r="A70" s="122" t="s">
        <v>1009</v>
      </c>
      <c r="B70" s="126">
        <v>104</v>
      </c>
      <c r="C70" s="126">
        <v>101</v>
      </c>
      <c r="D70" s="147">
        <v>90</v>
      </c>
      <c r="E70" s="126">
        <v>92</v>
      </c>
      <c r="F70" s="126">
        <v>90</v>
      </c>
    </row>
    <row r="71" spans="1:12">
      <c r="A71" s="122" t="s">
        <v>995</v>
      </c>
      <c r="B71" s="126">
        <v>65</v>
      </c>
      <c r="C71" s="126">
        <v>69</v>
      </c>
      <c r="D71" s="147">
        <v>59</v>
      </c>
      <c r="E71" s="126">
        <v>60</v>
      </c>
      <c r="F71" s="126">
        <v>66</v>
      </c>
    </row>
    <row r="72" spans="1:12">
      <c r="A72" s="122" t="s">
        <v>996</v>
      </c>
      <c r="B72" s="126"/>
      <c r="C72" s="126">
        <v>1</v>
      </c>
      <c r="D72" s="147">
        <v>1</v>
      </c>
      <c r="E72" s="126">
        <v>1</v>
      </c>
      <c r="F72" s="126">
        <v>2</v>
      </c>
    </row>
    <row r="73" spans="1:12">
      <c r="A73" s="122" t="s">
        <v>1010</v>
      </c>
      <c r="B73" s="126">
        <v>8</v>
      </c>
      <c r="C73" s="126">
        <v>10</v>
      </c>
      <c r="D73" s="147">
        <v>12</v>
      </c>
      <c r="E73" s="126">
        <v>12</v>
      </c>
      <c r="F73" s="126">
        <v>12</v>
      </c>
    </row>
    <row r="74" spans="1:12">
      <c r="A74" s="122" t="s">
        <v>998</v>
      </c>
      <c r="B74" s="126">
        <v>31</v>
      </c>
      <c r="C74" s="126">
        <v>30</v>
      </c>
      <c r="D74" s="147">
        <v>31</v>
      </c>
      <c r="E74" s="126">
        <v>33</v>
      </c>
      <c r="F74" s="126">
        <v>33</v>
      </c>
    </row>
    <row r="75" spans="1:12">
      <c r="A75" s="148" t="s">
        <v>999</v>
      </c>
      <c r="B75" s="149">
        <v>9</v>
      </c>
      <c r="C75" s="149">
        <v>9</v>
      </c>
      <c r="D75" s="150">
        <v>10</v>
      </c>
      <c r="E75" s="149">
        <v>9</v>
      </c>
      <c r="F75" s="149">
        <v>11</v>
      </c>
      <c r="H75" s="123"/>
      <c r="I75" s="124"/>
      <c r="J75" s="123"/>
    </row>
    <row r="76" spans="1:12">
      <c r="A76" s="122" t="s">
        <v>424</v>
      </c>
      <c r="B76" s="126">
        <f>SUM(B68:B75)</f>
        <v>391</v>
      </c>
      <c r="C76" s="126">
        <f>SUM(C68:C75)</f>
        <v>396</v>
      </c>
      <c r="D76" s="147">
        <f>SUM(D68:D75)</f>
        <v>378</v>
      </c>
      <c r="E76" s="126">
        <f>SUM(E68:E75)</f>
        <v>380</v>
      </c>
      <c r="F76" s="126">
        <f>SUM(F68:F75)</f>
        <v>392</v>
      </c>
      <c r="H76" s="151"/>
      <c r="I76" s="151"/>
      <c r="J76" s="151"/>
    </row>
    <row r="77" spans="1:12">
      <c r="A77" s="122"/>
      <c r="B77" s="123"/>
      <c r="C77" s="124"/>
      <c r="D77" s="123"/>
      <c r="E77" s="124"/>
      <c r="F77" s="123"/>
      <c r="H77" s="123"/>
      <c r="I77" s="124"/>
      <c r="J77" s="123"/>
      <c r="K77" s="124"/>
      <c r="L77" s="123"/>
    </row>
    <row r="78" spans="1:12">
      <c r="A78" s="205" t="s">
        <v>1000</v>
      </c>
      <c r="B78" s="205"/>
      <c r="C78" s="124"/>
      <c r="D78" s="123"/>
      <c r="E78" s="124"/>
      <c r="F78" s="123"/>
      <c r="G78" s="124"/>
      <c r="H78" s="123"/>
      <c r="I78" s="124"/>
      <c r="J78" s="123"/>
      <c r="K78" s="124"/>
      <c r="L78" s="123"/>
    </row>
    <row r="79" spans="1:12">
      <c r="A79" s="204"/>
      <c r="B79" s="204"/>
      <c r="C79" s="204"/>
      <c r="D79" s="123"/>
      <c r="E79" s="124"/>
      <c r="F79" s="123"/>
      <c r="G79" s="124"/>
      <c r="H79" s="123"/>
      <c r="I79" s="124"/>
      <c r="J79" s="123"/>
      <c r="K79" s="124"/>
      <c r="L79" s="123"/>
    </row>
    <row r="80" spans="1:12">
      <c r="A80" s="122"/>
      <c r="B80" s="135"/>
      <c r="C80" s="124"/>
      <c r="D80" s="123"/>
      <c r="E80" s="124"/>
      <c r="F80" s="123"/>
      <c r="G80" s="124"/>
      <c r="H80" s="123"/>
      <c r="I80" s="124"/>
      <c r="J80" s="123"/>
      <c r="K80" s="124"/>
      <c r="L80" s="123"/>
    </row>
    <row r="81" spans="1:12">
      <c r="A81" s="122"/>
      <c r="B81" s="123"/>
      <c r="C81" s="124"/>
      <c r="D81" s="123"/>
      <c r="E81" s="124"/>
      <c r="F81" s="123"/>
      <c r="G81" s="124"/>
      <c r="H81" s="123"/>
      <c r="I81" s="124"/>
      <c r="J81" s="123"/>
      <c r="K81" s="124"/>
      <c r="L81" s="123"/>
    </row>
    <row r="82" spans="1:12">
      <c r="A82" s="122"/>
      <c r="B82" s="123"/>
      <c r="C82" s="124"/>
      <c r="D82" s="123"/>
      <c r="E82" s="124"/>
      <c r="F82" s="123"/>
      <c r="G82" s="124"/>
      <c r="H82" s="123"/>
      <c r="I82" s="124"/>
      <c r="J82" s="123"/>
      <c r="K82" s="124"/>
      <c r="L82" s="123"/>
    </row>
    <row r="83" spans="1:12">
      <c r="A83" s="122"/>
      <c r="B83" s="123"/>
      <c r="C83" s="124"/>
      <c r="D83" s="123"/>
      <c r="E83" s="124"/>
      <c r="F83" s="123"/>
      <c r="G83" s="124"/>
      <c r="H83" s="123"/>
      <c r="I83" s="124"/>
      <c r="J83" s="123"/>
      <c r="K83" s="123"/>
      <c r="L83" s="123"/>
    </row>
  </sheetData>
  <sheetProtection algorithmName="SHA-512" hashValue="FYiWIBfe0c4OD5751uTZVsYstq40oz5101gPysof/F5nNgQQz4etL9zZceQuKBzOHaYafDq/fYg0Lm3o1H7qkA==" saltValue="FL25+Riw1Mp+Tf76k4+pEw==" spinCount="100000" sheet="1" objects="1" scenarios="1"/>
  <mergeCells count="12">
    <mergeCell ref="A1:F1"/>
    <mergeCell ref="A2:F2"/>
    <mergeCell ref="A12:H12"/>
    <mergeCell ref="A79:C79"/>
    <mergeCell ref="A78:B78"/>
    <mergeCell ref="A43:D43"/>
    <mergeCell ref="A41:B41"/>
    <mergeCell ref="A22:E22"/>
    <mergeCell ref="A62:B62"/>
    <mergeCell ref="A65:G65"/>
    <mergeCell ref="A32:J32"/>
    <mergeCell ref="A53:I5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2"/>
  <sheetViews>
    <sheetView workbookViewId="0">
      <selection sqref="A1:B1"/>
    </sheetView>
  </sheetViews>
  <sheetFormatPr defaultColWidth="8.85546875" defaultRowHeight="12.75"/>
  <cols>
    <col min="1" max="1" width="59" customWidth="1"/>
    <col min="2" max="2" width="16.42578125" customWidth="1"/>
  </cols>
  <sheetData>
    <row r="1" spans="1:2" ht="19.5">
      <c r="A1" s="178" t="s">
        <v>1035</v>
      </c>
      <c r="B1" s="178"/>
    </row>
    <row r="2" spans="1:2" ht="19.5">
      <c r="A2" s="33"/>
      <c r="B2" s="33"/>
    </row>
    <row r="3" spans="1:2" ht="18">
      <c r="A3" s="188" t="s">
        <v>1036</v>
      </c>
      <c r="B3" s="201"/>
    </row>
    <row r="4" spans="1:2" ht="14.25">
      <c r="A4" s="7" t="s">
        <v>1037</v>
      </c>
      <c r="B4" s="7" t="s">
        <v>30</v>
      </c>
    </row>
    <row r="5" spans="1:2" ht="15">
      <c r="A5" s="52" t="s">
        <v>1038</v>
      </c>
      <c r="B5" s="16">
        <v>260</v>
      </c>
    </row>
    <row r="6" spans="1:2" ht="15">
      <c r="A6" s="52" t="s">
        <v>1039</v>
      </c>
      <c r="B6" s="16">
        <v>132</v>
      </c>
    </row>
    <row r="7" spans="1:2" ht="15">
      <c r="A7" s="53" t="s">
        <v>1040</v>
      </c>
      <c r="B7" s="16">
        <v>9</v>
      </c>
    </row>
    <row r="8" spans="1:2" ht="15">
      <c r="A8" s="53" t="s">
        <v>1041</v>
      </c>
      <c r="B8" s="16">
        <v>6</v>
      </c>
    </row>
    <row r="9" spans="1:2" ht="15">
      <c r="A9" s="52" t="s">
        <v>1042</v>
      </c>
      <c r="B9" s="16">
        <v>4</v>
      </c>
    </row>
    <row r="10" spans="1:2" ht="15">
      <c r="A10" s="52" t="s">
        <v>1043</v>
      </c>
      <c r="B10" s="16">
        <v>10</v>
      </c>
    </row>
    <row r="11" spans="1:2" ht="15">
      <c r="A11" s="52" t="s">
        <v>1044</v>
      </c>
      <c r="B11" s="16">
        <v>97</v>
      </c>
    </row>
    <row r="12" spans="1:2" ht="15">
      <c r="A12" s="52" t="s">
        <v>1045</v>
      </c>
      <c r="B12" s="16">
        <v>65</v>
      </c>
    </row>
    <row r="13" spans="1:2" ht="15">
      <c r="A13" s="52" t="s">
        <v>1046</v>
      </c>
      <c r="B13" s="16">
        <v>47</v>
      </c>
    </row>
    <row r="14" spans="1:2" ht="15">
      <c r="A14" s="52" t="s">
        <v>1047</v>
      </c>
      <c r="B14" s="16">
        <v>29</v>
      </c>
    </row>
    <row r="15" spans="1:2" ht="30">
      <c r="A15" s="52" t="s">
        <v>1048</v>
      </c>
      <c r="B15" s="16">
        <v>82</v>
      </c>
    </row>
    <row r="16" spans="1:2" ht="15">
      <c r="A16" s="52" t="s">
        <v>1049</v>
      </c>
      <c r="B16" s="16">
        <v>6</v>
      </c>
    </row>
    <row r="17" spans="1:2" ht="15">
      <c r="A17" s="52" t="s">
        <v>1050</v>
      </c>
      <c r="B17" s="16">
        <v>98</v>
      </c>
    </row>
    <row r="18" spans="1:2" ht="15">
      <c r="A18" s="52" t="s">
        <v>1051</v>
      </c>
      <c r="B18" s="16">
        <v>137</v>
      </c>
    </row>
    <row r="19" spans="1:2" ht="15">
      <c r="A19" s="52" t="s">
        <v>1052</v>
      </c>
      <c r="B19" s="16">
        <v>45</v>
      </c>
    </row>
    <row r="20" spans="1:2" ht="15">
      <c r="A20" s="52" t="s">
        <v>1053</v>
      </c>
      <c r="B20" s="16">
        <v>13</v>
      </c>
    </row>
    <row r="21" spans="1:2" ht="15">
      <c r="A21" s="9"/>
      <c r="B21" s="18">
        <f>SUM(B5:B20)</f>
        <v>1040</v>
      </c>
    </row>
    <row r="22" spans="1:2">
      <c r="A22" s="11" t="s">
        <v>1054</v>
      </c>
    </row>
  </sheetData>
  <sheetProtection algorithmName="SHA-512" hashValue="oEHJa17GFu2xSa2pzcXpn2+wlc5KJ2jdDY50i4n1zKYROsx8wBf2v+Gx1S6eWulC54WOLsdHrd0MhxtkRbDiRw==" saltValue="nMgu0OzSv7BJomQ8PA/BKQ==" spinCount="100000" sheet="1" objects="1" scenarios="1"/>
  <mergeCells count="2">
    <mergeCell ref="A3:B3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0"/>
  <sheetViews>
    <sheetView workbookViewId="0">
      <selection sqref="A1:F1"/>
    </sheetView>
  </sheetViews>
  <sheetFormatPr defaultColWidth="8.85546875" defaultRowHeight="12.75"/>
  <cols>
    <col min="1" max="1" width="39.85546875" customWidth="1"/>
    <col min="2" max="2" width="24.42578125" customWidth="1"/>
    <col min="3" max="3" width="19.42578125" customWidth="1"/>
    <col min="4" max="4" width="17.42578125" customWidth="1"/>
    <col min="5" max="5" width="18" customWidth="1"/>
    <col min="6" max="6" width="18.7109375" customWidth="1"/>
    <col min="7" max="7" width="14.28515625" customWidth="1"/>
    <col min="8" max="8" width="18" customWidth="1"/>
    <col min="9" max="9" width="15.7109375" customWidth="1"/>
  </cols>
  <sheetData>
    <row r="1" spans="1:8" ht="19.5" customHeight="1">
      <c r="A1" s="178" t="s">
        <v>1011</v>
      </c>
      <c r="B1" s="178"/>
      <c r="C1" s="178"/>
      <c r="D1" s="178"/>
      <c r="E1" s="178"/>
      <c r="F1" s="178"/>
      <c r="G1" s="38"/>
      <c r="H1" s="38"/>
    </row>
    <row r="2" spans="1:8" ht="19.5">
      <c r="A2" s="33"/>
      <c r="B2" s="33"/>
      <c r="C2" s="33"/>
      <c r="D2" s="33"/>
      <c r="E2" s="33"/>
      <c r="F2" s="33"/>
      <c r="G2" s="33"/>
      <c r="H2" s="33"/>
    </row>
    <row r="3" spans="1:8" ht="18">
      <c r="B3" s="206" t="s">
        <v>1012</v>
      </c>
      <c r="C3" s="206"/>
      <c r="D3" s="206"/>
      <c r="E3" s="206"/>
      <c r="F3" s="206"/>
      <c r="G3" s="50"/>
      <c r="H3" s="50"/>
    </row>
    <row r="4" spans="1:8" ht="15.75">
      <c r="B4" s="207" t="s">
        <v>1013</v>
      </c>
      <c r="C4" s="207"/>
      <c r="D4" s="207"/>
      <c r="E4" s="207"/>
      <c r="F4" s="207"/>
      <c r="G4" s="40"/>
      <c r="H4" s="40"/>
    </row>
    <row r="6" spans="1:8" ht="28.5">
      <c r="A6" s="56" t="s">
        <v>1013</v>
      </c>
      <c r="B6" s="26" t="s">
        <v>1014</v>
      </c>
      <c r="C6" s="26" t="s">
        <v>1015</v>
      </c>
      <c r="D6" s="26" t="s">
        <v>1016</v>
      </c>
      <c r="E6" s="26" t="s">
        <v>1017</v>
      </c>
      <c r="F6" s="26" t="s">
        <v>1018</v>
      </c>
    </row>
    <row r="7" spans="1:8" ht="15">
      <c r="A7" s="52" t="s">
        <v>1019</v>
      </c>
      <c r="B7" s="97">
        <v>1239453</v>
      </c>
      <c r="C7" s="97">
        <v>1225457</v>
      </c>
      <c r="D7" s="97">
        <v>1245109</v>
      </c>
      <c r="E7" s="97">
        <v>1270520</v>
      </c>
      <c r="F7" s="97">
        <v>1207546</v>
      </c>
    </row>
    <row r="8" spans="1:8" ht="15">
      <c r="A8" s="52" t="s">
        <v>1020</v>
      </c>
      <c r="B8" s="76">
        <v>584</v>
      </c>
      <c r="C8" s="76">
        <v>670</v>
      </c>
      <c r="D8" s="76">
        <v>705</v>
      </c>
      <c r="E8" s="76">
        <v>705</v>
      </c>
      <c r="F8" s="76">
        <v>322153</v>
      </c>
    </row>
    <row r="9" spans="1:8" ht="15">
      <c r="A9" s="52" t="s">
        <v>1021</v>
      </c>
      <c r="B9" s="76">
        <v>2090</v>
      </c>
      <c r="C9" s="76">
        <v>2090</v>
      </c>
      <c r="D9" s="76">
        <v>2090</v>
      </c>
      <c r="E9" s="76">
        <v>2090</v>
      </c>
      <c r="F9" s="76">
        <v>50620</v>
      </c>
    </row>
    <row r="10" spans="1:8" ht="14.25">
      <c r="A10" s="100" t="s">
        <v>1022</v>
      </c>
      <c r="B10" s="98">
        <f>SUM(B7:B9)</f>
        <v>1242127</v>
      </c>
      <c r="C10" s="98">
        <f>SUM(C7:C9)</f>
        <v>1228217</v>
      </c>
      <c r="D10" s="98">
        <f>SUM(D7:D9)</f>
        <v>1247904</v>
      </c>
      <c r="E10" s="98">
        <f>SUM(E7:E9)</f>
        <v>1273315</v>
      </c>
      <c r="F10" s="98">
        <f>SUM(F7:F9)</f>
        <v>1580319</v>
      </c>
    </row>
    <row r="11" spans="1:8" ht="15">
      <c r="A11" s="95"/>
      <c r="B11" s="96"/>
      <c r="C11" s="96"/>
      <c r="D11" s="96"/>
      <c r="E11" s="96"/>
      <c r="F11" s="96"/>
    </row>
    <row r="12" spans="1:8" ht="14.25">
      <c r="A12" s="100" t="s">
        <v>1023</v>
      </c>
      <c r="B12" s="98">
        <v>4506</v>
      </c>
      <c r="C12" s="98">
        <v>4582</v>
      </c>
      <c r="D12" s="98">
        <v>4098</v>
      </c>
      <c r="E12" s="98">
        <v>982</v>
      </c>
      <c r="F12" s="98">
        <v>1756</v>
      </c>
    </row>
    <row r="13" spans="1:8" ht="15">
      <c r="A13" s="41"/>
      <c r="B13" s="48"/>
      <c r="C13" s="48"/>
      <c r="D13" s="48"/>
      <c r="E13" s="49"/>
      <c r="F13" s="49"/>
    </row>
    <row r="14" spans="1:8" ht="18">
      <c r="B14" s="206" t="s">
        <v>1012</v>
      </c>
      <c r="C14" s="206"/>
      <c r="D14" s="206"/>
      <c r="E14" s="206"/>
      <c r="F14" s="206"/>
      <c r="G14" s="51"/>
      <c r="H14" s="51"/>
    </row>
    <row r="15" spans="1:8" ht="15">
      <c r="B15" s="207" t="s">
        <v>1024</v>
      </c>
      <c r="C15" s="207"/>
      <c r="D15" s="207"/>
      <c r="E15" s="207"/>
      <c r="F15" s="207"/>
      <c r="G15" s="51"/>
      <c r="H15" s="51"/>
    </row>
    <row r="16" spans="1:8" ht="33" customHeight="1">
      <c r="A16" s="56" t="s">
        <v>1024</v>
      </c>
      <c r="B16" s="26" t="s">
        <v>1014</v>
      </c>
      <c r="C16" s="26" t="s">
        <v>1015</v>
      </c>
      <c r="D16" s="26" t="s">
        <v>1016</v>
      </c>
      <c r="E16" s="26" t="s">
        <v>1017</v>
      </c>
      <c r="F16" s="26" t="s">
        <v>1018</v>
      </c>
    </row>
    <row r="17" spans="1:8" ht="15">
      <c r="A17" s="52" t="s">
        <v>1019</v>
      </c>
      <c r="B17" s="28">
        <v>255793</v>
      </c>
      <c r="C17" s="28">
        <v>290609</v>
      </c>
      <c r="D17" s="28">
        <v>306192</v>
      </c>
      <c r="E17" s="28">
        <v>330315</v>
      </c>
      <c r="F17" s="28">
        <v>422804</v>
      </c>
    </row>
    <row r="18" spans="1:8" ht="15">
      <c r="A18" s="52" t="s">
        <v>1025</v>
      </c>
      <c r="B18" s="27">
        <v>233</v>
      </c>
      <c r="C18" s="27">
        <v>217</v>
      </c>
      <c r="D18" s="27">
        <v>160</v>
      </c>
      <c r="E18" s="27">
        <v>163</v>
      </c>
      <c r="F18" s="27">
        <v>143</v>
      </c>
    </row>
    <row r="19" spans="1:8" ht="15">
      <c r="A19" s="52" t="s">
        <v>1020</v>
      </c>
      <c r="B19" s="28">
        <v>9196</v>
      </c>
      <c r="C19" s="27">
        <v>0</v>
      </c>
      <c r="D19" s="27">
        <v>0</v>
      </c>
      <c r="E19" s="27">
        <v>0</v>
      </c>
      <c r="F19" s="27">
        <v>21</v>
      </c>
    </row>
    <row r="20" spans="1:8" ht="15">
      <c r="A20" s="52" t="s">
        <v>1021</v>
      </c>
      <c r="B20" s="28">
        <v>164471</v>
      </c>
      <c r="C20" s="28">
        <v>124382</v>
      </c>
      <c r="D20" s="28">
        <v>395143</v>
      </c>
      <c r="E20" s="28">
        <v>395143</v>
      </c>
      <c r="F20" s="28">
        <v>148329</v>
      </c>
    </row>
    <row r="21" spans="1:8" ht="14.25">
      <c r="A21" s="100" t="s">
        <v>1022</v>
      </c>
      <c r="B21" s="98">
        <f>SUM(B17:B20)</f>
        <v>429693</v>
      </c>
      <c r="C21" s="98">
        <f>SUM(C17:C20)</f>
        <v>415208</v>
      </c>
      <c r="D21" s="98">
        <f>SUM(D17:D20)</f>
        <v>701495</v>
      </c>
      <c r="E21" s="98">
        <f>SUM(E17:E20)</f>
        <v>725621</v>
      </c>
      <c r="F21" s="98">
        <f>SUM(F17:F20)</f>
        <v>571297</v>
      </c>
    </row>
    <row r="22" spans="1:8" ht="15">
      <c r="A22" s="95"/>
      <c r="B22" s="96"/>
      <c r="C22" s="96"/>
      <c r="D22" s="96"/>
      <c r="E22" s="96"/>
      <c r="F22" s="96"/>
    </row>
    <row r="23" spans="1:8" ht="14.25">
      <c r="A23" s="100" t="s">
        <v>1023</v>
      </c>
      <c r="B23" s="98">
        <v>12917</v>
      </c>
      <c r="C23" s="98">
        <v>12114</v>
      </c>
      <c r="D23" s="98">
        <v>6300</v>
      </c>
      <c r="E23" s="98">
        <v>78758</v>
      </c>
      <c r="F23" s="98">
        <v>110326</v>
      </c>
    </row>
    <row r="24" spans="1:8" ht="15" customHeight="1">
      <c r="A24" s="95"/>
      <c r="B24" s="48"/>
      <c r="C24" s="49"/>
      <c r="D24" s="49"/>
      <c r="E24" s="96"/>
      <c r="F24" s="96"/>
    </row>
    <row r="25" spans="1:8" ht="14.25" customHeight="1">
      <c r="B25" s="206" t="s">
        <v>1012</v>
      </c>
      <c r="C25" s="206"/>
      <c r="D25" s="206"/>
      <c r="E25" s="206"/>
      <c r="F25" s="206"/>
    </row>
    <row r="26" spans="1:8" ht="14.25" customHeight="1">
      <c r="B26" s="209" t="s">
        <v>1026</v>
      </c>
      <c r="C26" s="209"/>
      <c r="D26" s="209"/>
      <c r="E26" s="209"/>
      <c r="F26" s="209"/>
    </row>
    <row r="27" spans="1:8" ht="14.25">
      <c r="A27" s="56" t="s">
        <v>1026</v>
      </c>
      <c r="B27" s="26" t="s">
        <v>1014</v>
      </c>
      <c r="C27" s="26" t="s">
        <v>1015</v>
      </c>
      <c r="D27" s="26" t="s">
        <v>1016</v>
      </c>
      <c r="E27" s="26" t="s">
        <v>1017</v>
      </c>
      <c r="F27" s="26" t="s">
        <v>1018</v>
      </c>
    </row>
    <row r="28" spans="1:8" ht="15">
      <c r="A28" s="52" t="s">
        <v>1027</v>
      </c>
      <c r="B28" s="76">
        <v>5448</v>
      </c>
      <c r="C28" s="76">
        <v>5363</v>
      </c>
      <c r="D28" s="76">
        <v>4150</v>
      </c>
      <c r="E28" s="76">
        <v>2897</v>
      </c>
      <c r="F28" s="76">
        <v>2389</v>
      </c>
    </row>
    <row r="29" spans="1:8" ht="15">
      <c r="A29" s="52" t="s">
        <v>1028</v>
      </c>
      <c r="B29" s="76">
        <v>2906</v>
      </c>
      <c r="C29" s="76">
        <v>2453</v>
      </c>
      <c r="D29" s="76">
        <v>2125</v>
      </c>
      <c r="E29" s="76">
        <v>1495</v>
      </c>
      <c r="F29" s="76">
        <v>1693</v>
      </c>
    </row>
    <row r="30" spans="1:8" ht="15">
      <c r="A30" s="41"/>
      <c r="B30" s="48"/>
      <c r="C30" s="48"/>
      <c r="D30" s="48"/>
      <c r="E30" s="49"/>
      <c r="F30" s="49"/>
    </row>
    <row r="31" spans="1:8" ht="15" customHeight="1">
      <c r="B31" s="206" t="s">
        <v>1012</v>
      </c>
      <c r="C31" s="206"/>
      <c r="D31" s="206"/>
      <c r="E31" s="206"/>
      <c r="F31" s="206"/>
      <c r="G31" s="50"/>
      <c r="H31" s="50"/>
    </row>
    <row r="32" spans="1:8" ht="15.75" customHeight="1">
      <c r="B32" s="207" t="s">
        <v>1029</v>
      </c>
      <c r="C32" s="207"/>
      <c r="D32" s="207"/>
      <c r="E32" s="207"/>
      <c r="F32" s="207"/>
      <c r="G32" s="40"/>
      <c r="H32" s="40"/>
    </row>
    <row r="33" spans="1:6" ht="14.25">
      <c r="A33" s="56" t="s">
        <v>1029</v>
      </c>
      <c r="B33" s="26" t="s">
        <v>1014</v>
      </c>
      <c r="C33" s="26" t="s">
        <v>1015</v>
      </c>
      <c r="D33" s="26" t="s">
        <v>1016</v>
      </c>
      <c r="E33" s="26" t="s">
        <v>1017</v>
      </c>
      <c r="F33" s="26" t="s">
        <v>1018</v>
      </c>
    </row>
    <row r="34" spans="1:6" ht="15">
      <c r="A34" s="8" t="s">
        <v>1030</v>
      </c>
      <c r="B34" s="103">
        <v>857441</v>
      </c>
      <c r="C34" s="103">
        <v>857441</v>
      </c>
      <c r="D34" s="103">
        <v>1075443</v>
      </c>
      <c r="E34" s="103">
        <v>795640</v>
      </c>
      <c r="F34" s="103">
        <v>774298</v>
      </c>
    </row>
    <row r="35" spans="1:6" ht="15">
      <c r="A35" s="8" t="s">
        <v>1031</v>
      </c>
      <c r="B35" s="103"/>
      <c r="C35" s="103">
        <v>327496</v>
      </c>
      <c r="D35" s="103">
        <v>356974</v>
      </c>
      <c r="E35" s="103">
        <v>371659</v>
      </c>
      <c r="F35" s="103">
        <v>350434</v>
      </c>
    </row>
    <row r="36" spans="1:6" ht="15">
      <c r="A36" s="8" t="s">
        <v>1032</v>
      </c>
      <c r="B36" s="103">
        <v>1319178</v>
      </c>
      <c r="C36" s="103">
        <v>1319178</v>
      </c>
      <c r="D36" s="103">
        <v>1429954</v>
      </c>
      <c r="E36" s="103">
        <v>1440816</v>
      </c>
      <c r="F36" s="103">
        <v>1428674</v>
      </c>
    </row>
    <row r="37" spans="1:6" ht="15">
      <c r="A37" s="8" t="s">
        <v>1033</v>
      </c>
      <c r="B37" s="103">
        <v>332433</v>
      </c>
      <c r="C37" s="103">
        <v>332433</v>
      </c>
      <c r="D37" s="103">
        <v>340160</v>
      </c>
      <c r="E37" s="103">
        <v>352794</v>
      </c>
      <c r="F37" s="103">
        <v>343901</v>
      </c>
    </row>
    <row r="38" spans="1:6" ht="14.25">
      <c r="A38" s="99" t="s">
        <v>1034</v>
      </c>
      <c r="B38" s="104">
        <f>SUM(B34:B37)</f>
        <v>2509052</v>
      </c>
      <c r="C38" s="104">
        <f>SUM(C34:C37)</f>
        <v>2836548</v>
      </c>
      <c r="D38" s="104">
        <f>SUM(D34:D37)</f>
        <v>3202531</v>
      </c>
      <c r="E38" s="104">
        <f>SUM(E34:E37)</f>
        <v>2960909</v>
      </c>
      <c r="F38" s="104">
        <f>SUM(F34:F37)</f>
        <v>2897307</v>
      </c>
    </row>
    <row r="39" spans="1:6">
      <c r="A39" s="208"/>
      <c r="B39" s="208"/>
      <c r="C39" s="208"/>
      <c r="D39" s="208"/>
    </row>
    <row r="40" spans="1:6" ht="15">
      <c r="A40" s="41"/>
    </row>
  </sheetData>
  <sheetProtection algorithmName="SHA-512" hashValue="2SbUmta+ezi0j/FYFPPzhsdN3jsjhS1nvvpN3VTVHzQ6QDHbLl4upw7OFULQ5K+W+c1S+6BfONxIpGwobHtRWw==" saltValue="qd3yNtg5cS3phUEtPc83ig==" spinCount="100000" sheet="1" objects="1" scenarios="1"/>
  <mergeCells count="10">
    <mergeCell ref="B31:F31"/>
    <mergeCell ref="B32:F32"/>
    <mergeCell ref="A1:F1"/>
    <mergeCell ref="A39:D39"/>
    <mergeCell ref="B26:F26"/>
    <mergeCell ref="B25:F25"/>
    <mergeCell ref="B14:F14"/>
    <mergeCell ref="B15:F15"/>
    <mergeCell ref="B3:F3"/>
    <mergeCell ref="B4:F4"/>
  </mergeCells>
  <phoneticPr fontId="42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workbookViewId="0">
      <selection sqref="A1:G1"/>
    </sheetView>
  </sheetViews>
  <sheetFormatPr defaultColWidth="8.85546875" defaultRowHeight="12.75"/>
  <cols>
    <col min="1" max="1" width="28.28515625" customWidth="1"/>
    <col min="2" max="2" width="30.85546875" customWidth="1"/>
    <col min="3" max="3" width="21.42578125" customWidth="1"/>
    <col min="4" max="4" width="23.42578125" customWidth="1"/>
    <col min="5" max="5" width="13.42578125" customWidth="1"/>
  </cols>
  <sheetData>
    <row r="1" spans="1:9" ht="19.5">
      <c r="A1" s="178" t="s">
        <v>1055</v>
      </c>
      <c r="B1" s="178"/>
      <c r="C1" s="178"/>
      <c r="D1" s="178"/>
      <c r="E1" s="178"/>
      <c r="F1" s="178"/>
      <c r="G1" s="178"/>
    </row>
    <row r="2" spans="1:9" ht="18.75">
      <c r="A2" s="177" t="s">
        <v>1056</v>
      </c>
      <c r="B2" s="201"/>
      <c r="C2" s="201"/>
      <c r="D2" s="201"/>
      <c r="E2" s="201"/>
      <c r="F2" s="201"/>
      <c r="G2" s="201"/>
    </row>
    <row r="3" spans="1:9" ht="45">
      <c r="A3" s="4" t="s">
        <v>1057</v>
      </c>
      <c r="B3" s="4" t="s">
        <v>1058</v>
      </c>
      <c r="C3" s="4" t="s">
        <v>1059</v>
      </c>
      <c r="D3" s="4" t="s">
        <v>1060</v>
      </c>
      <c r="E3" s="4" t="s">
        <v>1061</v>
      </c>
      <c r="F3" s="4" t="s">
        <v>1062</v>
      </c>
      <c r="G3" s="4" t="s">
        <v>985</v>
      </c>
    </row>
    <row r="4" spans="1:9" ht="15">
      <c r="A4" s="30">
        <v>168</v>
      </c>
      <c r="B4" s="54">
        <v>3477020</v>
      </c>
      <c r="C4" s="55">
        <v>4159000595</v>
      </c>
      <c r="D4" s="54">
        <v>2276</v>
      </c>
      <c r="E4" s="55">
        <v>10565000</v>
      </c>
      <c r="F4" s="54">
        <v>1137</v>
      </c>
      <c r="G4" s="54">
        <v>1139</v>
      </c>
    </row>
    <row r="5" spans="1:9" ht="15">
      <c r="A5" s="30"/>
      <c r="B5" s="54"/>
      <c r="C5" s="55"/>
      <c r="D5" s="30"/>
      <c r="E5" s="55"/>
      <c r="F5" s="54"/>
      <c r="G5" s="54"/>
    </row>
    <row r="6" spans="1:9" ht="18.75">
      <c r="A6" s="177" t="s">
        <v>1096</v>
      </c>
      <c r="B6" s="201"/>
      <c r="C6" s="201"/>
    </row>
    <row r="7" spans="1:9" ht="45">
      <c r="A7" s="4" t="s">
        <v>1063</v>
      </c>
      <c r="B7" s="4" t="s">
        <v>1064</v>
      </c>
      <c r="C7" s="4" t="s">
        <v>1065</v>
      </c>
      <c r="I7" s="14"/>
    </row>
    <row r="8" spans="1:9" ht="15">
      <c r="A8" s="12" t="s">
        <v>1066</v>
      </c>
      <c r="B8" s="30">
        <v>250</v>
      </c>
      <c r="C8" s="30" t="s">
        <v>1098</v>
      </c>
    </row>
    <row r="9" spans="1:9" ht="15">
      <c r="A9" s="12" t="s">
        <v>1067</v>
      </c>
      <c r="B9" s="30">
        <v>23.7</v>
      </c>
      <c r="C9" s="30" t="s">
        <v>1099</v>
      </c>
    </row>
    <row r="10" spans="1:9" ht="15">
      <c r="A10" s="12" t="s">
        <v>1068</v>
      </c>
      <c r="B10" s="30">
        <v>30.6</v>
      </c>
      <c r="C10" s="30" t="s">
        <v>1100</v>
      </c>
    </row>
    <row r="11" spans="1:9" ht="15">
      <c r="A11" s="12" t="s">
        <v>1069</v>
      </c>
      <c r="B11" s="30">
        <v>41.7</v>
      </c>
      <c r="C11" s="30" t="s">
        <v>1101</v>
      </c>
    </row>
    <row r="12" spans="1:9" ht="15">
      <c r="A12" s="12" t="s">
        <v>1070</v>
      </c>
      <c r="B12" s="30">
        <v>11.4</v>
      </c>
      <c r="C12" s="30" t="s">
        <v>1102</v>
      </c>
    </row>
    <row r="13" spans="1:9" ht="15">
      <c r="A13" s="12" t="s">
        <v>1071</v>
      </c>
      <c r="B13" s="30">
        <v>35.799999999999997</v>
      </c>
      <c r="C13" s="30" t="s">
        <v>1103</v>
      </c>
    </row>
    <row r="14" spans="1:9" ht="15">
      <c r="A14" s="6" t="s">
        <v>1072</v>
      </c>
    </row>
    <row r="15" spans="1:9" ht="15">
      <c r="A15" s="6"/>
    </row>
    <row r="16" spans="1:9" ht="18.75">
      <c r="A16" s="177" t="s">
        <v>1097</v>
      </c>
      <c r="B16" s="201"/>
      <c r="C16" s="201"/>
      <c r="D16" s="201"/>
    </row>
    <row r="17" spans="1:7" ht="15">
      <c r="A17" s="4" t="s">
        <v>1074</v>
      </c>
      <c r="B17" s="4" t="s">
        <v>1075</v>
      </c>
      <c r="C17" s="4" t="s">
        <v>1076</v>
      </c>
      <c r="D17" s="4" t="s">
        <v>1077</v>
      </c>
    </row>
    <row r="18" spans="1:7" ht="15">
      <c r="A18" s="12" t="s">
        <v>1078</v>
      </c>
      <c r="B18" s="30">
        <v>179</v>
      </c>
      <c r="C18" s="30">
        <v>171</v>
      </c>
      <c r="D18" s="31">
        <v>0.96</v>
      </c>
      <c r="G18" s="14"/>
    </row>
    <row r="19" spans="1:7" ht="15">
      <c r="A19" s="12" t="s">
        <v>1079</v>
      </c>
      <c r="B19" s="30">
        <v>455</v>
      </c>
      <c r="C19" s="30">
        <v>419</v>
      </c>
      <c r="D19" s="31">
        <v>0.92</v>
      </c>
    </row>
    <row r="20" spans="1:7" ht="15">
      <c r="A20" s="12" t="s">
        <v>1107</v>
      </c>
      <c r="B20" s="54">
        <v>1228</v>
      </c>
      <c r="C20" s="54">
        <v>1228</v>
      </c>
      <c r="D20" s="31">
        <v>1</v>
      </c>
    </row>
    <row r="21" spans="1:7" ht="15">
      <c r="A21" s="12" t="s">
        <v>1081</v>
      </c>
      <c r="B21" s="54">
        <v>586</v>
      </c>
      <c r="C21" s="54">
        <v>574</v>
      </c>
      <c r="D21" s="31">
        <v>0.98</v>
      </c>
    </row>
    <row r="22" spans="1:7" ht="15">
      <c r="A22" s="12"/>
      <c r="B22" s="54"/>
      <c r="C22" s="54"/>
      <c r="D22" s="31"/>
    </row>
    <row r="23" spans="1:7" ht="18.75">
      <c r="A23" s="177" t="s">
        <v>1073</v>
      </c>
      <c r="B23" s="201"/>
      <c r="C23" s="201"/>
      <c r="D23" s="201"/>
    </row>
    <row r="24" spans="1:7" ht="15">
      <c r="A24" s="4" t="s">
        <v>1074</v>
      </c>
      <c r="B24" s="4" t="s">
        <v>1075</v>
      </c>
      <c r="C24" s="4" t="s">
        <v>1076</v>
      </c>
      <c r="D24" s="4" t="s">
        <v>1077</v>
      </c>
    </row>
    <row r="25" spans="1:7" ht="15">
      <c r="A25" s="12" t="s">
        <v>1078</v>
      </c>
      <c r="B25" s="30">
        <v>90</v>
      </c>
      <c r="C25" s="30">
        <v>86</v>
      </c>
      <c r="D25" s="31">
        <v>0.95499999999999996</v>
      </c>
    </row>
    <row r="26" spans="1:7" ht="15">
      <c r="A26" s="12" t="s">
        <v>1079</v>
      </c>
      <c r="B26" s="30">
        <v>390</v>
      </c>
      <c r="C26" s="30">
        <v>351</v>
      </c>
      <c r="D26" s="31">
        <v>0.89700000000000002</v>
      </c>
    </row>
    <row r="27" spans="1:7" ht="15">
      <c r="A27" s="12" t="s">
        <v>1080</v>
      </c>
      <c r="B27" s="54">
        <v>1232</v>
      </c>
      <c r="C27" s="54">
        <v>1133</v>
      </c>
      <c r="D27" s="31">
        <v>0.91900000000000004</v>
      </c>
    </row>
    <row r="28" spans="1:7" ht="15">
      <c r="A28" s="12" t="s">
        <v>1081</v>
      </c>
      <c r="B28" s="54">
        <v>334</v>
      </c>
      <c r="C28" s="54">
        <v>322</v>
      </c>
      <c r="D28" s="31">
        <v>0.96399999999999997</v>
      </c>
    </row>
    <row r="29" spans="1:7" ht="15">
      <c r="A29" s="12" t="s">
        <v>1082</v>
      </c>
      <c r="B29" s="54">
        <v>230</v>
      </c>
      <c r="C29" s="54">
        <v>213</v>
      </c>
      <c r="D29" s="31">
        <v>0.92600000000000005</v>
      </c>
    </row>
    <row r="30" spans="1:7" ht="15">
      <c r="A30" s="12" t="s">
        <v>1083</v>
      </c>
      <c r="B30" s="54">
        <v>223</v>
      </c>
      <c r="C30" s="54">
        <v>211</v>
      </c>
      <c r="D30" s="31">
        <v>0.94599999999999995</v>
      </c>
    </row>
    <row r="31" spans="1:7" ht="30">
      <c r="A31" s="12" t="s">
        <v>1084</v>
      </c>
    </row>
  </sheetData>
  <sheetProtection algorithmName="SHA-512" hashValue="GCCsRLYqp7CrFImPvyiA7+iNL/1BwGNMKIbIBE0bNK0cbPsG+9MP6XZYM7oReN9YdL8l06Xh/9M1GZUvEoRhrA==" saltValue="pZIHYvojoyL3dsCKu0iEQQ==" spinCount="100000" sheet="1" objects="1" scenarios="1"/>
  <mergeCells count="5">
    <mergeCell ref="A2:G2"/>
    <mergeCell ref="A6:C6"/>
    <mergeCell ref="A16:D16"/>
    <mergeCell ref="A23:D23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C17" sqref="C17"/>
    </sheetView>
  </sheetViews>
  <sheetFormatPr defaultColWidth="11.42578125" defaultRowHeight="12.75"/>
  <cols>
    <col min="1" max="1" width="13.28515625" bestFit="1" customWidth="1"/>
    <col min="2" max="2" width="15.85546875" customWidth="1"/>
    <col min="3" max="3" width="15.28515625" customWidth="1"/>
    <col min="4" max="4" width="17.85546875" customWidth="1"/>
    <col min="5" max="5" width="16" customWidth="1"/>
  </cols>
  <sheetData>
    <row r="1" spans="1:6" ht="18">
      <c r="A1" t="s">
        <v>0</v>
      </c>
      <c r="B1" s="175" t="s">
        <v>1</v>
      </c>
      <c r="C1" s="175"/>
      <c r="D1" s="175"/>
      <c r="E1" s="175"/>
      <c r="F1" s="175"/>
    </row>
    <row r="2" spans="1:6" ht="18">
      <c r="B2" s="175" t="s">
        <v>2</v>
      </c>
      <c r="C2" s="175"/>
      <c r="D2" s="175"/>
      <c r="E2" s="175"/>
      <c r="F2" s="175"/>
    </row>
    <row r="3" spans="1:6" ht="15.75">
      <c r="B3" s="174" t="s">
        <v>20</v>
      </c>
      <c r="C3" s="174"/>
      <c r="D3" s="174"/>
      <c r="E3" s="174"/>
      <c r="F3" s="174"/>
    </row>
    <row r="5" spans="1:6">
      <c r="B5" s="34" t="s">
        <v>1088</v>
      </c>
      <c r="C5" s="34" t="s">
        <v>1089</v>
      </c>
      <c r="D5" s="34" t="s">
        <v>1090</v>
      </c>
      <c r="E5" s="34" t="s">
        <v>21</v>
      </c>
      <c r="F5" s="34" t="s">
        <v>11</v>
      </c>
    </row>
    <row r="6" spans="1:6">
      <c r="A6" s="1"/>
      <c r="B6" s="158" t="s">
        <v>1091</v>
      </c>
      <c r="C6" s="158" t="s">
        <v>1092</v>
      </c>
      <c r="D6" s="158" t="s">
        <v>1093</v>
      </c>
      <c r="E6" s="158" t="s">
        <v>1104</v>
      </c>
      <c r="F6" s="35" t="s">
        <v>1105</v>
      </c>
    </row>
    <row r="8" spans="1:6" ht="24.75" customHeight="1">
      <c r="B8" s="176" t="s">
        <v>1106</v>
      </c>
      <c r="C8" s="176"/>
      <c r="D8" s="176"/>
      <c r="E8" s="176"/>
      <c r="F8" s="176"/>
    </row>
    <row r="11" spans="1:6" ht="15.75">
      <c r="B11" s="174" t="s">
        <v>22</v>
      </c>
      <c r="C11" s="174"/>
      <c r="D11" s="174"/>
      <c r="E11" s="174"/>
      <c r="F11" s="174"/>
    </row>
    <row r="13" spans="1:6">
      <c r="B13" s="34" t="s">
        <v>1088</v>
      </c>
      <c r="C13" s="34" t="s">
        <v>1089</v>
      </c>
      <c r="D13" s="34" t="s">
        <v>1090</v>
      </c>
      <c r="E13" s="34" t="s">
        <v>21</v>
      </c>
      <c r="F13" s="34" t="s">
        <v>11</v>
      </c>
    </row>
    <row r="14" spans="1:6">
      <c r="A14" s="1" t="s">
        <v>12</v>
      </c>
      <c r="B14" s="165">
        <v>51</v>
      </c>
      <c r="C14" s="165">
        <v>66</v>
      </c>
      <c r="D14" s="165">
        <v>92</v>
      </c>
      <c r="E14" s="165">
        <v>214</v>
      </c>
      <c r="F14" s="154">
        <f t="shared" ref="F14:F18" si="0">SUM(B14:E14)</f>
        <v>423</v>
      </c>
    </row>
    <row r="15" spans="1:6">
      <c r="A15" s="1" t="s">
        <v>13</v>
      </c>
      <c r="B15" s="165">
        <v>116</v>
      </c>
      <c r="C15" s="165">
        <v>85</v>
      </c>
      <c r="D15" s="165">
        <v>93</v>
      </c>
      <c r="E15" s="165">
        <v>147</v>
      </c>
      <c r="F15" s="154">
        <f t="shared" si="0"/>
        <v>441</v>
      </c>
    </row>
    <row r="16" spans="1:6">
      <c r="A16" s="1" t="s">
        <v>14</v>
      </c>
      <c r="B16" s="165">
        <v>56</v>
      </c>
      <c r="C16" s="165">
        <v>59</v>
      </c>
      <c r="D16" s="165">
        <v>44</v>
      </c>
      <c r="E16" s="165">
        <v>147</v>
      </c>
      <c r="F16" s="154">
        <f t="shared" si="0"/>
        <v>306</v>
      </c>
    </row>
    <row r="17" spans="1:6">
      <c r="A17" s="1" t="s">
        <v>15</v>
      </c>
      <c r="B17" s="165">
        <v>50</v>
      </c>
      <c r="C17" s="165">
        <v>83</v>
      </c>
      <c r="D17" s="165">
        <v>37</v>
      </c>
      <c r="E17" s="165">
        <v>297</v>
      </c>
      <c r="F17" s="154">
        <f t="shared" si="0"/>
        <v>467</v>
      </c>
    </row>
    <row r="18" spans="1:6">
      <c r="A18" s="1" t="s">
        <v>16</v>
      </c>
      <c r="B18" s="166">
        <v>52</v>
      </c>
      <c r="C18" s="166">
        <v>50</v>
      </c>
      <c r="D18" s="166">
        <v>49</v>
      </c>
      <c r="E18" s="166">
        <v>263</v>
      </c>
      <c r="F18" s="155">
        <f t="shared" si="0"/>
        <v>414</v>
      </c>
    </row>
    <row r="19" spans="1:6">
      <c r="A19" s="1" t="s">
        <v>17</v>
      </c>
      <c r="B19" s="154" t="s">
        <v>1091</v>
      </c>
      <c r="C19" s="154" t="s">
        <v>1092</v>
      </c>
      <c r="D19" s="154" t="s">
        <v>1093</v>
      </c>
      <c r="E19" s="154" t="s">
        <v>1104</v>
      </c>
      <c r="F19" s="154" t="s">
        <v>1105</v>
      </c>
    </row>
    <row r="21" spans="1:6" ht="25.5" customHeight="1">
      <c r="B21" s="176" t="s">
        <v>1094</v>
      </c>
      <c r="C21" s="176"/>
      <c r="D21" s="176"/>
      <c r="E21" s="176"/>
      <c r="F21" s="176"/>
    </row>
  </sheetData>
  <sheetProtection algorithmName="SHA-512" hashValue="bx8rTd2yEzb9ZdTreWtc7S4tUzxxL+bCbWLDx+ycobRufJO6bDNBYlg4W6QGjY6t7NzfdqeZSpIi1ioUPUZdWQ==" saltValue="sk3rofrZhkoSNrfDpS9USA==" spinCount="100000" sheet="1" objects="1" scenarios="1"/>
  <mergeCells count="6">
    <mergeCell ref="B21:F21"/>
    <mergeCell ref="B1:F1"/>
    <mergeCell ref="B2:F2"/>
    <mergeCell ref="B3:F3"/>
    <mergeCell ref="B11:F11"/>
    <mergeCell ref="B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1"/>
  <sheetViews>
    <sheetView topLeftCell="A55" zoomScale="98" zoomScaleNormal="98" workbookViewId="0">
      <selection sqref="A1:F1"/>
    </sheetView>
  </sheetViews>
  <sheetFormatPr defaultColWidth="8.85546875" defaultRowHeight="12.75"/>
  <cols>
    <col min="1" max="1" width="27.85546875" customWidth="1"/>
  </cols>
  <sheetData>
    <row r="1" spans="1:10" ht="19.5" customHeight="1">
      <c r="A1" s="178" t="s">
        <v>23</v>
      </c>
      <c r="B1" s="178"/>
      <c r="C1" s="178"/>
      <c r="D1" s="178"/>
      <c r="E1" s="178"/>
      <c r="F1" s="178"/>
    </row>
    <row r="2" spans="1:10" ht="19.5">
      <c r="A2" s="33"/>
      <c r="B2" s="33"/>
      <c r="C2" s="33"/>
      <c r="D2" s="33"/>
      <c r="E2" s="33"/>
      <c r="F2" s="33"/>
    </row>
    <row r="3" spans="1:10" ht="18.75">
      <c r="A3" s="177" t="s">
        <v>24</v>
      </c>
      <c r="B3" s="177"/>
      <c r="C3" s="177"/>
      <c r="D3" s="177"/>
      <c r="E3" s="177"/>
      <c r="F3" s="177"/>
    </row>
    <row r="5" spans="1:10" ht="30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18</v>
      </c>
      <c r="G5" s="4" t="s">
        <v>30</v>
      </c>
    </row>
    <row r="6" spans="1:10" ht="15">
      <c r="A6" s="5" t="s">
        <v>31</v>
      </c>
      <c r="B6" s="30">
        <v>6400</v>
      </c>
      <c r="C6" s="30">
        <v>6316</v>
      </c>
      <c r="D6" s="30">
        <v>6087</v>
      </c>
      <c r="E6" s="30">
        <v>5711</v>
      </c>
      <c r="F6" s="30">
        <v>5775</v>
      </c>
      <c r="G6" s="30">
        <v>5711</v>
      </c>
    </row>
    <row r="7" spans="1:10" ht="15">
      <c r="A7" s="5" t="s">
        <v>32</v>
      </c>
      <c r="B7" s="30">
        <v>6473</v>
      </c>
      <c r="C7" s="30">
        <v>6151</v>
      </c>
      <c r="D7" s="30">
        <v>5870</v>
      </c>
      <c r="E7" s="30">
        <v>5486</v>
      </c>
      <c r="F7" s="30">
        <v>5398</v>
      </c>
      <c r="G7" s="30">
        <v>5327</v>
      </c>
    </row>
    <row r="8" spans="1:10" ht="15">
      <c r="A8" s="3" t="s">
        <v>33</v>
      </c>
      <c r="B8" s="36">
        <v>12873</v>
      </c>
      <c r="C8" s="75">
        <f>SUM(C6:C7)</f>
        <v>12467</v>
      </c>
      <c r="D8" s="37">
        <f>SUM(D6:D7)</f>
        <v>11957</v>
      </c>
      <c r="E8" s="37">
        <f>SUM(E6:E7)</f>
        <v>11197</v>
      </c>
      <c r="F8" s="37">
        <f>SUM(F6:F7)</f>
        <v>11173</v>
      </c>
      <c r="G8" s="37">
        <f>SUM(G6:G7)</f>
        <v>11038</v>
      </c>
    </row>
    <row r="9" spans="1:10" ht="15">
      <c r="A9" s="5"/>
      <c r="B9" s="13"/>
      <c r="C9" s="13"/>
      <c r="D9" s="13"/>
      <c r="E9" s="13"/>
      <c r="F9" s="13"/>
      <c r="I9" s="13"/>
    </row>
    <row r="10" spans="1:10" ht="18.75">
      <c r="A10" s="177" t="s">
        <v>34</v>
      </c>
      <c r="B10" s="177"/>
      <c r="C10" s="177"/>
      <c r="D10" s="177"/>
      <c r="E10" s="177"/>
      <c r="F10" s="177"/>
    </row>
    <row r="12" spans="1:10" ht="30">
      <c r="A12" s="4" t="s">
        <v>35</v>
      </c>
      <c r="B12" s="4" t="s">
        <v>26</v>
      </c>
      <c r="C12" s="4" t="s">
        <v>27</v>
      </c>
      <c r="D12" s="4" t="s">
        <v>28</v>
      </c>
      <c r="E12" s="4" t="s">
        <v>29</v>
      </c>
      <c r="F12" s="4" t="s">
        <v>18</v>
      </c>
      <c r="G12" s="4" t="s">
        <v>30</v>
      </c>
    </row>
    <row r="13" spans="1:10" ht="15">
      <c r="A13" s="5" t="s">
        <v>36</v>
      </c>
      <c r="B13" s="30">
        <v>2129</v>
      </c>
      <c r="C13" s="30">
        <v>2269</v>
      </c>
      <c r="D13" s="30">
        <v>2117</v>
      </c>
      <c r="E13" s="30">
        <v>1920</v>
      </c>
      <c r="F13" s="30">
        <v>2024</v>
      </c>
      <c r="G13" s="30">
        <v>1861</v>
      </c>
      <c r="J13" s="13"/>
    </row>
    <row r="14" spans="1:10" ht="15">
      <c r="A14" s="5" t="s">
        <v>37</v>
      </c>
      <c r="B14" s="30">
        <v>1940</v>
      </c>
      <c r="C14" s="30">
        <v>1807</v>
      </c>
      <c r="D14" s="30">
        <v>1981</v>
      </c>
      <c r="E14" s="30">
        <v>1848</v>
      </c>
      <c r="F14" s="30">
        <v>1649</v>
      </c>
      <c r="G14" s="30">
        <v>1668</v>
      </c>
      <c r="J14" s="13"/>
    </row>
    <row r="15" spans="1:10" ht="15">
      <c r="A15" s="5" t="s">
        <v>38</v>
      </c>
      <c r="B15" s="30">
        <v>1688</v>
      </c>
      <c r="C15" s="30">
        <v>1731</v>
      </c>
      <c r="D15" s="30">
        <v>1635</v>
      </c>
      <c r="E15" s="30">
        <v>1782</v>
      </c>
      <c r="F15" s="30">
        <v>1661</v>
      </c>
      <c r="G15" s="30">
        <v>1566</v>
      </c>
      <c r="J15" s="13"/>
    </row>
    <row r="16" spans="1:10" ht="15">
      <c r="A16" s="5" t="s">
        <v>39</v>
      </c>
      <c r="B16" s="30">
        <v>2288</v>
      </c>
      <c r="C16" s="30">
        <v>2386</v>
      </c>
      <c r="D16" s="30">
        <v>2404</v>
      </c>
      <c r="E16" s="30">
        <v>2369</v>
      </c>
      <c r="F16" s="30">
        <v>2452</v>
      </c>
      <c r="G16" s="30">
        <v>2336</v>
      </c>
      <c r="J16" s="13"/>
    </row>
    <row r="17" spans="1:12" ht="15">
      <c r="A17" s="5" t="s">
        <v>40</v>
      </c>
      <c r="B17" s="30">
        <v>1199</v>
      </c>
      <c r="C17" s="30">
        <v>975</v>
      </c>
      <c r="D17" s="30">
        <v>911</v>
      </c>
      <c r="E17" s="30">
        <v>834</v>
      </c>
      <c r="F17" s="30">
        <v>738</v>
      </c>
      <c r="G17" s="30">
        <v>743</v>
      </c>
      <c r="J17" s="13"/>
    </row>
    <row r="18" spans="1:12" ht="15">
      <c r="A18" s="5" t="s">
        <v>41</v>
      </c>
      <c r="B18" s="30">
        <v>320</v>
      </c>
      <c r="C18" s="30">
        <v>307</v>
      </c>
      <c r="D18" s="30">
        <v>319</v>
      </c>
      <c r="E18" s="30">
        <v>283</v>
      </c>
      <c r="F18" s="30">
        <v>252</v>
      </c>
      <c r="G18" s="30">
        <v>228</v>
      </c>
      <c r="J18" s="13"/>
    </row>
    <row r="19" spans="1:12" ht="15">
      <c r="A19" s="6" t="s">
        <v>42</v>
      </c>
      <c r="B19" s="180">
        <v>3309</v>
      </c>
      <c r="C19" s="179">
        <v>2992</v>
      </c>
      <c r="D19" s="179">
        <v>2590</v>
      </c>
      <c r="E19" s="179">
        <v>2161</v>
      </c>
      <c r="F19" s="179">
        <v>2397</v>
      </c>
      <c r="G19" s="179">
        <v>2636</v>
      </c>
      <c r="J19" s="180"/>
    </row>
    <row r="20" spans="1:12" ht="30">
      <c r="A20" s="6" t="s">
        <v>43</v>
      </c>
      <c r="B20" s="180"/>
      <c r="C20" s="179"/>
      <c r="D20" s="179"/>
      <c r="E20" s="179"/>
      <c r="F20" s="179"/>
      <c r="G20" s="179"/>
      <c r="J20" s="180"/>
    </row>
    <row r="21" spans="1:12" ht="15">
      <c r="A21" s="3" t="s">
        <v>33</v>
      </c>
      <c r="B21" s="36">
        <v>12694</v>
      </c>
      <c r="C21" s="37">
        <f>SUM(C13:C20)</f>
        <v>12467</v>
      </c>
      <c r="D21" s="37">
        <f>SUM(D13:D20)</f>
        <v>11957</v>
      </c>
      <c r="E21" s="37">
        <f>SUM(E13:E20)</f>
        <v>11197</v>
      </c>
      <c r="F21" s="37">
        <f>SUM(F13:F20)</f>
        <v>11173</v>
      </c>
      <c r="G21" s="37">
        <f>SUM(G13:G20)</f>
        <v>11038</v>
      </c>
      <c r="J21" s="30"/>
    </row>
    <row r="22" spans="1:12" ht="15">
      <c r="A22" s="6"/>
      <c r="B22" s="13"/>
      <c r="C22" s="13"/>
      <c r="D22" s="13"/>
      <c r="E22" s="13"/>
      <c r="F22" s="30"/>
      <c r="L22" s="30"/>
    </row>
    <row r="23" spans="1:12" ht="18.75">
      <c r="A23" s="177" t="s">
        <v>44</v>
      </c>
      <c r="B23" s="177"/>
      <c r="C23" s="177"/>
      <c r="D23" s="177"/>
      <c r="E23" s="177"/>
      <c r="F23" s="177"/>
    </row>
    <row r="25" spans="1:12" ht="30">
      <c r="A25" s="4" t="s">
        <v>45</v>
      </c>
      <c r="B25" s="4" t="s">
        <v>26</v>
      </c>
      <c r="C25" s="4" t="s">
        <v>27</v>
      </c>
      <c r="D25" s="4" t="s">
        <v>28</v>
      </c>
      <c r="E25" s="4" t="s">
        <v>29</v>
      </c>
      <c r="F25" s="4" t="s">
        <v>18</v>
      </c>
      <c r="G25" s="4" t="s">
        <v>30</v>
      </c>
    </row>
    <row r="26" spans="1:12" ht="15">
      <c r="A26" s="5" t="s">
        <v>46</v>
      </c>
      <c r="B26" s="30">
        <v>8767</v>
      </c>
      <c r="C26" s="30">
        <v>8638</v>
      </c>
      <c r="D26" s="30">
        <v>8251</v>
      </c>
      <c r="E26" s="30">
        <v>7891</v>
      </c>
      <c r="F26" s="30">
        <v>7920</v>
      </c>
      <c r="G26" s="30">
        <v>7923</v>
      </c>
    </row>
    <row r="27" spans="1:12" ht="30">
      <c r="A27" s="5" t="s">
        <v>47</v>
      </c>
      <c r="B27" s="30">
        <v>58</v>
      </c>
      <c r="C27" s="30">
        <v>49</v>
      </c>
      <c r="D27" s="30">
        <v>47</v>
      </c>
      <c r="E27" s="30">
        <v>47</v>
      </c>
      <c r="F27" s="30">
        <v>39</v>
      </c>
      <c r="G27" s="30">
        <v>39</v>
      </c>
    </row>
    <row r="28" spans="1:12" ht="30">
      <c r="A28" s="5" t="s">
        <v>48</v>
      </c>
      <c r="B28" s="30">
        <v>1590</v>
      </c>
      <c r="C28" s="30">
        <v>1510</v>
      </c>
      <c r="D28" s="30">
        <v>1355</v>
      </c>
      <c r="E28" s="30">
        <v>1236</v>
      </c>
      <c r="F28" s="30">
        <v>1216</v>
      </c>
      <c r="G28" s="30">
        <v>1213</v>
      </c>
    </row>
    <row r="29" spans="1:12" ht="15">
      <c r="A29" s="5" t="s">
        <v>49</v>
      </c>
      <c r="B29" s="30">
        <v>138</v>
      </c>
      <c r="C29" s="30">
        <v>162</v>
      </c>
      <c r="D29" s="30">
        <v>184</v>
      </c>
      <c r="E29" s="30">
        <v>151</v>
      </c>
      <c r="F29" s="30">
        <v>246</v>
      </c>
      <c r="G29" s="30">
        <v>181</v>
      </c>
    </row>
    <row r="30" spans="1:12" ht="15">
      <c r="A30" s="5" t="s">
        <v>50</v>
      </c>
      <c r="B30" s="30">
        <v>433</v>
      </c>
      <c r="C30" s="30">
        <v>482</v>
      </c>
      <c r="D30" s="30">
        <v>464</v>
      </c>
      <c r="E30" s="30">
        <v>434</v>
      </c>
      <c r="F30" s="30">
        <v>499</v>
      </c>
      <c r="G30" s="30">
        <v>525</v>
      </c>
    </row>
    <row r="31" spans="1:12" ht="15">
      <c r="A31" s="5" t="s">
        <v>51</v>
      </c>
      <c r="B31" s="30">
        <v>403</v>
      </c>
      <c r="C31" s="30">
        <v>386</v>
      </c>
      <c r="D31" s="30">
        <v>390</v>
      </c>
      <c r="E31" s="30">
        <v>317</v>
      </c>
      <c r="F31" s="30">
        <v>154</v>
      </c>
      <c r="G31" s="30">
        <v>263</v>
      </c>
    </row>
    <row r="32" spans="1:12" ht="15">
      <c r="A32" s="5" t="s">
        <v>52</v>
      </c>
      <c r="B32" s="30">
        <v>1143</v>
      </c>
      <c r="C32" s="30">
        <v>887</v>
      </c>
      <c r="D32" s="30">
        <v>934</v>
      </c>
      <c r="E32" s="30">
        <v>793</v>
      </c>
      <c r="F32" s="30">
        <v>728</v>
      </c>
      <c r="G32" s="30">
        <v>647</v>
      </c>
    </row>
    <row r="33" spans="1:8" ht="30">
      <c r="A33" s="5" t="s">
        <v>53</v>
      </c>
      <c r="B33" s="30">
        <v>10</v>
      </c>
      <c r="C33" s="30">
        <v>10</v>
      </c>
      <c r="D33" s="30">
        <v>9</v>
      </c>
      <c r="E33" s="30">
        <v>7</v>
      </c>
      <c r="F33" s="30">
        <v>11</v>
      </c>
      <c r="G33" s="30">
        <v>7</v>
      </c>
    </row>
    <row r="34" spans="1:8" ht="30">
      <c r="A34" s="5" t="s">
        <v>54</v>
      </c>
      <c r="B34" s="30">
        <v>331</v>
      </c>
      <c r="C34" s="30">
        <v>343</v>
      </c>
      <c r="D34" s="30">
        <v>323</v>
      </c>
      <c r="E34" s="30">
        <v>321</v>
      </c>
      <c r="F34" s="30">
        <v>360</v>
      </c>
      <c r="G34" s="30">
        <v>240</v>
      </c>
    </row>
    <row r="35" spans="1:8" ht="15">
      <c r="A35" s="3" t="s">
        <v>33</v>
      </c>
      <c r="B35" s="36">
        <v>12694</v>
      </c>
      <c r="C35" s="44">
        <v>12873</v>
      </c>
      <c r="D35" s="59">
        <f>SUM(D26:D34)</f>
        <v>11957</v>
      </c>
      <c r="E35" s="37">
        <f>SUM(E26:E34)</f>
        <v>11197</v>
      </c>
      <c r="F35" s="37">
        <f>SUM(F26:F34)</f>
        <v>11173</v>
      </c>
      <c r="G35" s="37">
        <f>SUM(G26:G34)</f>
        <v>11038</v>
      </c>
    </row>
    <row r="36" spans="1:8" ht="15">
      <c r="A36" s="5"/>
      <c r="B36" s="13"/>
      <c r="C36" s="13"/>
      <c r="D36" s="13"/>
      <c r="E36" s="13"/>
      <c r="F36" s="13"/>
    </row>
    <row r="37" spans="1:8" ht="18.75">
      <c r="A37" s="177" t="s">
        <v>55</v>
      </c>
      <c r="B37" s="177"/>
      <c r="C37" s="177"/>
      <c r="D37" s="177"/>
      <c r="E37" s="177"/>
      <c r="F37" s="177"/>
    </row>
    <row r="39" spans="1:8" ht="30">
      <c r="A39" s="4" t="s">
        <v>56</v>
      </c>
      <c r="B39" s="4" t="s">
        <v>26</v>
      </c>
      <c r="C39" s="4" t="s">
        <v>27</v>
      </c>
      <c r="D39" s="4" t="s">
        <v>28</v>
      </c>
      <c r="E39" s="4" t="s">
        <v>29</v>
      </c>
      <c r="F39" s="4" t="s">
        <v>18</v>
      </c>
      <c r="G39" s="4" t="s">
        <v>30</v>
      </c>
    </row>
    <row r="40" spans="1:8" ht="15">
      <c r="A40" s="5" t="s">
        <v>57</v>
      </c>
      <c r="B40" s="30">
        <v>8793</v>
      </c>
      <c r="C40" s="30">
        <v>8922</v>
      </c>
      <c r="D40" s="30">
        <v>8888</v>
      </c>
      <c r="E40" s="30">
        <v>5932</v>
      </c>
      <c r="F40" s="30">
        <v>8109</v>
      </c>
      <c r="G40" s="30">
        <v>7865</v>
      </c>
    </row>
    <row r="41" spans="1:8" ht="15">
      <c r="A41" s="5" t="s">
        <v>58</v>
      </c>
      <c r="B41" s="30">
        <v>231</v>
      </c>
      <c r="C41" s="30">
        <v>106</v>
      </c>
      <c r="D41" s="30">
        <v>90</v>
      </c>
      <c r="E41" s="30">
        <v>73</v>
      </c>
      <c r="F41" s="30">
        <v>79</v>
      </c>
      <c r="G41" s="30">
        <v>90</v>
      </c>
    </row>
    <row r="42" spans="1:8" ht="15">
      <c r="A42" s="5" t="s">
        <v>59</v>
      </c>
      <c r="B42" s="30">
        <v>49</v>
      </c>
      <c r="C42" s="30">
        <v>44</v>
      </c>
      <c r="D42" s="30">
        <v>42</v>
      </c>
      <c r="E42" s="30">
        <v>46</v>
      </c>
      <c r="F42" s="30">
        <v>32</v>
      </c>
      <c r="G42" s="30">
        <v>17</v>
      </c>
    </row>
    <row r="43" spans="1:8" ht="15">
      <c r="A43" s="5" t="s">
        <v>60</v>
      </c>
      <c r="B43" s="30">
        <v>3800</v>
      </c>
      <c r="C43" s="30">
        <v>3395</v>
      </c>
      <c r="D43" s="30">
        <v>2937</v>
      </c>
      <c r="E43" s="30">
        <v>5146</v>
      </c>
      <c r="F43" s="30">
        <v>2953</v>
      </c>
      <c r="G43" s="30">
        <v>3066</v>
      </c>
    </row>
    <row r="44" spans="1:8" ht="15">
      <c r="A44" s="3" t="s">
        <v>33</v>
      </c>
      <c r="B44" s="36">
        <v>12694</v>
      </c>
      <c r="C44" s="36">
        <v>12873</v>
      </c>
      <c r="D44" s="59">
        <f>SUM(D40:D43)</f>
        <v>11957</v>
      </c>
      <c r="E44" s="37">
        <f>SUM(E40:E43)</f>
        <v>11197</v>
      </c>
      <c r="F44" s="37">
        <f>SUM(F40:F43)</f>
        <v>11173</v>
      </c>
      <c r="G44" s="37">
        <f>SUM(G40:G43)</f>
        <v>11038</v>
      </c>
    </row>
    <row r="45" spans="1:8" ht="15">
      <c r="A45" s="5"/>
      <c r="B45" s="13"/>
      <c r="C45" s="13"/>
      <c r="D45" s="13"/>
      <c r="E45" s="13"/>
      <c r="H45" s="13"/>
    </row>
    <row r="46" spans="1:8" ht="18.75">
      <c r="A46" s="177" t="s">
        <v>61</v>
      </c>
      <c r="B46" s="177"/>
      <c r="C46" s="177"/>
      <c r="D46" s="177"/>
      <c r="E46" s="177"/>
      <c r="F46" s="177"/>
    </row>
    <row r="48" spans="1:8" ht="30">
      <c r="A48" s="4" t="s">
        <v>62</v>
      </c>
      <c r="B48" s="4" t="s">
        <v>26</v>
      </c>
      <c r="C48" s="4" t="s">
        <v>27</v>
      </c>
      <c r="D48" s="4" t="s">
        <v>28</v>
      </c>
      <c r="E48" s="4" t="s">
        <v>29</v>
      </c>
      <c r="F48" s="4" t="s">
        <v>18</v>
      </c>
      <c r="G48" s="4" t="s">
        <v>30</v>
      </c>
    </row>
    <row r="49" spans="1:9" ht="15">
      <c r="A49" s="5" t="s">
        <v>63</v>
      </c>
      <c r="B49" s="30">
        <v>1917</v>
      </c>
      <c r="C49" s="30">
        <v>2186</v>
      </c>
      <c r="D49" s="30">
        <v>2049</v>
      </c>
      <c r="E49" s="30">
        <v>1864</v>
      </c>
      <c r="F49" s="30">
        <v>1871</v>
      </c>
      <c r="G49" s="30">
        <v>1774</v>
      </c>
    </row>
    <row r="50" spans="1:9" ht="15">
      <c r="A50" s="5" t="s">
        <v>64</v>
      </c>
      <c r="B50" s="30">
        <v>189</v>
      </c>
      <c r="C50" s="30">
        <v>186</v>
      </c>
      <c r="D50" s="30">
        <v>192</v>
      </c>
      <c r="E50" s="30">
        <v>153</v>
      </c>
      <c r="F50" s="30">
        <v>160</v>
      </c>
      <c r="G50" s="30">
        <v>146</v>
      </c>
    </row>
    <row r="51" spans="1:9" ht="15">
      <c r="A51" s="5" t="s">
        <v>65</v>
      </c>
      <c r="B51" s="30">
        <v>310</v>
      </c>
      <c r="C51" s="30">
        <v>228</v>
      </c>
      <c r="D51" s="30">
        <v>218</v>
      </c>
      <c r="E51" s="30">
        <v>207</v>
      </c>
      <c r="F51" s="30">
        <v>222</v>
      </c>
      <c r="G51" s="30">
        <v>188</v>
      </c>
    </row>
    <row r="52" spans="1:9" ht="15">
      <c r="A52" s="5" t="s">
        <v>66</v>
      </c>
      <c r="B52" s="30">
        <v>369</v>
      </c>
      <c r="C52" s="30">
        <v>372</v>
      </c>
      <c r="D52" s="30">
        <v>306</v>
      </c>
      <c r="E52" s="30">
        <v>117</v>
      </c>
      <c r="F52" s="30">
        <v>40</v>
      </c>
      <c r="G52" s="30">
        <v>48</v>
      </c>
    </row>
    <row r="53" spans="1:9" ht="15">
      <c r="A53" s="5" t="s">
        <v>67</v>
      </c>
      <c r="B53" s="30">
        <v>615</v>
      </c>
      <c r="C53" s="30">
        <v>398</v>
      </c>
      <c r="D53" s="30">
        <v>422</v>
      </c>
      <c r="E53" s="30">
        <v>296</v>
      </c>
      <c r="F53" s="30">
        <v>280</v>
      </c>
      <c r="G53" s="30">
        <v>288</v>
      </c>
    </row>
    <row r="54" spans="1:9" ht="15">
      <c r="A54" s="5" t="s">
        <v>68</v>
      </c>
      <c r="B54" s="30">
        <v>2651</v>
      </c>
      <c r="C54" s="30">
        <v>2374</v>
      </c>
      <c r="D54" s="30">
        <v>2050</v>
      </c>
      <c r="E54" s="30">
        <v>2026</v>
      </c>
      <c r="F54" s="30">
        <v>2202</v>
      </c>
      <c r="G54" s="30">
        <v>2415</v>
      </c>
      <c r="H54" s="30"/>
      <c r="I54" s="30"/>
    </row>
    <row r="55" spans="1:9" ht="15">
      <c r="A55" s="5" t="s">
        <v>69</v>
      </c>
      <c r="B55" s="30">
        <v>6822</v>
      </c>
      <c r="C55" s="30">
        <v>6723</v>
      </c>
      <c r="D55" s="30">
        <v>6720</v>
      </c>
      <c r="E55" s="30">
        <v>6534</v>
      </c>
      <c r="F55" s="30">
        <v>6398</v>
      </c>
      <c r="G55" s="165">
        <v>6179</v>
      </c>
      <c r="H55" s="30"/>
      <c r="I55" s="30"/>
    </row>
    <row r="56" spans="1:9" ht="15">
      <c r="A56" s="3" t="s">
        <v>33</v>
      </c>
      <c r="B56" s="36">
        <v>12694</v>
      </c>
      <c r="C56" s="36">
        <f>SUM(C49:C55)</f>
        <v>12467</v>
      </c>
      <c r="D56" s="37">
        <f>SUM(D49:D55)</f>
        <v>11957</v>
      </c>
      <c r="E56" s="37">
        <f>SUM(E49:E55)</f>
        <v>11197</v>
      </c>
      <c r="F56" s="37">
        <f>SUM(F49:F55)</f>
        <v>11173</v>
      </c>
      <c r="G56" s="37">
        <f>SUM(G49:G55)</f>
        <v>11038</v>
      </c>
    </row>
    <row r="57" spans="1:9" ht="15">
      <c r="A57" s="5"/>
      <c r="B57" s="13"/>
      <c r="C57" s="13"/>
      <c r="D57" s="13"/>
      <c r="E57" s="13"/>
    </row>
    <row r="58" spans="1:9" ht="18.75">
      <c r="A58" s="177" t="s">
        <v>70</v>
      </c>
      <c r="B58" s="177"/>
      <c r="C58" s="177"/>
      <c r="D58" s="177"/>
      <c r="E58" s="177"/>
      <c r="F58" s="177"/>
    </row>
    <row r="60" spans="1:9" ht="30">
      <c r="A60" s="4" t="s">
        <v>71</v>
      </c>
      <c r="B60" s="4" t="s">
        <v>26</v>
      </c>
      <c r="C60" s="4" t="s">
        <v>27</v>
      </c>
      <c r="D60" s="4" t="s">
        <v>28</v>
      </c>
      <c r="E60" s="4" t="s">
        <v>29</v>
      </c>
      <c r="F60" s="4" t="s">
        <v>18</v>
      </c>
      <c r="G60" s="4" t="s">
        <v>30</v>
      </c>
    </row>
    <row r="61" spans="1:9" ht="15">
      <c r="A61" s="5" t="s">
        <v>72</v>
      </c>
      <c r="B61" s="30">
        <v>1839</v>
      </c>
      <c r="C61" s="30">
        <v>1931</v>
      </c>
      <c r="D61" s="30">
        <v>1902</v>
      </c>
      <c r="E61" s="30">
        <v>1808</v>
      </c>
      <c r="F61" s="30">
        <v>1718</v>
      </c>
      <c r="G61" s="165">
        <v>1608</v>
      </c>
    </row>
    <row r="62" spans="1:9" ht="15">
      <c r="A62" s="5" t="s">
        <v>73</v>
      </c>
      <c r="B62" s="30">
        <v>3007</v>
      </c>
      <c r="C62" s="30">
        <v>2728</v>
      </c>
      <c r="D62" s="30">
        <v>2354</v>
      </c>
      <c r="E62" s="30">
        <v>2077</v>
      </c>
      <c r="F62" s="30">
        <v>2242</v>
      </c>
      <c r="G62" s="165">
        <v>2463</v>
      </c>
    </row>
    <row r="63" spans="1:9" ht="15">
      <c r="A63" s="5" t="s">
        <v>13</v>
      </c>
      <c r="B63" s="30">
        <v>1325</v>
      </c>
      <c r="C63" s="30">
        <v>1393</v>
      </c>
      <c r="D63" s="30">
        <v>1432</v>
      </c>
      <c r="E63" s="30">
        <v>1466</v>
      </c>
      <c r="F63" s="30">
        <v>1461</v>
      </c>
      <c r="G63" s="165">
        <v>1502</v>
      </c>
    </row>
    <row r="64" spans="1:9" ht="15">
      <c r="A64" s="5" t="s">
        <v>14</v>
      </c>
      <c r="B64" s="30">
        <v>2116</v>
      </c>
      <c r="C64" s="30">
        <v>1792</v>
      </c>
      <c r="D64" s="30">
        <v>1730</v>
      </c>
      <c r="E64" s="30">
        <v>1428</v>
      </c>
      <c r="F64" s="30">
        <v>1437</v>
      </c>
      <c r="G64" s="165">
        <v>1361</v>
      </c>
    </row>
    <row r="65" spans="1:7" ht="15">
      <c r="A65" s="5" t="s">
        <v>74</v>
      </c>
      <c r="B65" s="30">
        <v>2964</v>
      </c>
      <c r="C65" s="30">
        <v>2962</v>
      </c>
      <c r="D65" s="30">
        <v>2865</v>
      </c>
      <c r="E65" s="30">
        <v>2728</v>
      </c>
      <c r="F65" s="30">
        <v>2686</v>
      </c>
      <c r="G65" s="165">
        <v>2630</v>
      </c>
    </row>
    <row r="66" spans="1:7" ht="15">
      <c r="A66" s="5" t="s">
        <v>16</v>
      </c>
      <c r="B66" s="30">
        <v>1622</v>
      </c>
      <c r="C66" s="30">
        <v>1661</v>
      </c>
      <c r="D66" s="30">
        <v>1674</v>
      </c>
      <c r="E66" s="30">
        <v>1690</v>
      </c>
      <c r="F66" s="30">
        <v>1629</v>
      </c>
      <c r="G66" s="165">
        <v>1474</v>
      </c>
    </row>
    <row r="67" spans="1:7" ht="15">
      <c r="A67" s="3" t="s">
        <v>33</v>
      </c>
      <c r="B67" s="36">
        <v>12694</v>
      </c>
      <c r="C67" s="36">
        <v>12873</v>
      </c>
      <c r="D67" s="37">
        <f>SUM(D61:D66)</f>
        <v>11957</v>
      </c>
      <c r="E67" s="37">
        <f>SUM(E61:E66)</f>
        <v>11197</v>
      </c>
      <c r="F67" s="37">
        <f>SUM(F61:F66)</f>
        <v>11173</v>
      </c>
      <c r="G67" s="37">
        <f>SUM(G61:G66)</f>
        <v>11038</v>
      </c>
    </row>
    <row r="68" spans="1:7" ht="15">
      <c r="A68" s="5"/>
      <c r="B68" s="13"/>
      <c r="C68" s="13"/>
      <c r="D68" s="13"/>
      <c r="E68" s="13"/>
    </row>
    <row r="69" spans="1:7" ht="18.75">
      <c r="A69" s="177" t="s">
        <v>75</v>
      </c>
      <c r="B69" s="177"/>
      <c r="C69" s="177"/>
      <c r="D69" s="177"/>
      <c r="E69" s="177"/>
      <c r="F69" s="177"/>
    </row>
    <row r="71" spans="1:7" ht="30">
      <c r="A71" s="4" t="s">
        <v>76</v>
      </c>
      <c r="B71" s="4" t="s">
        <v>26</v>
      </c>
      <c r="C71" s="4" t="s">
        <v>27</v>
      </c>
      <c r="D71" s="4" t="s">
        <v>28</v>
      </c>
      <c r="E71" s="4" t="s">
        <v>29</v>
      </c>
      <c r="F71" s="4" t="s">
        <v>18</v>
      </c>
      <c r="G71" s="4" t="s">
        <v>30</v>
      </c>
    </row>
    <row r="72" spans="1:7" ht="15">
      <c r="A72" s="5" t="s">
        <v>77</v>
      </c>
      <c r="B72" s="30">
        <v>8112</v>
      </c>
      <c r="C72" s="30">
        <v>8147</v>
      </c>
      <c r="D72" s="30">
        <v>8131</v>
      </c>
      <c r="E72" s="30">
        <v>7854</v>
      </c>
      <c r="F72" s="30">
        <v>7643</v>
      </c>
      <c r="G72" s="30">
        <v>7325</v>
      </c>
    </row>
    <row r="73" spans="1:7" ht="15">
      <c r="A73" s="5" t="s">
        <v>78</v>
      </c>
      <c r="B73" s="30">
        <v>3242</v>
      </c>
      <c r="C73" s="30">
        <v>3038</v>
      </c>
      <c r="D73" s="30">
        <v>2596</v>
      </c>
      <c r="E73" s="30">
        <v>2226</v>
      </c>
      <c r="F73" s="30">
        <v>2540</v>
      </c>
      <c r="G73" s="30">
        <v>2742</v>
      </c>
    </row>
    <row r="74" spans="1:7" ht="15">
      <c r="A74" s="3" t="s">
        <v>33</v>
      </c>
      <c r="B74" s="36">
        <v>11294</v>
      </c>
      <c r="C74" s="44">
        <v>11354</v>
      </c>
      <c r="D74" s="73">
        <f>SUM(D72:D73)</f>
        <v>10727</v>
      </c>
      <c r="E74" s="74">
        <f>SUM(E72:E73)</f>
        <v>10080</v>
      </c>
      <c r="F74" s="74">
        <f>SUM(F72:F73)</f>
        <v>10183</v>
      </c>
      <c r="G74" s="74">
        <f>SUM(G72:G73)</f>
        <v>10067</v>
      </c>
    </row>
    <row r="75" spans="1:7" ht="15">
      <c r="A75" s="5"/>
      <c r="B75" s="13"/>
      <c r="C75" s="13"/>
      <c r="D75" s="13"/>
      <c r="E75" s="13"/>
    </row>
    <row r="76" spans="1:7" ht="18.75">
      <c r="A76" s="177" t="s">
        <v>79</v>
      </c>
      <c r="B76" s="177"/>
      <c r="C76" s="177"/>
      <c r="D76" s="177"/>
      <c r="E76" s="177"/>
      <c r="F76" s="177"/>
    </row>
    <row r="78" spans="1:7" ht="30">
      <c r="A78" s="4" t="s">
        <v>76</v>
      </c>
      <c r="B78" s="4" t="s">
        <v>26</v>
      </c>
      <c r="C78" s="4" t="s">
        <v>27</v>
      </c>
      <c r="D78" s="4" t="s">
        <v>28</v>
      </c>
      <c r="E78" s="4" t="s">
        <v>29</v>
      </c>
      <c r="F78" s="4" t="s">
        <v>18</v>
      </c>
      <c r="G78" s="4" t="s">
        <v>30</v>
      </c>
    </row>
    <row r="79" spans="1:7" ht="15">
      <c r="A79" s="5" t="s">
        <v>77</v>
      </c>
      <c r="B79" s="30">
        <v>823</v>
      </c>
      <c r="C79" s="30">
        <v>730</v>
      </c>
      <c r="D79" s="30">
        <v>732</v>
      </c>
      <c r="E79" s="30">
        <v>716</v>
      </c>
      <c r="F79" s="30">
        <v>623</v>
      </c>
      <c r="G79" s="30">
        <v>613</v>
      </c>
    </row>
    <row r="80" spans="1:7" ht="15">
      <c r="A80" s="5" t="s">
        <v>78</v>
      </c>
      <c r="B80" s="30">
        <v>696</v>
      </c>
      <c r="C80" s="30">
        <v>552</v>
      </c>
      <c r="D80" s="30">
        <v>498</v>
      </c>
      <c r="E80" s="30">
        <v>401</v>
      </c>
      <c r="F80" s="30">
        <v>367</v>
      </c>
      <c r="G80" s="30">
        <v>358</v>
      </c>
    </row>
    <row r="81" spans="1:7" ht="15">
      <c r="A81" s="3" t="s">
        <v>33</v>
      </c>
      <c r="B81" s="36">
        <v>1400</v>
      </c>
      <c r="C81" s="36">
        <v>1519</v>
      </c>
      <c r="D81" s="74">
        <f>SUM(D79:D80)</f>
        <v>1230</v>
      </c>
      <c r="E81" s="44">
        <f>SUM(E79:E80)</f>
        <v>1117</v>
      </c>
      <c r="F81" s="44">
        <f>SUM(F79:F80)</f>
        <v>990</v>
      </c>
      <c r="G81" s="44">
        <f>SUM(G79:G80)</f>
        <v>971</v>
      </c>
    </row>
  </sheetData>
  <sheetProtection algorithmName="SHA-512" hashValue="eG4jd25csywSDIhnrsY7nq9IEqPo79ikBifW8dYw+KxKQ9EkS1Q15rmvhayiwGNbYtzGrI5HLzbcSSItuHs92g==" saltValue="lLmA0BwOD6xktrzl31p2Jw==" spinCount="100000" sheet="1" objects="1" scenarios="1"/>
  <mergeCells count="16">
    <mergeCell ref="J19:J20"/>
    <mergeCell ref="E19:E20"/>
    <mergeCell ref="F19:F20"/>
    <mergeCell ref="A76:F76"/>
    <mergeCell ref="D19:D20"/>
    <mergeCell ref="A46:F46"/>
    <mergeCell ref="A58:F58"/>
    <mergeCell ref="A69:F69"/>
    <mergeCell ref="G19:G20"/>
    <mergeCell ref="A10:F10"/>
    <mergeCell ref="A3:F3"/>
    <mergeCell ref="A1:F1"/>
    <mergeCell ref="A23:F23"/>
    <mergeCell ref="A37:F37"/>
    <mergeCell ref="C19:C20"/>
    <mergeCell ref="B19:B20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7"/>
  <sheetViews>
    <sheetView workbookViewId="0">
      <selection sqref="A1:L3"/>
    </sheetView>
  </sheetViews>
  <sheetFormatPr defaultRowHeight="12.75"/>
  <cols>
    <col min="1" max="1" width="51.28515625" customWidth="1"/>
  </cols>
  <sheetData>
    <row r="1" spans="1:12" ht="18" customHeight="1">
      <c r="A1" s="182" t="s">
        <v>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5">
      <c r="A4" s="79"/>
      <c r="B4" s="181" t="s">
        <v>81</v>
      </c>
      <c r="C4" s="181"/>
      <c r="D4" s="181"/>
      <c r="E4" s="181"/>
      <c r="F4" s="181"/>
      <c r="G4" s="79"/>
      <c r="H4" s="79"/>
      <c r="I4" s="79"/>
      <c r="J4" s="79"/>
      <c r="K4" s="79"/>
      <c r="L4" s="79"/>
    </row>
    <row r="5" spans="1:12" ht="15">
      <c r="A5" s="183" t="s">
        <v>82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>
      <c r="A6" s="184" t="s">
        <v>83</v>
      </c>
      <c r="B6" s="186" t="s">
        <v>84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>
      <c r="A7" s="185"/>
      <c r="B7" s="60" t="s">
        <v>85</v>
      </c>
      <c r="C7" s="60" t="s">
        <v>86</v>
      </c>
      <c r="D7" s="60" t="s">
        <v>87</v>
      </c>
      <c r="E7" s="60" t="s">
        <v>88</v>
      </c>
      <c r="F7" s="60" t="s">
        <v>89</v>
      </c>
      <c r="G7" s="60" t="s">
        <v>26</v>
      </c>
      <c r="H7" s="60" t="s">
        <v>27</v>
      </c>
      <c r="I7" s="60" t="s">
        <v>28</v>
      </c>
      <c r="J7" s="60" t="s">
        <v>29</v>
      </c>
      <c r="K7" s="60" t="s">
        <v>18</v>
      </c>
      <c r="L7" s="61" t="s">
        <v>30</v>
      </c>
    </row>
    <row r="8" spans="1:12" ht="15">
      <c r="A8" s="62" t="s">
        <v>90</v>
      </c>
      <c r="B8" s="66">
        <v>195</v>
      </c>
      <c r="C8" s="66">
        <v>210</v>
      </c>
      <c r="D8" s="66">
        <v>203</v>
      </c>
      <c r="E8" s="66">
        <v>203</v>
      </c>
      <c r="F8" s="66">
        <v>177</v>
      </c>
      <c r="G8" s="66">
        <v>181</v>
      </c>
      <c r="H8" s="66">
        <v>221</v>
      </c>
      <c r="I8" s="66">
        <v>222</v>
      </c>
      <c r="J8" s="66">
        <v>193</v>
      </c>
      <c r="K8" s="66">
        <v>206</v>
      </c>
      <c r="L8" s="67">
        <v>190</v>
      </c>
    </row>
    <row r="9" spans="1:12" ht="15">
      <c r="A9" s="62" t="s">
        <v>91</v>
      </c>
      <c r="B9" s="66">
        <v>107</v>
      </c>
      <c r="C9" s="66">
        <v>105</v>
      </c>
      <c r="D9" s="66">
        <v>108</v>
      </c>
      <c r="E9" s="66">
        <v>129</v>
      </c>
      <c r="F9" s="66">
        <v>132</v>
      </c>
      <c r="G9" s="66">
        <v>136</v>
      </c>
      <c r="H9" s="66">
        <v>114</v>
      </c>
      <c r="I9" s="66">
        <v>129</v>
      </c>
      <c r="J9" s="66">
        <v>143</v>
      </c>
      <c r="K9" s="66">
        <v>161</v>
      </c>
      <c r="L9" s="67">
        <v>205</v>
      </c>
    </row>
    <row r="10" spans="1:12" ht="15">
      <c r="A10" s="62" t="s">
        <v>92</v>
      </c>
      <c r="B10" s="66">
        <v>47</v>
      </c>
      <c r="C10" s="66">
        <v>49</v>
      </c>
      <c r="D10" s="66">
        <v>43</v>
      </c>
      <c r="E10" s="66">
        <v>44</v>
      </c>
      <c r="F10" s="66">
        <v>60</v>
      </c>
      <c r="G10" s="66">
        <v>41</v>
      </c>
      <c r="H10" s="66">
        <v>40</v>
      </c>
      <c r="I10" s="66">
        <v>64</v>
      </c>
      <c r="J10" s="66">
        <v>57</v>
      </c>
      <c r="K10" s="66">
        <v>58</v>
      </c>
      <c r="L10" s="67">
        <v>60</v>
      </c>
    </row>
    <row r="11" spans="1:12" ht="15">
      <c r="A11" s="62" t="s">
        <v>93</v>
      </c>
      <c r="B11" s="66">
        <v>160</v>
      </c>
      <c r="C11" s="66">
        <v>34</v>
      </c>
      <c r="D11" s="66">
        <v>2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7">
        <v>0</v>
      </c>
    </row>
    <row r="12" spans="1:12" ht="15">
      <c r="A12" s="62" t="s">
        <v>94</v>
      </c>
      <c r="B12" s="66">
        <v>123</v>
      </c>
      <c r="C12" s="66">
        <v>118</v>
      </c>
      <c r="D12" s="66">
        <v>108</v>
      </c>
      <c r="E12" s="66">
        <v>104</v>
      </c>
      <c r="F12" s="66">
        <v>125</v>
      </c>
      <c r="G12" s="66">
        <v>141</v>
      </c>
      <c r="H12" s="66">
        <v>157</v>
      </c>
      <c r="I12" s="66">
        <v>176</v>
      </c>
      <c r="J12" s="66">
        <v>175</v>
      </c>
      <c r="K12" s="66">
        <v>153</v>
      </c>
      <c r="L12" s="67">
        <v>146</v>
      </c>
    </row>
    <row r="13" spans="1:12" ht="15">
      <c r="A13" s="62" t="s">
        <v>95</v>
      </c>
      <c r="B13" s="66">
        <v>92</v>
      </c>
      <c r="C13" s="66">
        <v>102</v>
      </c>
      <c r="D13" s="66">
        <v>127</v>
      </c>
      <c r="E13" s="66">
        <v>157</v>
      </c>
      <c r="F13" s="66">
        <v>154</v>
      </c>
      <c r="G13" s="66">
        <v>172</v>
      </c>
      <c r="H13" s="66">
        <v>174</v>
      </c>
      <c r="I13" s="66">
        <v>174</v>
      </c>
      <c r="J13" s="66">
        <v>177</v>
      </c>
      <c r="K13" s="66">
        <v>198</v>
      </c>
      <c r="L13" s="67">
        <v>174</v>
      </c>
    </row>
    <row r="14" spans="1:12" ht="15">
      <c r="A14" s="62" t="s">
        <v>96</v>
      </c>
      <c r="B14" s="66">
        <v>10</v>
      </c>
      <c r="C14" s="66">
        <v>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7">
        <v>0</v>
      </c>
    </row>
    <row r="15" spans="1:12" ht="15">
      <c r="A15" s="62" t="s">
        <v>97</v>
      </c>
      <c r="B15" s="66"/>
      <c r="C15" s="66">
        <v>166</v>
      </c>
      <c r="D15" s="66">
        <v>196</v>
      </c>
      <c r="E15" s="66">
        <v>190</v>
      </c>
      <c r="F15" s="66">
        <v>210</v>
      </c>
      <c r="G15" s="66">
        <v>196</v>
      </c>
      <c r="H15" s="66">
        <v>227</v>
      </c>
      <c r="I15" s="66">
        <v>188</v>
      </c>
      <c r="J15" s="66">
        <v>181</v>
      </c>
      <c r="K15" s="66">
        <v>189</v>
      </c>
      <c r="L15" s="67">
        <v>165</v>
      </c>
    </row>
    <row r="16" spans="1:12" ht="15">
      <c r="A16" s="62" t="s">
        <v>98</v>
      </c>
      <c r="B16" s="66">
        <v>115</v>
      </c>
      <c r="C16" s="66">
        <v>136</v>
      </c>
      <c r="D16" s="66">
        <v>167</v>
      </c>
      <c r="E16" s="66">
        <v>182</v>
      </c>
      <c r="F16" s="66">
        <v>217</v>
      </c>
      <c r="G16" s="66">
        <v>245</v>
      </c>
      <c r="H16" s="66">
        <v>225</v>
      </c>
      <c r="I16" s="66">
        <v>222</v>
      </c>
      <c r="J16" s="66">
        <v>208</v>
      </c>
      <c r="K16" s="66">
        <v>211</v>
      </c>
      <c r="L16" s="67">
        <v>224</v>
      </c>
    </row>
    <row r="17" spans="1:12" ht="15">
      <c r="A17" s="62" t="s">
        <v>99</v>
      </c>
      <c r="B17" s="66">
        <v>37</v>
      </c>
      <c r="C17" s="66">
        <v>27</v>
      </c>
      <c r="D17" s="66">
        <v>24</v>
      </c>
      <c r="E17" s="66">
        <v>33</v>
      </c>
      <c r="F17" s="66">
        <v>54</v>
      </c>
      <c r="G17" s="66">
        <v>62</v>
      </c>
      <c r="H17" s="66">
        <v>67</v>
      </c>
      <c r="I17" s="66">
        <v>79</v>
      </c>
      <c r="J17" s="66">
        <v>68</v>
      </c>
      <c r="K17" s="66">
        <v>62</v>
      </c>
      <c r="L17" s="67">
        <v>77</v>
      </c>
    </row>
    <row r="18" spans="1:12" ht="15">
      <c r="A18" s="62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2" ht="15">
      <c r="A19" s="62" t="s">
        <v>100</v>
      </c>
      <c r="B19" s="66">
        <v>5</v>
      </c>
      <c r="C19" s="66">
        <v>6</v>
      </c>
      <c r="D19" s="66">
        <v>13</v>
      </c>
      <c r="E19" s="66">
        <v>6</v>
      </c>
      <c r="F19" s="66">
        <v>1</v>
      </c>
      <c r="G19" s="66">
        <v>2</v>
      </c>
      <c r="H19" s="66">
        <v>3</v>
      </c>
      <c r="I19" s="66">
        <v>2</v>
      </c>
      <c r="J19" s="66">
        <v>2</v>
      </c>
      <c r="K19" s="66">
        <v>1</v>
      </c>
      <c r="L19" s="67">
        <v>3</v>
      </c>
    </row>
    <row r="20" spans="1:12" ht="15">
      <c r="A20" s="62" t="s">
        <v>101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7">
        <v>0</v>
      </c>
    </row>
    <row r="21" spans="1:12" ht="15">
      <c r="A21" s="62" t="s">
        <v>102</v>
      </c>
      <c r="B21" s="66">
        <v>19</v>
      </c>
      <c r="C21" s="66">
        <v>9</v>
      </c>
      <c r="D21" s="66">
        <v>1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7">
        <v>0</v>
      </c>
    </row>
    <row r="22" spans="1:12" ht="15">
      <c r="A22" s="62" t="s">
        <v>103</v>
      </c>
      <c r="B22" s="66"/>
      <c r="C22" s="66">
        <v>1</v>
      </c>
      <c r="D22" s="66">
        <v>2</v>
      </c>
      <c r="E22" s="66">
        <v>0</v>
      </c>
      <c r="F22" s="66">
        <v>0</v>
      </c>
      <c r="G22" s="66">
        <v>0</v>
      </c>
      <c r="H22" s="66">
        <v>1</v>
      </c>
      <c r="I22" s="66">
        <v>2</v>
      </c>
      <c r="J22" s="66">
        <v>0</v>
      </c>
      <c r="K22" s="66">
        <v>0</v>
      </c>
      <c r="L22" s="67">
        <v>0</v>
      </c>
    </row>
    <row r="23" spans="1:12" ht="15">
      <c r="A23" s="6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9"/>
    </row>
    <row r="24" spans="1:12" ht="15">
      <c r="A24" s="62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>
      <c r="A25" s="65" t="s">
        <v>104</v>
      </c>
      <c r="B25" s="72">
        <f t="shared" ref="B25:L25" si="0">SUM(B8:B24)</f>
        <v>910</v>
      </c>
      <c r="C25" s="72">
        <f t="shared" si="0"/>
        <v>968</v>
      </c>
      <c r="D25" s="72">
        <f t="shared" si="0"/>
        <v>994</v>
      </c>
      <c r="E25" s="72">
        <f t="shared" si="0"/>
        <v>1048</v>
      </c>
      <c r="F25" s="72">
        <f t="shared" si="0"/>
        <v>1130</v>
      </c>
      <c r="G25" s="72">
        <f t="shared" si="0"/>
        <v>1176</v>
      </c>
      <c r="H25" s="72">
        <f t="shared" si="0"/>
        <v>1229</v>
      </c>
      <c r="I25" s="72">
        <f t="shared" si="0"/>
        <v>1258</v>
      </c>
      <c r="J25" s="72">
        <f t="shared" si="0"/>
        <v>1204</v>
      </c>
      <c r="K25" s="72">
        <f t="shared" si="0"/>
        <v>1239</v>
      </c>
      <c r="L25" s="72">
        <f t="shared" si="0"/>
        <v>1244</v>
      </c>
    </row>
    <row r="26" spans="1:12" ht="15">
      <c r="A26" s="187" t="s">
        <v>105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</row>
    <row r="27" spans="1:12" ht="15">
      <c r="A27" s="183" t="s">
        <v>106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2" ht="15">
      <c r="A28" s="184" t="s">
        <v>83</v>
      </c>
      <c r="B28" s="186" t="s">
        <v>84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</row>
    <row r="29" spans="1:12">
      <c r="A29" s="185"/>
      <c r="B29" s="60" t="s">
        <v>85</v>
      </c>
      <c r="C29" s="60" t="s">
        <v>86</v>
      </c>
      <c r="D29" s="60" t="s">
        <v>87</v>
      </c>
      <c r="E29" s="60" t="s">
        <v>88</v>
      </c>
      <c r="F29" s="60" t="s">
        <v>89</v>
      </c>
      <c r="G29" s="60" t="s">
        <v>26</v>
      </c>
      <c r="H29" s="60" t="s">
        <v>27</v>
      </c>
      <c r="I29" s="60" t="s">
        <v>28</v>
      </c>
      <c r="J29" s="60" t="s">
        <v>29</v>
      </c>
      <c r="K29" s="60" t="s">
        <v>18</v>
      </c>
      <c r="L29" s="61" t="s">
        <v>30</v>
      </c>
    </row>
    <row r="30" spans="1:12" ht="15">
      <c r="A30" s="62" t="s">
        <v>107</v>
      </c>
      <c r="B30" s="66">
        <v>130</v>
      </c>
      <c r="C30" s="66">
        <v>120</v>
      </c>
      <c r="D30" s="66">
        <v>117</v>
      </c>
      <c r="E30" s="66">
        <v>117</v>
      </c>
      <c r="F30" s="66">
        <v>136</v>
      </c>
      <c r="G30" s="66">
        <v>154</v>
      </c>
      <c r="H30" s="66">
        <v>194</v>
      </c>
      <c r="I30" s="66">
        <v>204</v>
      </c>
      <c r="J30" s="66">
        <v>191</v>
      </c>
      <c r="K30" s="66">
        <v>192</v>
      </c>
      <c r="L30" s="67">
        <v>183</v>
      </c>
    </row>
    <row r="31" spans="1:12" ht="15">
      <c r="A31" s="62" t="s">
        <v>108</v>
      </c>
      <c r="B31" s="66">
        <v>40</v>
      </c>
      <c r="C31" s="66">
        <v>42</v>
      </c>
      <c r="D31" s="66">
        <v>35</v>
      </c>
      <c r="E31" s="66">
        <v>38</v>
      </c>
      <c r="F31" s="66">
        <v>33</v>
      </c>
      <c r="G31" s="66">
        <v>51</v>
      </c>
      <c r="H31" s="66">
        <v>41</v>
      </c>
      <c r="I31" s="66">
        <v>41</v>
      </c>
      <c r="J31" s="66">
        <v>32</v>
      </c>
      <c r="K31" s="66">
        <v>27</v>
      </c>
      <c r="L31" s="67">
        <v>30</v>
      </c>
    </row>
    <row r="32" spans="1:12" ht="15">
      <c r="A32" s="62" t="s">
        <v>109</v>
      </c>
      <c r="B32" s="66"/>
      <c r="C32" s="66"/>
      <c r="D32" s="66">
        <v>21</v>
      </c>
      <c r="E32" s="66">
        <v>57</v>
      </c>
      <c r="F32" s="66">
        <v>94</v>
      </c>
      <c r="G32" s="66">
        <v>124</v>
      </c>
      <c r="H32" s="66">
        <v>137</v>
      </c>
      <c r="I32" s="107">
        <v>125</v>
      </c>
      <c r="J32" s="107">
        <v>109</v>
      </c>
      <c r="K32" s="107">
        <v>96</v>
      </c>
      <c r="L32" s="80">
        <v>91</v>
      </c>
    </row>
    <row r="33" spans="1:12" ht="15">
      <c r="A33" s="62" t="s">
        <v>110</v>
      </c>
      <c r="B33" s="66">
        <v>103</v>
      </c>
      <c r="C33" s="66">
        <v>100</v>
      </c>
      <c r="D33" s="66">
        <v>96</v>
      </c>
      <c r="E33" s="66">
        <v>69</v>
      </c>
      <c r="F33" s="66">
        <v>26</v>
      </c>
      <c r="G33" s="66">
        <v>12</v>
      </c>
      <c r="H33" s="66">
        <v>1</v>
      </c>
      <c r="I33" s="66">
        <v>0</v>
      </c>
      <c r="J33" s="66">
        <v>0</v>
      </c>
      <c r="K33" s="66">
        <v>0</v>
      </c>
      <c r="L33" s="67">
        <v>0</v>
      </c>
    </row>
    <row r="34" spans="1:12" ht="15">
      <c r="A34" s="62" t="s">
        <v>111</v>
      </c>
      <c r="B34" s="66">
        <v>62</v>
      </c>
      <c r="C34" s="66">
        <v>64</v>
      </c>
      <c r="D34" s="66">
        <v>47</v>
      </c>
      <c r="E34" s="66">
        <v>48</v>
      </c>
      <c r="F34" s="66">
        <v>53</v>
      </c>
      <c r="G34" s="66">
        <v>53</v>
      </c>
      <c r="H34" s="66">
        <v>64</v>
      </c>
      <c r="I34" s="66">
        <v>57</v>
      </c>
      <c r="J34" s="66">
        <v>52</v>
      </c>
      <c r="K34" s="66">
        <v>52</v>
      </c>
      <c r="L34" s="67">
        <v>50</v>
      </c>
    </row>
    <row r="35" spans="1:12" ht="15">
      <c r="A35" s="62" t="s">
        <v>112</v>
      </c>
      <c r="B35" s="66">
        <v>2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7">
        <v>0</v>
      </c>
    </row>
    <row r="36" spans="1:12" ht="15">
      <c r="A36" s="62" t="s">
        <v>113</v>
      </c>
      <c r="B36" s="66">
        <v>1</v>
      </c>
      <c r="C36" s="66">
        <v>0</v>
      </c>
      <c r="D36" s="66">
        <v>0</v>
      </c>
      <c r="E36" s="66">
        <v>0</v>
      </c>
      <c r="F36" s="66">
        <v>1</v>
      </c>
      <c r="G36" s="66">
        <v>2</v>
      </c>
      <c r="H36" s="66">
        <v>2</v>
      </c>
      <c r="I36" s="66">
        <v>0</v>
      </c>
      <c r="J36" s="66">
        <v>0</v>
      </c>
      <c r="K36" s="66">
        <v>0</v>
      </c>
      <c r="L36" s="67">
        <v>0</v>
      </c>
    </row>
    <row r="37" spans="1:12" ht="15">
      <c r="A37" s="62" t="s">
        <v>114</v>
      </c>
      <c r="B37" s="66">
        <v>131</v>
      </c>
      <c r="C37" s="66">
        <v>123</v>
      </c>
      <c r="D37" s="66">
        <v>321</v>
      </c>
      <c r="E37" s="66">
        <v>278</v>
      </c>
      <c r="F37" s="66">
        <v>107</v>
      </c>
      <c r="G37" s="66">
        <v>33</v>
      </c>
      <c r="H37" s="66">
        <v>5</v>
      </c>
      <c r="I37" s="66">
        <v>2</v>
      </c>
      <c r="J37" s="66">
        <v>0</v>
      </c>
      <c r="K37" s="66">
        <v>0</v>
      </c>
      <c r="L37" s="67">
        <v>2</v>
      </c>
    </row>
    <row r="38" spans="1:12" ht="15">
      <c r="A38" s="62" t="s">
        <v>115</v>
      </c>
      <c r="B38" s="66">
        <v>2</v>
      </c>
      <c r="C38" s="66">
        <v>4</v>
      </c>
      <c r="D38" s="66">
        <v>9</v>
      </c>
      <c r="E38" s="66">
        <v>6</v>
      </c>
      <c r="F38" s="66">
        <v>2</v>
      </c>
      <c r="G38" s="66">
        <v>4</v>
      </c>
      <c r="H38" s="66">
        <v>6</v>
      </c>
      <c r="I38" s="66">
        <v>2</v>
      </c>
      <c r="J38" s="66">
        <v>1</v>
      </c>
      <c r="K38" s="66">
        <v>0</v>
      </c>
      <c r="L38" s="67">
        <v>0</v>
      </c>
    </row>
    <row r="39" spans="1:12" ht="15">
      <c r="A39" s="62" t="s">
        <v>116</v>
      </c>
      <c r="B39" s="66">
        <v>1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7">
        <v>0</v>
      </c>
    </row>
    <row r="40" spans="1:12" ht="15">
      <c r="A40" s="62" t="s">
        <v>117</v>
      </c>
      <c r="B40" s="66">
        <v>0</v>
      </c>
      <c r="C40" s="66">
        <v>0</v>
      </c>
      <c r="D40" s="66">
        <v>0</v>
      </c>
      <c r="E40" s="66">
        <v>42</v>
      </c>
      <c r="F40" s="66">
        <v>80</v>
      </c>
      <c r="G40" s="66">
        <v>99</v>
      </c>
      <c r="H40" s="66">
        <v>96</v>
      </c>
      <c r="I40" s="66">
        <v>108</v>
      </c>
      <c r="J40" s="66">
        <v>103</v>
      </c>
      <c r="K40" s="66">
        <v>118</v>
      </c>
      <c r="L40" s="67">
        <v>117</v>
      </c>
    </row>
    <row r="41" spans="1:12" ht="15">
      <c r="A41" s="62" t="s">
        <v>118</v>
      </c>
      <c r="B41" s="66">
        <v>67</v>
      </c>
      <c r="C41" s="66">
        <v>53</v>
      </c>
      <c r="D41" s="66">
        <v>52</v>
      </c>
      <c r="E41" s="66">
        <v>49</v>
      </c>
      <c r="F41" s="66">
        <v>47</v>
      </c>
      <c r="G41" s="66">
        <v>56</v>
      </c>
      <c r="H41" s="66">
        <v>56</v>
      </c>
      <c r="I41" s="66">
        <v>59</v>
      </c>
      <c r="J41" s="66">
        <v>45</v>
      </c>
      <c r="K41" s="66">
        <v>35</v>
      </c>
      <c r="L41" s="67">
        <v>39</v>
      </c>
    </row>
    <row r="42" spans="1:12" ht="15">
      <c r="A42" s="62" t="s">
        <v>119</v>
      </c>
      <c r="B42" s="66"/>
      <c r="C42" s="66"/>
      <c r="D42" s="66"/>
      <c r="E42" s="66"/>
      <c r="F42" s="66">
        <v>160</v>
      </c>
      <c r="G42" s="66">
        <v>185</v>
      </c>
      <c r="H42" s="66">
        <v>266</v>
      </c>
      <c r="I42" s="66">
        <v>298</v>
      </c>
      <c r="J42" s="66">
        <v>310</v>
      </c>
      <c r="K42" s="66">
        <v>282</v>
      </c>
      <c r="L42" s="67">
        <v>207</v>
      </c>
    </row>
    <row r="43" spans="1:12" ht="15">
      <c r="A43" s="62" t="s">
        <v>120</v>
      </c>
      <c r="B43" s="66">
        <v>35</v>
      </c>
      <c r="C43" s="66">
        <v>30</v>
      </c>
      <c r="D43" s="66">
        <v>26</v>
      </c>
      <c r="E43" s="66">
        <v>24</v>
      </c>
      <c r="F43" s="66">
        <v>34</v>
      </c>
      <c r="G43" s="66">
        <v>40</v>
      </c>
      <c r="H43" s="66">
        <v>37</v>
      </c>
      <c r="I43" s="66">
        <v>42</v>
      </c>
      <c r="J43" s="66">
        <v>45</v>
      </c>
      <c r="K43" s="66">
        <v>63</v>
      </c>
      <c r="L43" s="67">
        <v>55</v>
      </c>
    </row>
    <row r="44" spans="1:12" ht="15">
      <c r="A44" s="62" t="s">
        <v>121</v>
      </c>
      <c r="B44" s="66">
        <v>43</v>
      </c>
      <c r="C44" s="66">
        <v>42</v>
      </c>
      <c r="D44" s="66">
        <v>26</v>
      </c>
      <c r="E44" s="66">
        <v>14</v>
      </c>
      <c r="F44" s="66">
        <v>9</v>
      </c>
      <c r="G44" s="66">
        <v>1</v>
      </c>
      <c r="H44" s="66">
        <v>0</v>
      </c>
      <c r="I44" s="66">
        <v>0</v>
      </c>
      <c r="J44" s="66">
        <v>0</v>
      </c>
      <c r="K44" s="66">
        <v>0</v>
      </c>
      <c r="L44" s="67">
        <v>0</v>
      </c>
    </row>
    <row r="45" spans="1:12" ht="15">
      <c r="A45" s="62" t="s">
        <v>122</v>
      </c>
      <c r="B45" s="66">
        <v>14</v>
      </c>
      <c r="C45" s="66">
        <v>15</v>
      </c>
      <c r="D45" s="66">
        <v>13</v>
      </c>
      <c r="E45" s="66">
        <v>6</v>
      </c>
      <c r="F45" s="66">
        <v>8</v>
      </c>
      <c r="G45" s="66">
        <v>6</v>
      </c>
      <c r="H45" s="66">
        <v>4</v>
      </c>
      <c r="I45" s="66">
        <v>7</v>
      </c>
      <c r="J45" s="66">
        <v>7</v>
      </c>
      <c r="K45" s="66">
        <v>5</v>
      </c>
      <c r="L45" s="67">
        <v>4</v>
      </c>
    </row>
    <row r="46" spans="1:12" ht="15">
      <c r="A46" s="62" t="s">
        <v>123</v>
      </c>
      <c r="B46" s="66">
        <v>50</v>
      </c>
      <c r="C46" s="66">
        <v>51</v>
      </c>
      <c r="D46" s="66">
        <v>54</v>
      </c>
      <c r="E46" s="66">
        <v>38</v>
      </c>
      <c r="F46" s="66">
        <v>47</v>
      </c>
      <c r="G46" s="66">
        <v>35</v>
      </c>
      <c r="H46" s="66">
        <v>31</v>
      </c>
      <c r="I46" s="66">
        <v>38</v>
      </c>
      <c r="J46" s="66">
        <v>50</v>
      </c>
      <c r="K46" s="66">
        <v>58</v>
      </c>
      <c r="L46" s="67">
        <v>66</v>
      </c>
    </row>
    <row r="47" spans="1:12" ht="15">
      <c r="A47" s="62" t="s">
        <v>124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7">
        <v>0</v>
      </c>
    </row>
    <row r="48" spans="1:12" ht="15">
      <c r="A48" s="62" t="s">
        <v>125</v>
      </c>
      <c r="B48" s="66">
        <v>38</v>
      </c>
      <c r="C48" s="66">
        <v>32</v>
      </c>
      <c r="D48" s="66">
        <v>18</v>
      </c>
      <c r="E48" s="66">
        <v>8</v>
      </c>
      <c r="F48" s="66">
        <v>2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7">
        <v>0</v>
      </c>
    </row>
    <row r="49" spans="1:12" ht="15">
      <c r="A49" s="62" t="s">
        <v>126</v>
      </c>
      <c r="B49" s="66">
        <v>63</v>
      </c>
      <c r="C49" s="66">
        <v>67</v>
      </c>
      <c r="D49" s="66">
        <v>61</v>
      </c>
      <c r="E49" s="66">
        <v>90</v>
      </c>
      <c r="F49" s="66">
        <v>98</v>
      </c>
      <c r="G49" s="66">
        <v>98</v>
      </c>
      <c r="H49" s="66">
        <v>115</v>
      </c>
      <c r="I49" s="66">
        <v>92</v>
      </c>
      <c r="J49" s="66">
        <v>98</v>
      </c>
      <c r="K49" s="66">
        <v>82</v>
      </c>
      <c r="L49" s="67">
        <v>66</v>
      </c>
    </row>
    <row r="50" spans="1:12" ht="15">
      <c r="A50" s="62" t="s">
        <v>127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7">
        <v>0</v>
      </c>
    </row>
    <row r="51" spans="1:12" ht="15">
      <c r="A51" s="62" t="s">
        <v>128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7">
        <v>0</v>
      </c>
    </row>
    <row r="52" spans="1:12" ht="15">
      <c r="A52" s="62" t="s">
        <v>129</v>
      </c>
      <c r="B52" s="66">
        <v>93</v>
      </c>
      <c r="C52" s="66">
        <v>83</v>
      </c>
      <c r="D52" s="66">
        <v>75</v>
      </c>
      <c r="E52" s="66">
        <v>98</v>
      </c>
      <c r="F52" s="66">
        <v>121</v>
      </c>
      <c r="G52" s="66">
        <v>128</v>
      </c>
      <c r="H52" s="66">
        <v>123</v>
      </c>
      <c r="I52" s="66">
        <v>149</v>
      </c>
      <c r="J52" s="66">
        <v>167</v>
      </c>
      <c r="K52" s="66">
        <v>144</v>
      </c>
      <c r="L52" s="67">
        <v>129</v>
      </c>
    </row>
    <row r="53" spans="1:12" ht="15">
      <c r="A53" s="62" t="s">
        <v>130</v>
      </c>
      <c r="B53" s="66">
        <v>119</v>
      </c>
      <c r="C53" s="66">
        <v>134</v>
      </c>
      <c r="D53" s="66">
        <v>148</v>
      </c>
      <c r="E53" s="66">
        <v>157</v>
      </c>
      <c r="F53" s="66">
        <v>162</v>
      </c>
      <c r="G53" s="66">
        <v>156</v>
      </c>
      <c r="H53" s="66">
        <v>131</v>
      </c>
      <c r="I53" s="66">
        <v>123</v>
      </c>
      <c r="J53" s="66">
        <v>147</v>
      </c>
      <c r="K53" s="66">
        <v>152</v>
      </c>
      <c r="L53" s="67">
        <v>158</v>
      </c>
    </row>
    <row r="54" spans="1:12" ht="15">
      <c r="A54" s="62" t="s">
        <v>131</v>
      </c>
      <c r="B54" s="66">
        <v>122</v>
      </c>
      <c r="C54" s="66">
        <v>130</v>
      </c>
      <c r="D54" s="66">
        <v>136</v>
      </c>
      <c r="E54" s="66">
        <v>110</v>
      </c>
      <c r="F54" s="66">
        <v>60</v>
      </c>
      <c r="G54" s="66">
        <v>75</v>
      </c>
      <c r="H54" s="66">
        <v>67</v>
      </c>
      <c r="I54" s="66">
        <v>78</v>
      </c>
      <c r="J54" s="66">
        <v>89</v>
      </c>
      <c r="K54" s="66">
        <v>80</v>
      </c>
      <c r="L54" s="67">
        <v>67</v>
      </c>
    </row>
    <row r="55" spans="1:12" ht="15">
      <c r="A55" s="62" t="s">
        <v>132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7">
        <v>0</v>
      </c>
    </row>
    <row r="56" spans="1:12" ht="15">
      <c r="A56" s="62" t="s">
        <v>133</v>
      </c>
      <c r="B56" s="66">
        <v>40</v>
      </c>
      <c r="C56" s="66">
        <v>43</v>
      </c>
      <c r="D56" s="66">
        <v>42</v>
      </c>
      <c r="E56" s="66">
        <v>16</v>
      </c>
      <c r="F56" s="66">
        <v>4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7">
        <v>0</v>
      </c>
    </row>
    <row r="57" spans="1:12" ht="15">
      <c r="A57" s="62" t="s">
        <v>134</v>
      </c>
      <c r="B57" s="66">
        <v>36</v>
      </c>
      <c r="C57" s="66">
        <v>46</v>
      </c>
      <c r="D57" s="66">
        <v>51</v>
      </c>
      <c r="E57" s="66">
        <v>63</v>
      </c>
      <c r="F57" s="66">
        <v>58</v>
      </c>
      <c r="G57" s="66">
        <v>58</v>
      </c>
      <c r="H57" s="66">
        <v>47</v>
      </c>
      <c r="I57" s="66">
        <v>45</v>
      </c>
      <c r="J57" s="66">
        <v>60</v>
      </c>
      <c r="K57" s="66">
        <v>43</v>
      </c>
      <c r="L57" s="67">
        <v>33</v>
      </c>
    </row>
    <row r="58" spans="1:12" ht="15">
      <c r="A58" s="62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</row>
    <row r="59" spans="1:12" ht="15">
      <c r="A59" s="62" t="s">
        <v>135</v>
      </c>
      <c r="B59" s="66">
        <v>5</v>
      </c>
      <c r="C59" s="66">
        <v>10</v>
      </c>
      <c r="D59" s="66">
        <v>6</v>
      </c>
      <c r="E59" s="66">
        <v>7</v>
      </c>
      <c r="F59" s="66">
        <v>4</v>
      </c>
      <c r="G59" s="66">
        <v>1</v>
      </c>
      <c r="H59" s="66">
        <v>3</v>
      </c>
      <c r="I59" s="66">
        <v>7</v>
      </c>
      <c r="J59" s="66">
        <v>8</v>
      </c>
      <c r="K59" s="66">
        <v>20</v>
      </c>
      <c r="L59" s="67">
        <v>11</v>
      </c>
    </row>
    <row r="60" spans="1:12" ht="15">
      <c r="A60" s="62" t="s">
        <v>136</v>
      </c>
      <c r="B60" s="66">
        <v>20</v>
      </c>
      <c r="C60" s="66">
        <v>9</v>
      </c>
      <c r="D60" s="66">
        <v>2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7">
        <v>0</v>
      </c>
    </row>
    <row r="61" spans="1:12" ht="15">
      <c r="A61" s="62" t="s">
        <v>103</v>
      </c>
      <c r="B61" s="66"/>
      <c r="C61" s="66">
        <v>3</v>
      </c>
      <c r="D61" s="66">
        <v>0</v>
      </c>
      <c r="E61" s="66">
        <v>1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7">
        <v>0</v>
      </c>
    </row>
    <row r="62" spans="1:12" ht="15">
      <c r="A62" s="62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9"/>
    </row>
    <row r="63" spans="1:12">
      <c r="A63" s="65" t="s">
        <v>104</v>
      </c>
      <c r="B63" s="72">
        <f t="shared" ref="B63:L63" si="1">SUM(B30:B62)</f>
        <v>1217</v>
      </c>
      <c r="C63" s="72">
        <f t="shared" si="1"/>
        <v>1201</v>
      </c>
      <c r="D63" s="72">
        <f t="shared" si="1"/>
        <v>1356</v>
      </c>
      <c r="E63" s="72">
        <f t="shared" si="1"/>
        <v>1336</v>
      </c>
      <c r="F63" s="72">
        <f t="shared" si="1"/>
        <v>1346</v>
      </c>
      <c r="G63" s="72">
        <f t="shared" si="1"/>
        <v>1371</v>
      </c>
      <c r="H63" s="72">
        <f t="shared" si="1"/>
        <v>1426</v>
      </c>
      <c r="I63" s="72">
        <f t="shared" si="1"/>
        <v>1477</v>
      </c>
      <c r="J63" s="72">
        <f t="shared" si="1"/>
        <v>1514</v>
      </c>
      <c r="K63" s="72">
        <f t="shared" si="1"/>
        <v>1449</v>
      </c>
      <c r="L63" s="168">
        <f t="shared" si="1"/>
        <v>1308</v>
      </c>
    </row>
    <row r="64" spans="1:12" ht="15">
      <c r="A64" s="187" t="s">
        <v>105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</row>
    <row r="65" spans="1:12" ht="15">
      <c r="A65" s="183" t="s">
        <v>137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1:12" ht="15">
      <c r="A66" s="184" t="s">
        <v>83</v>
      </c>
      <c r="B66" s="186" t="s">
        <v>84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</row>
    <row r="67" spans="1:12">
      <c r="A67" s="185"/>
      <c r="B67" s="60" t="s">
        <v>85</v>
      </c>
      <c r="C67" s="60" t="s">
        <v>86</v>
      </c>
      <c r="D67" s="60" t="s">
        <v>87</v>
      </c>
      <c r="E67" s="60" t="s">
        <v>88</v>
      </c>
      <c r="F67" s="60" t="s">
        <v>89</v>
      </c>
      <c r="G67" s="60" t="s">
        <v>26</v>
      </c>
      <c r="H67" s="60" t="s">
        <v>27</v>
      </c>
      <c r="I67" s="60" t="s">
        <v>28</v>
      </c>
      <c r="J67" s="60" t="s">
        <v>29</v>
      </c>
      <c r="K67" s="60" t="s">
        <v>18</v>
      </c>
      <c r="L67" s="61" t="s">
        <v>30</v>
      </c>
    </row>
    <row r="68" spans="1:12" ht="15">
      <c r="A68" s="62" t="s">
        <v>138</v>
      </c>
      <c r="B68" s="66">
        <v>6</v>
      </c>
      <c r="C68" s="66">
        <v>1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107">
        <v>0</v>
      </c>
      <c r="J68" s="107">
        <v>0</v>
      </c>
      <c r="K68" s="107">
        <v>0</v>
      </c>
      <c r="L68" s="80">
        <v>0</v>
      </c>
    </row>
    <row r="69" spans="1:12" ht="15">
      <c r="A69" s="62" t="s">
        <v>139</v>
      </c>
      <c r="B69" s="66">
        <v>6</v>
      </c>
      <c r="C69" s="66">
        <v>1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7">
        <v>0</v>
      </c>
    </row>
    <row r="70" spans="1:12" ht="15">
      <c r="A70" s="62" t="s">
        <v>140</v>
      </c>
      <c r="B70" s="66">
        <v>2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7">
        <v>0</v>
      </c>
    </row>
    <row r="71" spans="1:12" ht="15">
      <c r="A71" s="62" t="s">
        <v>141</v>
      </c>
      <c r="B71" s="66">
        <v>2</v>
      </c>
      <c r="C71" s="66">
        <v>2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7">
        <v>0</v>
      </c>
    </row>
    <row r="72" spans="1:12" ht="15">
      <c r="A72" s="62" t="s">
        <v>142</v>
      </c>
      <c r="B72" s="66">
        <v>2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7">
        <v>0</v>
      </c>
    </row>
    <row r="73" spans="1:12" ht="15">
      <c r="A73" s="62" t="s">
        <v>143</v>
      </c>
      <c r="B73" s="66">
        <v>1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7">
        <v>0</v>
      </c>
    </row>
    <row r="74" spans="1:12" ht="15">
      <c r="A74" s="62" t="s">
        <v>144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7">
        <v>0</v>
      </c>
    </row>
    <row r="75" spans="1:12" ht="15">
      <c r="A75" s="62" t="s">
        <v>145</v>
      </c>
      <c r="B75" s="66">
        <v>80</v>
      </c>
      <c r="C75" s="66">
        <v>77</v>
      </c>
      <c r="D75" s="66">
        <v>70</v>
      </c>
      <c r="E75" s="66">
        <v>69</v>
      </c>
      <c r="F75" s="66">
        <v>88</v>
      </c>
      <c r="G75" s="66">
        <v>81</v>
      </c>
      <c r="H75" s="66">
        <v>85</v>
      </c>
      <c r="I75" s="66">
        <v>83</v>
      </c>
      <c r="J75" s="66">
        <v>77</v>
      </c>
      <c r="K75" s="66">
        <v>75</v>
      </c>
      <c r="L75" s="67">
        <v>67</v>
      </c>
    </row>
    <row r="76" spans="1:12" ht="15">
      <c r="A76" s="62" t="s">
        <v>146</v>
      </c>
      <c r="B76" s="66">
        <v>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7">
        <v>0</v>
      </c>
    </row>
    <row r="77" spans="1:12" ht="15">
      <c r="A77" s="62" t="s">
        <v>147</v>
      </c>
      <c r="B77" s="66">
        <v>119</v>
      </c>
      <c r="C77" s="66">
        <v>104</v>
      </c>
      <c r="D77" s="66">
        <v>103</v>
      </c>
      <c r="E77" s="66">
        <v>110</v>
      </c>
      <c r="F77" s="66">
        <v>77</v>
      </c>
      <c r="G77" s="66">
        <v>34</v>
      </c>
      <c r="H77" s="66">
        <v>14</v>
      </c>
      <c r="I77" s="66">
        <v>1</v>
      </c>
      <c r="J77" s="66">
        <v>0</v>
      </c>
      <c r="K77" s="66">
        <v>29</v>
      </c>
      <c r="L77" s="67">
        <v>63</v>
      </c>
    </row>
    <row r="78" spans="1:12" ht="15">
      <c r="A78" s="62" t="s">
        <v>148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7">
        <v>0</v>
      </c>
    </row>
    <row r="79" spans="1:12" ht="15">
      <c r="A79" s="62" t="s">
        <v>149</v>
      </c>
      <c r="B79" s="66">
        <v>22</v>
      </c>
      <c r="C79" s="66">
        <v>21</v>
      </c>
      <c r="D79" s="66">
        <v>26</v>
      </c>
      <c r="E79" s="66">
        <v>27</v>
      </c>
      <c r="F79" s="66">
        <v>56</v>
      </c>
      <c r="G79" s="66">
        <v>110</v>
      </c>
      <c r="H79" s="66">
        <v>137</v>
      </c>
      <c r="I79" s="66">
        <v>127</v>
      </c>
      <c r="J79" s="66">
        <v>128</v>
      </c>
      <c r="K79" s="66">
        <v>87</v>
      </c>
      <c r="L79" s="67">
        <v>42</v>
      </c>
    </row>
    <row r="80" spans="1:12" ht="15">
      <c r="A80" s="62" t="s">
        <v>150</v>
      </c>
      <c r="B80" s="66">
        <v>5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7">
        <v>0</v>
      </c>
    </row>
    <row r="81" spans="1:12" ht="15">
      <c r="A81" s="62" t="s">
        <v>151</v>
      </c>
      <c r="B81" s="66"/>
      <c r="C81" s="66"/>
      <c r="D81" s="66"/>
      <c r="E81" s="66"/>
      <c r="F81" s="66">
        <v>13</v>
      </c>
      <c r="G81" s="66">
        <v>40</v>
      </c>
      <c r="H81" s="66">
        <v>55</v>
      </c>
      <c r="I81" s="66">
        <v>71</v>
      </c>
      <c r="J81" s="66">
        <v>58</v>
      </c>
      <c r="K81" s="66">
        <v>56</v>
      </c>
      <c r="L81" s="67">
        <v>47</v>
      </c>
    </row>
    <row r="82" spans="1:12" ht="15">
      <c r="A82" s="62" t="s">
        <v>152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7">
        <v>0</v>
      </c>
    </row>
    <row r="83" spans="1:12" ht="15">
      <c r="A83" s="62" t="s">
        <v>153</v>
      </c>
      <c r="B83" s="66">
        <v>9</v>
      </c>
      <c r="C83" s="66">
        <v>1</v>
      </c>
      <c r="D83" s="66">
        <v>12</v>
      </c>
      <c r="E83" s="66">
        <v>35</v>
      </c>
      <c r="F83" s="66">
        <v>48</v>
      </c>
      <c r="G83" s="66">
        <v>46</v>
      </c>
      <c r="H83" s="66">
        <v>44</v>
      </c>
      <c r="I83" s="66">
        <v>43</v>
      </c>
      <c r="J83" s="66">
        <v>37</v>
      </c>
      <c r="K83" s="66">
        <v>12</v>
      </c>
      <c r="L83" s="67">
        <v>3</v>
      </c>
    </row>
    <row r="84" spans="1:12" ht="15">
      <c r="A84" s="62" t="s">
        <v>154</v>
      </c>
      <c r="B84" s="66">
        <v>338</v>
      </c>
      <c r="C84" s="66">
        <v>344</v>
      </c>
      <c r="D84" s="66">
        <v>372</v>
      </c>
      <c r="E84" s="66">
        <v>404</v>
      </c>
      <c r="F84" s="66">
        <v>299</v>
      </c>
      <c r="G84" s="66">
        <v>174</v>
      </c>
      <c r="H84" s="66">
        <v>77</v>
      </c>
      <c r="I84" s="66">
        <v>23</v>
      </c>
      <c r="J84" s="66">
        <v>10</v>
      </c>
      <c r="K84" s="66">
        <v>11</v>
      </c>
      <c r="L84" s="67">
        <v>4</v>
      </c>
    </row>
    <row r="85" spans="1:12" ht="15">
      <c r="A85" s="62" t="s">
        <v>155</v>
      </c>
      <c r="B85" s="66"/>
      <c r="C85" s="66"/>
      <c r="D85" s="66"/>
      <c r="E85" s="66"/>
      <c r="F85" s="66">
        <v>127</v>
      </c>
      <c r="G85" s="66">
        <v>242</v>
      </c>
      <c r="H85" s="66">
        <v>299</v>
      </c>
      <c r="I85" s="66">
        <v>360</v>
      </c>
      <c r="J85" s="66">
        <v>363</v>
      </c>
      <c r="K85" s="66">
        <v>389</v>
      </c>
      <c r="L85" s="67">
        <v>385</v>
      </c>
    </row>
    <row r="86" spans="1:12" ht="15">
      <c r="A86" s="62" t="s">
        <v>156</v>
      </c>
      <c r="B86" s="66">
        <v>6</v>
      </c>
      <c r="C86" s="66">
        <v>2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7">
        <v>0</v>
      </c>
    </row>
    <row r="87" spans="1:12" ht="15">
      <c r="A87" s="62" t="s">
        <v>157</v>
      </c>
      <c r="B87" s="66">
        <v>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7">
        <v>0</v>
      </c>
    </row>
    <row r="88" spans="1:12" ht="15">
      <c r="A88" s="62" t="s">
        <v>158</v>
      </c>
      <c r="B88" s="66">
        <v>5</v>
      </c>
      <c r="C88" s="66">
        <v>6</v>
      </c>
      <c r="D88" s="66">
        <v>9</v>
      </c>
      <c r="E88" s="66">
        <v>6</v>
      </c>
      <c r="F88" s="66">
        <v>2</v>
      </c>
      <c r="G88" s="66">
        <v>1</v>
      </c>
      <c r="H88" s="66">
        <v>0</v>
      </c>
      <c r="I88" s="66">
        <v>0</v>
      </c>
      <c r="J88" s="66">
        <v>0</v>
      </c>
      <c r="K88" s="66">
        <v>0</v>
      </c>
      <c r="L88" s="67">
        <v>0</v>
      </c>
    </row>
    <row r="89" spans="1:12" ht="15">
      <c r="A89" s="62" t="s">
        <v>159</v>
      </c>
      <c r="B89" s="66">
        <v>48</v>
      </c>
      <c r="C89" s="66">
        <v>59</v>
      </c>
      <c r="D89" s="66">
        <v>42</v>
      </c>
      <c r="E89" s="66">
        <v>27</v>
      </c>
      <c r="F89" s="66">
        <v>13</v>
      </c>
      <c r="G89" s="66">
        <v>5</v>
      </c>
      <c r="H89" s="66">
        <v>1</v>
      </c>
      <c r="I89" s="66">
        <v>0</v>
      </c>
      <c r="J89" s="66">
        <v>0</v>
      </c>
      <c r="K89" s="66">
        <v>0</v>
      </c>
      <c r="L89" s="67">
        <v>0</v>
      </c>
    </row>
    <row r="90" spans="1:12" ht="15">
      <c r="A90" s="62" t="s">
        <v>160</v>
      </c>
      <c r="B90" s="66">
        <v>0</v>
      </c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7">
        <v>0</v>
      </c>
    </row>
    <row r="91" spans="1:12" ht="15">
      <c r="A91" s="62" t="s">
        <v>161</v>
      </c>
      <c r="B91" s="66">
        <v>0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7">
        <v>0</v>
      </c>
    </row>
    <row r="92" spans="1:12" ht="15">
      <c r="A92" s="62" t="s">
        <v>162</v>
      </c>
      <c r="B92" s="66">
        <v>0</v>
      </c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7">
        <v>0</v>
      </c>
    </row>
    <row r="93" spans="1:12" ht="15">
      <c r="A93" s="62" t="s">
        <v>163</v>
      </c>
      <c r="B93" s="66"/>
      <c r="C93" s="66">
        <v>4</v>
      </c>
      <c r="D93" s="66">
        <v>10</v>
      </c>
      <c r="E93" s="66">
        <v>2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7">
        <v>0</v>
      </c>
    </row>
    <row r="94" spans="1:12" ht="15">
      <c r="A94" s="62" t="s">
        <v>164</v>
      </c>
      <c r="B94" s="66">
        <v>1</v>
      </c>
      <c r="C94" s="66">
        <v>1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7">
        <v>0</v>
      </c>
    </row>
    <row r="95" spans="1:12" ht="15">
      <c r="A95" s="62" t="s">
        <v>165</v>
      </c>
      <c r="B95" s="66">
        <v>244</v>
      </c>
      <c r="C95" s="66">
        <v>240</v>
      </c>
      <c r="D95" s="66">
        <v>261</v>
      </c>
      <c r="E95" s="66">
        <v>247</v>
      </c>
      <c r="F95" s="66">
        <v>255</v>
      </c>
      <c r="G95" s="66">
        <v>254</v>
      </c>
      <c r="H95" s="66">
        <v>239</v>
      </c>
      <c r="I95" s="66">
        <v>243</v>
      </c>
      <c r="J95" s="66">
        <v>270</v>
      </c>
      <c r="K95" s="66">
        <v>273</v>
      </c>
      <c r="L95" s="67">
        <v>260</v>
      </c>
    </row>
    <row r="96" spans="1:12" ht="15">
      <c r="A96" s="62" t="s">
        <v>166</v>
      </c>
      <c r="B96" s="66">
        <v>128</v>
      </c>
      <c r="C96" s="66">
        <v>149</v>
      </c>
      <c r="D96" s="66">
        <v>148</v>
      </c>
      <c r="E96" s="66">
        <v>133</v>
      </c>
      <c r="F96" s="66">
        <v>105</v>
      </c>
      <c r="G96" s="66">
        <v>94</v>
      </c>
      <c r="H96" s="66">
        <v>90</v>
      </c>
      <c r="I96" s="66">
        <v>95</v>
      </c>
      <c r="J96" s="66">
        <v>74</v>
      </c>
      <c r="K96" s="66">
        <v>76</v>
      </c>
      <c r="L96" s="67">
        <v>68</v>
      </c>
    </row>
    <row r="97" spans="1:12" ht="15">
      <c r="A97" s="62" t="s">
        <v>167</v>
      </c>
      <c r="B97" s="66">
        <v>7</v>
      </c>
      <c r="C97" s="66">
        <v>1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7">
        <v>0</v>
      </c>
    </row>
    <row r="98" spans="1:12" ht="15">
      <c r="A98" s="62" t="s">
        <v>168</v>
      </c>
      <c r="B98" s="66">
        <v>0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7">
        <v>0</v>
      </c>
    </row>
    <row r="99" spans="1:12" ht="15">
      <c r="A99" s="62" t="s">
        <v>169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7">
        <v>0</v>
      </c>
    </row>
    <row r="100" spans="1:12" ht="15">
      <c r="A100" s="62" t="s">
        <v>170</v>
      </c>
      <c r="B100" s="66">
        <v>0</v>
      </c>
      <c r="C100" s="66">
        <v>0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7">
        <v>0</v>
      </c>
    </row>
    <row r="101" spans="1:12" ht="15">
      <c r="A101" s="62" t="s">
        <v>171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7">
        <v>0</v>
      </c>
    </row>
    <row r="102" spans="1:12" ht="15">
      <c r="A102" s="62" t="s">
        <v>172</v>
      </c>
      <c r="B102" s="66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7">
        <v>0</v>
      </c>
    </row>
    <row r="103" spans="1:12" ht="15">
      <c r="A103" s="62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7"/>
    </row>
    <row r="104" spans="1:12" ht="15">
      <c r="A104" s="62" t="s">
        <v>173</v>
      </c>
      <c r="B104" s="71">
        <v>7</v>
      </c>
      <c r="C104" s="66">
        <v>4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7">
        <v>0</v>
      </c>
    </row>
    <row r="105" spans="1:12">
      <c r="A105" s="64" t="s">
        <v>174</v>
      </c>
      <c r="B105" s="71">
        <v>2</v>
      </c>
      <c r="C105" s="66">
        <v>2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7">
        <v>0</v>
      </c>
    </row>
    <row r="106" spans="1:12">
      <c r="A106" s="64" t="s">
        <v>175</v>
      </c>
      <c r="B106" s="71">
        <v>5</v>
      </c>
      <c r="C106" s="66">
        <v>4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7">
        <v>0</v>
      </c>
    </row>
    <row r="107" spans="1:12">
      <c r="A107" s="64" t="s">
        <v>176</v>
      </c>
      <c r="B107" s="71">
        <v>1</v>
      </c>
      <c r="C107" s="66">
        <v>1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7">
        <v>0</v>
      </c>
    </row>
    <row r="108" spans="1:12" ht="15">
      <c r="A108" s="62" t="s">
        <v>177</v>
      </c>
      <c r="B108" s="66">
        <v>238</v>
      </c>
      <c r="C108" s="66">
        <v>268</v>
      </c>
      <c r="D108" s="66">
        <v>227</v>
      </c>
      <c r="E108" s="66">
        <v>259</v>
      </c>
      <c r="F108" s="66">
        <v>224</v>
      </c>
      <c r="G108" s="66">
        <v>236</v>
      </c>
      <c r="H108" s="66">
        <v>225</v>
      </c>
      <c r="I108" s="66">
        <v>206</v>
      </c>
      <c r="J108" s="66">
        <v>64</v>
      </c>
      <c r="K108" s="66">
        <v>128</v>
      </c>
      <c r="L108" s="67">
        <v>140</v>
      </c>
    </row>
    <row r="109" spans="1:12" ht="15">
      <c r="A109" s="62" t="s">
        <v>178</v>
      </c>
      <c r="B109" s="66">
        <v>24</v>
      </c>
      <c r="C109" s="66">
        <v>16</v>
      </c>
      <c r="D109" s="66">
        <v>12</v>
      </c>
      <c r="E109" s="66">
        <v>22</v>
      </c>
      <c r="F109" s="66">
        <v>21</v>
      </c>
      <c r="G109" s="66">
        <v>22</v>
      </c>
      <c r="H109" s="66">
        <v>17</v>
      </c>
      <c r="I109" s="66">
        <v>6</v>
      </c>
      <c r="J109" s="66">
        <v>1</v>
      </c>
      <c r="K109" s="66">
        <v>0</v>
      </c>
      <c r="L109" s="67">
        <v>0</v>
      </c>
    </row>
    <row r="110" spans="1:12" ht="15">
      <c r="A110" s="62" t="s">
        <v>179</v>
      </c>
      <c r="B110" s="66">
        <v>7</v>
      </c>
      <c r="C110" s="66">
        <v>6</v>
      </c>
      <c r="D110" s="66">
        <v>5</v>
      </c>
      <c r="E110" s="66">
        <v>3</v>
      </c>
      <c r="F110" s="66">
        <v>3</v>
      </c>
      <c r="G110" s="66">
        <v>3</v>
      </c>
      <c r="H110" s="66">
        <v>5</v>
      </c>
      <c r="I110" s="66">
        <v>4</v>
      </c>
      <c r="J110" s="66">
        <v>3</v>
      </c>
      <c r="K110" s="66">
        <v>2</v>
      </c>
      <c r="L110" s="67">
        <v>6</v>
      </c>
    </row>
    <row r="111" spans="1:12" ht="15">
      <c r="A111" s="62" t="s">
        <v>180</v>
      </c>
      <c r="B111" s="66">
        <v>25</v>
      </c>
      <c r="C111" s="66">
        <v>13</v>
      </c>
      <c r="D111" s="66">
        <v>1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7">
        <v>0</v>
      </c>
    </row>
    <row r="112" spans="1:12" ht="15">
      <c r="A112" s="62" t="s">
        <v>103</v>
      </c>
      <c r="B112" s="66"/>
      <c r="C112" s="66">
        <v>7</v>
      </c>
      <c r="D112" s="66">
        <v>1</v>
      </c>
      <c r="E112" s="66">
        <v>1</v>
      </c>
      <c r="F112" s="66">
        <v>0</v>
      </c>
      <c r="G112" s="66">
        <v>1</v>
      </c>
      <c r="H112" s="66">
        <v>0</v>
      </c>
      <c r="I112" s="66">
        <v>0</v>
      </c>
      <c r="J112" s="66">
        <v>0</v>
      </c>
      <c r="K112" s="66">
        <v>0</v>
      </c>
      <c r="L112" s="67">
        <v>0</v>
      </c>
    </row>
    <row r="113" spans="1:12" ht="15">
      <c r="A113" s="62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9"/>
    </row>
    <row r="114" spans="1:12">
      <c r="A114" s="65" t="s">
        <v>104</v>
      </c>
      <c r="B114" s="72">
        <f t="shared" ref="B114:L114" si="2">SUM(B68:B113)</f>
        <v>1340</v>
      </c>
      <c r="C114" s="72">
        <f t="shared" si="2"/>
        <v>1334</v>
      </c>
      <c r="D114" s="72">
        <f t="shared" si="2"/>
        <v>1299</v>
      </c>
      <c r="E114" s="72">
        <f t="shared" si="2"/>
        <v>1345</v>
      </c>
      <c r="F114" s="72">
        <f t="shared" si="2"/>
        <v>1331</v>
      </c>
      <c r="G114" s="72">
        <f t="shared" si="2"/>
        <v>1343</v>
      </c>
      <c r="H114" s="72">
        <f t="shared" si="2"/>
        <v>1288</v>
      </c>
      <c r="I114" s="72">
        <f t="shared" si="2"/>
        <v>1262</v>
      </c>
      <c r="J114" s="72">
        <f t="shared" si="2"/>
        <v>1085</v>
      </c>
      <c r="K114" s="72">
        <f t="shared" si="2"/>
        <v>1138</v>
      </c>
      <c r="L114" s="72">
        <f t="shared" si="2"/>
        <v>1085</v>
      </c>
    </row>
    <row r="115" spans="1:12" ht="15">
      <c r="A115" s="187" t="s">
        <v>105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</row>
    <row r="116" spans="1:12" ht="15">
      <c r="A116" s="183" t="s">
        <v>181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</row>
    <row r="117" spans="1:12" ht="15">
      <c r="A117" s="184" t="s">
        <v>83</v>
      </c>
      <c r="B117" s="186" t="s">
        <v>84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</row>
    <row r="118" spans="1:12">
      <c r="A118" s="185"/>
      <c r="B118" s="60" t="s">
        <v>85</v>
      </c>
      <c r="C118" s="60" t="s">
        <v>86</v>
      </c>
      <c r="D118" s="60" t="s">
        <v>87</v>
      </c>
      <c r="E118" s="60" t="s">
        <v>88</v>
      </c>
      <c r="F118" s="60" t="s">
        <v>89</v>
      </c>
      <c r="G118" s="60" t="s">
        <v>26</v>
      </c>
      <c r="H118" s="60" t="s">
        <v>27</v>
      </c>
      <c r="I118" s="60" t="s">
        <v>28</v>
      </c>
      <c r="J118" s="60" t="s">
        <v>29</v>
      </c>
      <c r="K118" s="60" t="s">
        <v>18</v>
      </c>
      <c r="L118" s="61" t="s">
        <v>30</v>
      </c>
    </row>
    <row r="119" spans="1:12" ht="15">
      <c r="A119" s="62" t="s">
        <v>182</v>
      </c>
      <c r="B119" s="66">
        <v>145</v>
      </c>
      <c r="C119" s="66">
        <v>154</v>
      </c>
      <c r="D119" s="66">
        <v>191</v>
      </c>
      <c r="E119" s="66">
        <v>189</v>
      </c>
      <c r="F119" s="66">
        <v>230</v>
      </c>
      <c r="G119" s="66">
        <v>224</v>
      </c>
      <c r="H119" s="66">
        <v>214</v>
      </c>
      <c r="I119" s="66">
        <v>205</v>
      </c>
      <c r="J119" s="66">
        <v>193</v>
      </c>
      <c r="K119" s="66">
        <v>175</v>
      </c>
      <c r="L119" s="67">
        <v>151</v>
      </c>
    </row>
    <row r="120" spans="1:12" ht="15">
      <c r="A120" s="62" t="s">
        <v>183</v>
      </c>
      <c r="B120" s="66">
        <v>185</v>
      </c>
      <c r="C120" s="66">
        <v>220</v>
      </c>
      <c r="D120" s="66">
        <v>287</v>
      </c>
      <c r="E120" s="66">
        <v>333</v>
      </c>
      <c r="F120" s="66">
        <v>290</v>
      </c>
      <c r="G120" s="66">
        <v>258</v>
      </c>
      <c r="H120" s="66">
        <v>242</v>
      </c>
      <c r="I120" s="66">
        <v>222</v>
      </c>
      <c r="J120" s="66">
        <v>209</v>
      </c>
      <c r="K120" s="66">
        <v>200</v>
      </c>
      <c r="L120" s="67">
        <v>182</v>
      </c>
    </row>
    <row r="121" spans="1:12" ht="15">
      <c r="A121" s="62" t="s">
        <v>184</v>
      </c>
      <c r="B121" s="66">
        <v>45</v>
      </c>
      <c r="C121" s="66">
        <v>39</v>
      </c>
      <c r="D121" s="66">
        <v>61</v>
      </c>
      <c r="E121" s="66">
        <v>66</v>
      </c>
      <c r="F121" s="66">
        <v>85</v>
      </c>
      <c r="G121" s="66">
        <v>102</v>
      </c>
      <c r="H121" s="66">
        <v>102</v>
      </c>
      <c r="I121" s="66">
        <v>91</v>
      </c>
      <c r="J121" s="66">
        <v>92</v>
      </c>
      <c r="K121" s="66">
        <v>82</v>
      </c>
      <c r="L121" s="67">
        <v>71</v>
      </c>
    </row>
    <row r="122" spans="1:12" ht="15">
      <c r="A122" s="62" t="s">
        <v>185</v>
      </c>
      <c r="B122" s="66">
        <v>174</v>
      </c>
      <c r="C122" s="66">
        <v>165</v>
      </c>
      <c r="D122" s="66">
        <v>186</v>
      </c>
      <c r="E122" s="66">
        <v>175</v>
      </c>
      <c r="F122" s="66">
        <v>184</v>
      </c>
      <c r="G122" s="66">
        <v>175</v>
      </c>
      <c r="H122" s="66">
        <v>180</v>
      </c>
      <c r="I122" s="66">
        <v>177</v>
      </c>
      <c r="J122" s="66">
        <v>163</v>
      </c>
      <c r="K122" s="66">
        <v>174</v>
      </c>
      <c r="L122" s="67">
        <v>168</v>
      </c>
    </row>
    <row r="123" spans="1:12" ht="15">
      <c r="A123" s="62" t="s">
        <v>186</v>
      </c>
      <c r="B123" s="66">
        <v>170</v>
      </c>
      <c r="C123" s="66">
        <v>165</v>
      </c>
      <c r="D123" s="66">
        <v>197</v>
      </c>
      <c r="E123" s="66">
        <v>275</v>
      </c>
      <c r="F123" s="66">
        <v>349</v>
      </c>
      <c r="G123" s="66">
        <v>408</v>
      </c>
      <c r="H123" s="66">
        <v>421</v>
      </c>
      <c r="I123" s="66">
        <v>425</v>
      </c>
      <c r="J123" s="66">
        <v>429</v>
      </c>
      <c r="K123" s="66">
        <v>438</v>
      </c>
      <c r="L123" s="67">
        <v>461</v>
      </c>
    </row>
    <row r="124" spans="1:12" ht="15">
      <c r="A124" s="62" t="s">
        <v>187</v>
      </c>
      <c r="B124" s="66">
        <v>106</v>
      </c>
      <c r="C124" s="66">
        <v>98</v>
      </c>
      <c r="D124" s="66">
        <v>120</v>
      </c>
      <c r="E124" s="66">
        <v>141</v>
      </c>
      <c r="F124" s="66">
        <v>173</v>
      </c>
      <c r="G124" s="66">
        <v>185</v>
      </c>
      <c r="H124" s="66">
        <v>171</v>
      </c>
      <c r="I124" s="66">
        <v>193</v>
      </c>
      <c r="J124" s="66">
        <v>183</v>
      </c>
      <c r="K124" s="66">
        <v>192</v>
      </c>
      <c r="L124" s="67">
        <v>185</v>
      </c>
    </row>
    <row r="125" spans="1:12" ht="15">
      <c r="A125" s="62" t="s">
        <v>188</v>
      </c>
      <c r="B125" s="66">
        <v>23</v>
      </c>
      <c r="C125" s="66">
        <v>76</v>
      </c>
      <c r="D125" s="66">
        <v>135</v>
      </c>
      <c r="E125" s="66">
        <v>149</v>
      </c>
      <c r="F125" s="66">
        <v>168</v>
      </c>
      <c r="G125" s="66">
        <v>167</v>
      </c>
      <c r="H125" s="66">
        <v>182</v>
      </c>
      <c r="I125" s="66">
        <v>191</v>
      </c>
      <c r="J125" s="66">
        <v>178</v>
      </c>
      <c r="K125" s="66">
        <v>159</v>
      </c>
      <c r="L125" s="67">
        <v>163</v>
      </c>
    </row>
    <row r="126" spans="1:12" ht="15">
      <c r="A126" s="62" t="s">
        <v>189</v>
      </c>
      <c r="B126" s="66">
        <v>93</v>
      </c>
      <c r="C126" s="66">
        <v>88</v>
      </c>
      <c r="D126" s="66">
        <v>83</v>
      </c>
      <c r="E126" s="66">
        <v>79</v>
      </c>
      <c r="F126" s="66">
        <v>65</v>
      </c>
      <c r="G126" s="66">
        <v>51</v>
      </c>
      <c r="H126" s="66">
        <v>27</v>
      </c>
      <c r="I126" s="66">
        <v>9</v>
      </c>
      <c r="J126" s="66">
        <v>1</v>
      </c>
      <c r="K126" s="66">
        <v>0</v>
      </c>
      <c r="L126" s="67">
        <v>0</v>
      </c>
    </row>
    <row r="127" spans="1:12" ht="15">
      <c r="A127" s="62" t="s">
        <v>190</v>
      </c>
      <c r="B127" s="66">
        <v>175</v>
      </c>
      <c r="C127" s="66">
        <v>182</v>
      </c>
      <c r="D127" s="66">
        <v>185</v>
      </c>
      <c r="E127" s="66">
        <v>218</v>
      </c>
      <c r="F127" s="66">
        <v>225</v>
      </c>
      <c r="G127" s="66">
        <v>229</v>
      </c>
      <c r="H127" s="66">
        <v>252</v>
      </c>
      <c r="I127" s="66">
        <v>215</v>
      </c>
      <c r="J127" s="66">
        <v>208</v>
      </c>
      <c r="K127" s="66">
        <v>188</v>
      </c>
      <c r="L127" s="67">
        <v>195</v>
      </c>
    </row>
    <row r="128" spans="1:12" ht="15">
      <c r="A128" s="62" t="s">
        <v>191</v>
      </c>
      <c r="B128" s="66">
        <v>64</v>
      </c>
      <c r="C128" s="66">
        <v>60</v>
      </c>
      <c r="D128" s="66">
        <v>73</v>
      </c>
      <c r="E128" s="66">
        <v>79</v>
      </c>
      <c r="F128" s="66">
        <v>90</v>
      </c>
      <c r="G128" s="66">
        <v>78</v>
      </c>
      <c r="H128" s="66">
        <v>55</v>
      </c>
      <c r="I128" s="66">
        <v>61</v>
      </c>
      <c r="J128" s="66">
        <v>40</v>
      </c>
      <c r="K128" s="66">
        <v>41</v>
      </c>
      <c r="L128" s="67">
        <v>50</v>
      </c>
    </row>
    <row r="129" spans="1:12">
      <c r="A129" s="64" t="s">
        <v>192</v>
      </c>
      <c r="B129" s="66"/>
      <c r="C129" s="66"/>
      <c r="D129" s="66"/>
      <c r="E129" s="66"/>
      <c r="F129" s="66"/>
      <c r="G129" s="66">
        <v>8</v>
      </c>
      <c r="H129" s="66">
        <v>21</v>
      </c>
      <c r="I129" s="66">
        <v>46</v>
      </c>
      <c r="J129" s="66">
        <v>53</v>
      </c>
      <c r="K129" s="66">
        <v>66</v>
      </c>
      <c r="L129" s="67">
        <v>85</v>
      </c>
    </row>
    <row r="130" spans="1:12" ht="15">
      <c r="A130" s="62" t="s">
        <v>193</v>
      </c>
      <c r="B130" s="66">
        <v>40</v>
      </c>
      <c r="C130" s="66">
        <v>44</v>
      </c>
      <c r="D130" s="66">
        <v>41</v>
      </c>
      <c r="E130" s="66">
        <v>43</v>
      </c>
      <c r="F130" s="66">
        <v>53</v>
      </c>
      <c r="G130" s="66">
        <v>53</v>
      </c>
      <c r="H130" s="66">
        <v>59</v>
      </c>
      <c r="I130" s="66">
        <v>45</v>
      </c>
      <c r="J130" s="66">
        <v>38</v>
      </c>
      <c r="K130" s="66">
        <v>35</v>
      </c>
      <c r="L130" s="67">
        <v>28</v>
      </c>
    </row>
    <row r="131" spans="1:12" ht="15">
      <c r="A131" s="62" t="s">
        <v>194</v>
      </c>
      <c r="B131" s="66">
        <v>444</v>
      </c>
      <c r="C131" s="66">
        <v>509</v>
      </c>
      <c r="D131" s="66">
        <v>586</v>
      </c>
      <c r="E131" s="66">
        <v>666</v>
      </c>
      <c r="F131" s="66">
        <v>687</v>
      </c>
      <c r="G131" s="66">
        <v>637</v>
      </c>
      <c r="H131" s="66">
        <v>659</v>
      </c>
      <c r="I131" s="66">
        <v>600</v>
      </c>
      <c r="J131" s="66">
        <v>610</v>
      </c>
      <c r="K131" s="66">
        <v>629</v>
      </c>
      <c r="L131" s="67">
        <v>585</v>
      </c>
    </row>
    <row r="132" spans="1:12" ht="15">
      <c r="A132" s="62" t="s">
        <v>195</v>
      </c>
      <c r="B132" s="66">
        <v>56</v>
      </c>
      <c r="C132" s="66">
        <v>50</v>
      </c>
      <c r="D132" s="66">
        <v>46</v>
      </c>
      <c r="E132" s="66">
        <v>51</v>
      </c>
      <c r="F132" s="66">
        <v>50</v>
      </c>
      <c r="G132" s="66">
        <v>32</v>
      </c>
      <c r="H132" s="66">
        <v>26</v>
      </c>
      <c r="I132" s="66">
        <v>19</v>
      </c>
      <c r="J132" s="66">
        <v>18</v>
      </c>
      <c r="K132" s="66">
        <v>19</v>
      </c>
      <c r="L132" s="67">
        <v>21</v>
      </c>
    </row>
    <row r="133" spans="1:12" ht="15">
      <c r="A133" s="62" t="s">
        <v>196</v>
      </c>
      <c r="B133" s="66">
        <v>27</v>
      </c>
      <c r="C133" s="66">
        <v>36</v>
      </c>
      <c r="D133" s="66">
        <v>20</v>
      </c>
      <c r="E133" s="66">
        <v>24</v>
      </c>
      <c r="F133" s="66">
        <v>27</v>
      </c>
      <c r="G133" s="66">
        <v>24</v>
      </c>
      <c r="H133" s="66">
        <v>17</v>
      </c>
      <c r="I133" s="66">
        <v>24</v>
      </c>
      <c r="J133" s="66">
        <v>20</v>
      </c>
      <c r="K133" s="66">
        <v>23</v>
      </c>
      <c r="L133" s="67">
        <v>21</v>
      </c>
    </row>
    <row r="134" spans="1:12" ht="15">
      <c r="A134" s="62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7"/>
    </row>
    <row r="135" spans="1:12" ht="15">
      <c r="A135" s="62" t="s">
        <v>197</v>
      </c>
      <c r="B135" s="66">
        <v>78</v>
      </c>
      <c r="C135" s="66">
        <v>75</v>
      </c>
      <c r="D135" s="66">
        <v>2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7">
        <v>0</v>
      </c>
    </row>
    <row r="136" spans="1:12" ht="15">
      <c r="A136" s="62" t="s">
        <v>198</v>
      </c>
      <c r="B136" s="66">
        <v>1</v>
      </c>
      <c r="C136" s="66">
        <v>4</v>
      </c>
      <c r="D136" s="66">
        <v>5</v>
      </c>
      <c r="E136" s="66">
        <v>6</v>
      </c>
      <c r="F136" s="66">
        <v>2</v>
      </c>
      <c r="G136" s="66">
        <v>3</v>
      </c>
      <c r="H136" s="66">
        <v>1</v>
      </c>
      <c r="I136" s="66">
        <v>1</v>
      </c>
      <c r="J136" s="66">
        <v>2</v>
      </c>
      <c r="K136" s="66">
        <v>3</v>
      </c>
      <c r="L136" s="67">
        <v>0</v>
      </c>
    </row>
    <row r="137" spans="1:12" ht="15">
      <c r="A137" s="62" t="s">
        <v>199</v>
      </c>
      <c r="B137" s="66">
        <v>25</v>
      </c>
      <c r="C137" s="66">
        <v>2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7">
        <v>0</v>
      </c>
    </row>
    <row r="138" spans="1:12" ht="15">
      <c r="A138" s="62" t="s">
        <v>103</v>
      </c>
      <c r="B138" s="66"/>
      <c r="C138" s="66"/>
      <c r="D138" s="66">
        <v>1</v>
      </c>
      <c r="E138" s="66">
        <v>0</v>
      </c>
      <c r="F138" s="66">
        <v>0</v>
      </c>
      <c r="G138" s="66">
        <v>0</v>
      </c>
      <c r="H138" s="66">
        <v>2</v>
      </c>
      <c r="I138" s="66">
        <v>2</v>
      </c>
      <c r="J138" s="66">
        <v>0</v>
      </c>
      <c r="K138" s="66">
        <v>3</v>
      </c>
      <c r="L138" s="67">
        <v>3</v>
      </c>
    </row>
    <row r="139" spans="1:12" ht="15">
      <c r="A139" s="62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9"/>
    </row>
    <row r="140" spans="1:12">
      <c r="A140" s="65" t="s">
        <v>104</v>
      </c>
      <c r="B140" s="72">
        <f t="shared" ref="B140:L140" si="3">SUM(B119:B139)</f>
        <v>1851</v>
      </c>
      <c r="C140" s="72">
        <f t="shared" si="3"/>
        <v>1967</v>
      </c>
      <c r="D140" s="72">
        <f t="shared" si="3"/>
        <v>2219</v>
      </c>
      <c r="E140" s="72">
        <f t="shared" si="3"/>
        <v>2494</v>
      </c>
      <c r="F140" s="72">
        <f t="shared" si="3"/>
        <v>2678</v>
      </c>
      <c r="G140" s="72">
        <f t="shared" si="3"/>
        <v>2634</v>
      </c>
      <c r="H140" s="72">
        <f t="shared" si="3"/>
        <v>2631</v>
      </c>
      <c r="I140" s="72">
        <f t="shared" si="3"/>
        <v>2526</v>
      </c>
      <c r="J140" s="72">
        <f t="shared" si="3"/>
        <v>2437</v>
      </c>
      <c r="K140" s="72">
        <f t="shared" si="3"/>
        <v>2427</v>
      </c>
      <c r="L140" s="167">
        <f t="shared" si="3"/>
        <v>2369</v>
      </c>
    </row>
    <row r="141" spans="1:12" ht="15">
      <c r="A141" s="187" t="s">
        <v>105</v>
      </c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</row>
    <row r="142" spans="1:12" ht="15">
      <c r="A142" s="183" t="s">
        <v>200</v>
      </c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</row>
    <row r="143" spans="1:12" ht="15">
      <c r="A143" s="184" t="s">
        <v>83</v>
      </c>
      <c r="B143" s="186" t="s">
        <v>84</v>
      </c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</row>
    <row r="144" spans="1:12">
      <c r="A144" s="185"/>
      <c r="B144" s="60" t="s">
        <v>85</v>
      </c>
      <c r="C144" s="60" t="s">
        <v>86</v>
      </c>
      <c r="D144" s="60" t="s">
        <v>87</v>
      </c>
      <c r="E144" s="60" t="s">
        <v>88</v>
      </c>
      <c r="F144" s="60" t="s">
        <v>89</v>
      </c>
      <c r="G144" s="60" t="s">
        <v>26</v>
      </c>
      <c r="H144" s="60" t="s">
        <v>27</v>
      </c>
      <c r="I144" s="60" t="s">
        <v>28</v>
      </c>
      <c r="J144" s="60" t="s">
        <v>29</v>
      </c>
      <c r="K144" s="60" t="s">
        <v>18</v>
      </c>
      <c r="L144" s="61" t="s">
        <v>30</v>
      </c>
    </row>
    <row r="145" spans="1:12" ht="15">
      <c r="A145" s="62" t="s">
        <v>201</v>
      </c>
      <c r="B145" s="66">
        <v>50</v>
      </c>
      <c r="C145" s="66">
        <v>44</v>
      </c>
      <c r="D145" s="66">
        <v>49</v>
      </c>
      <c r="E145" s="66">
        <v>53</v>
      </c>
      <c r="F145" s="66">
        <v>60</v>
      </c>
      <c r="G145" s="66">
        <v>70</v>
      </c>
      <c r="H145" s="66">
        <v>70</v>
      </c>
      <c r="I145" s="66">
        <v>58</v>
      </c>
      <c r="J145" s="66">
        <v>65</v>
      </c>
      <c r="K145" s="66">
        <v>56</v>
      </c>
      <c r="L145" s="67">
        <v>50</v>
      </c>
    </row>
    <row r="146" spans="1:12" ht="15">
      <c r="A146" s="62" t="s">
        <v>202</v>
      </c>
      <c r="B146" s="66">
        <v>162</v>
      </c>
      <c r="C146" s="66">
        <v>173</v>
      </c>
      <c r="D146" s="66">
        <v>196</v>
      </c>
      <c r="E146" s="66">
        <v>197</v>
      </c>
      <c r="F146" s="66">
        <v>199</v>
      </c>
      <c r="G146" s="66">
        <v>213</v>
      </c>
      <c r="H146" s="66">
        <v>217</v>
      </c>
      <c r="I146" s="66">
        <v>229</v>
      </c>
      <c r="J146" s="66">
        <v>192</v>
      </c>
      <c r="K146" s="66">
        <v>183</v>
      </c>
      <c r="L146" s="67">
        <v>168</v>
      </c>
    </row>
    <row r="147" spans="1:12" ht="15">
      <c r="A147" s="62" t="s">
        <v>203</v>
      </c>
      <c r="B147" s="66">
        <v>377</v>
      </c>
      <c r="C147" s="66">
        <v>402</v>
      </c>
      <c r="D147" s="66">
        <v>412</v>
      </c>
      <c r="E147" s="66">
        <v>458</v>
      </c>
      <c r="F147" s="66">
        <v>516</v>
      </c>
      <c r="G147" s="66">
        <v>564</v>
      </c>
      <c r="H147" s="66">
        <v>647</v>
      </c>
      <c r="I147" s="66">
        <v>634</v>
      </c>
      <c r="J147" s="66">
        <v>624</v>
      </c>
      <c r="K147" s="66">
        <v>598</v>
      </c>
      <c r="L147" s="67">
        <v>501</v>
      </c>
    </row>
    <row r="148" spans="1:12" ht="15">
      <c r="A148" s="62" t="s">
        <v>204</v>
      </c>
      <c r="B148" s="66">
        <v>67</v>
      </c>
      <c r="C148" s="66">
        <v>70</v>
      </c>
      <c r="D148" s="66">
        <v>67</v>
      </c>
      <c r="E148" s="66">
        <v>59</v>
      </c>
      <c r="F148" s="66">
        <v>72</v>
      </c>
      <c r="G148" s="66">
        <v>63</v>
      </c>
      <c r="H148" s="66">
        <v>56</v>
      </c>
      <c r="I148" s="66">
        <v>65</v>
      </c>
      <c r="J148" s="66">
        <v>57</v>
      </c>
      <c r="K148" s="66">
        <v>55</v>
      </c>
      <c r="L148" s="67">
        <v>49</v>
      </c>
    </row>
    <row r="149" spans="1:12" ht="15">
      <c r="A149" s="62" t="s">
        <v>205</v>
      </c>
      <c r="B149" s="66">
        <v>44</v>
      </c>
      <c r="C149" s="66">
        <v>31</v>
      </c>
      <c r="D149" s="66">
        <v>30</v>
      </c>
      <c r="E149" s="66">
        <v>44</v>
      </c>
      <c r="F149" s="66">
        <v>40</v>
      </c>
      <c r="G149" s="66">
        <v>41</v>
      </c>
      <c r="H149" s="66">
        <v>46</v>
      </c>
      <c r="I149" s="66">
        <v>47</v>
      </c>
      <c r="J149" s="66">
        <v>36</v>
      </c>
      <c r="K149" s="66">
        <v>37</v>
      </c>
      <c r="L149" s="67">
        <v>33</v>
      </c>
    </row>
    <row r="150" spans="1:12" ht="15">
      <c r="A150" s="62" t="s">
        <v>206</v>
      </c>
      <c r="B150" s="66">
        <v>109</v>
      </c>
      <c r="C150" s="66">
        <v>121</v>
      </c>
      <c r="D150" s="66">
        <v>134</v>
      </c>
      <c r="E150" s="66">
        <v>139</v>
      </c>
      <c r="F150" s="66">
        <v>143</v>
      </c>
      <c r="G150" s="66">
        <v>147</v>
      </c>
      <c r="H150" s="66">
        <v>132</v>
      </c>
      <c r="I150" s="66">
        <v>78</v>
      </c>
      <c r="J150" s="66">
        <v>14</v>
      </c>
      <c r="K150" s="66">
        <v>1</v>
      </c>
      <c r="L150" s="67">
        <v>0</v>
      </c>
    </row>
    <row r="151" spans="1:12" ht="15">
      <c r="A151" s="62" t="s">
        <v>207</v>
      </c>
      <c r="B151" s="66">
        <v>0</v>
      </c>
      <c r="C151" s="66">
        <v>0</v>
      </c>
      <c r="D151" s="66">
        <v>0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7">
        <v>0</v>
      </c>
    </row>
    <row r="152" spans="1:12" ht="15">
      <c r="A152" s="62" t="s">
        <v>208</v>
      </c>
      <c r="B152" s="66"/>
      <c r="C152" s="66"/>
      <c r="D152" s="66">
        <v>9</v>
      </c>
      <c r="E152" s="66">
        <v>39</v>
      </c>
      <c r="F152" s="66">
        <v>49</v>
      </c>
      <c r="G152" s="66">
        <v>41</v>
      </c>
      <c r="H152" s="66">
        <v>32</v>
      </c>
      <c r="I152" s="66">
        <v>33</v>
      </c>
      <c r="J152" s="66">
        <v>29</v>
      </c>
      <c r="K152" s="66">
        <v>22</v>
      </c>
      <c r="L152" s="67">
        <v>33</v>
      </c>
    </row>
    <row r="153" spans="1:12" ht="15">
      <c r="A153" s="62" t="s">
        <v>209</v>
      </c>
      <c r="B153" s="66">
        <v>68</v>
      </c>
      <c r="C153" s="66">
        <v>67</v>
      </c>
      <c r="D153" s="66">
        <v>58</v>
      </c>
      <c r="E153" s="66">
        <v>61</v>
      </c>
      <c r="F153" s="66">
        <v>77</v>
      </c>
      <c r="G153" s="66">
        <v>100</v>
      </c>
      <c r="H153" s="66">
        <v>105</v>
      </c>
      <c r="I153" s="66">
        <v>105</v>
      </c>
      <c r="J153" s="66">
        <v>102</v>
      </c>
      <c r="K153" s="66">
        <v>116</v>
      </c>
      <c r="L153" s="67">
        <v>136</v>
      </c>
    </row>
    <row r="154" spans="1:12" ht="15">
      <c r="A154" s="62" t="s">
        <v>210</v>
      </c>
      <c r="B154" s="66">
        <v>29</v>
      </c>
      <c r="C154" s="66">
        <v>42</v>
      </c>
      <c r="D154" s="66">
        <v>38</v>
      </c>
      <c r="E154" s="66">
        <v>37</v>
      </c>
      <c r="F154" s="66">
        <v>36</v>
      </c>
      <c r="G154" s="66">
        <v>25</v>
      </c>
      <c r="H154" s="66">
        <v>20</v>
      </c>
      <c r="I154" s="66">
        <v>29</v>
      </c>
      <c r="J154" s="66">
        <v>24</v>
      </c>
      <c r="K154" s="66">
        <v>25</v>
      </c>
      <c r="L154" s="67">
        <v>16</v>
      </c>
    </row>
    <row r="155" spans="1:12" ht="15">
      <c r="A155" s="62" t="s">
        <v>211</v>
      </c>
      <c r="B155" s="66">
        <v>119</v>
      </c>
      <c r="C155" s="66">
        <v>128</v>
      </c>
      <c r="D155" s="66">
        <v>105</v>
      </c>
      <c r="E155" s="66">
        <v>100</v>
      </c>
      <c r="F155" s="66">
        <v>113</v>
      </c>
      <c r="G155" s="66">
        <v>125</v>
      </c>
      <c r="H155" s="66">
        <v>121</v>
      </c>
      <c r="I155" s="66">
        <v>99</v>
      </c>
      <c r="J155" s="66">
        <v>101</v>
      </c>
      <c r="K155" s="66">
        <v>88</v>
      </c>
      <c r="L155" s="67">
        <v>80</v>
      </c>
    </row>
    <row r="156" spans="1:12" ht="15">
      <c r="A156" s="62" t="s">
        <v>212</v>
      </c>
      <c r="B156" s="66">
        <v>6</v>
      </c>
      <c r="C156" s="66">
        <v>1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7">
        <v>0</v>
      </c>
    </row>
    <row r="157" spans="1:12" ht="15">
      <c r="A157" s="62" t="s">
        <v>213</v>
      </c>
      <c r="B157" s="66"/>
      <c r="C157" s="66"/>
      <c r="D157" s="66"/>
      <c r="E157" s="66"/>
      <c r="F157" s="66"/>
      <c r="G157" s="66"/>
      <c r="H157" s="66"/>
      <c r="I157" s="66">
        <v>57</v>
      </c>
      <c r="J157" s="66">
        <v>105</v>
      </c>
      <c r="K157" s="66">
        <v>97</v>
      </c>
      <c r="L157" s="67">
        <v>100</v>
      </c>
    </row>
    <row r="158" spans="1:12" ht="15">
      <c r="A158" s="62" t="s">
        <v>214</v>
      </c>
      <c r="B158" s="66">
        <v>62</v>
      </c>
      <c r="C158" s="66">
        <v>47</v>
      </c>
      <c r="D158" s="66">
        <v>45</v>
      </c>
      <c r="E158" s="66">
        <v>47</v>
      </c>
      <c r="F158" s="66">
        <v>49</v>
      </c>
      <c r="G158" s="66">
        <v>47</v>
      </c>
      <c r="H158" s="66">
        <v>59</v>
      </c>
      <c r="I158" s="66">
        <v>55</v>
      </c>
      <c r="J158" s="66">
        <v>39</v>
      </c>
      <c r="K158" s="66">
        <v>31</v>
      </c>
      <c r="L158" s="67">
        <v>23</v>
      </c>
    </row>
    <row r="159" spans="1:12" ht="15">
      <c r="A159" s="62" t="s">
        <v>215</v>
      </c>
      <c r="B159" s="66">
        <v>32</v>
      </c>
      <c r="C159" s="66">
        <v>36</v>
      </c>
      <c r="D159" s="66">
        <v>25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7">
        <v>0</v>
      </c>
    </row>
    <row r="160" spans="1:12" ht="15">
      <c r="A160" s="62" t="s">
        <v>216</v>
      </c>
      <c r="B160" s="66">
        <v>109</v>
      </c>
      <c r="C160" s="66">
        <v>91</v>
      </c>
      <c r="D160" s="66">
        <v>223</v>
      </c>
      <c r="E160" s="66">
        <v>251</v>
      </c>
      <c r="F160" s="66">
        <v>303</v>
      </c>
      <c r="G160" s="66">
        <v>291</v>
      </c>
      <c r="H160" s="66">
        <v>313</v>
      </c>
      <c r="I160" s="66">
        <v>311</v>
      </c>
      <c r="J160" s="66">
        <v>331</v>
      </c>
      <c r="K160" s="66">
        <v>337</v>
      </c>
      <c r="L160" s="67">
        <v>321</v>
      </c>
    </row>
    <row r="161" spans="1:12" ht="15">
      <c r="A161" s="62" t="s">
        <v>217</v>
      </c>
      <c r="B161" s="66">
        <v>14</v>
      </c>
      <c r="C161" s="66">
        <v>4</v>
      </c>
      <c r="D161" s="66">
        <v>1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7">
        <v>0</v>
      </c>
    </row>
    <row r="162" spans="1:12" ht="15">
      <c r="A162" s="62" t="s">
        <v>218</v>
      </c>
      <c r="B162" s="66">
        <v>143</v>
      </c>
      <c r="C162" s="66">
        <v>107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7">
        <v>0</v>
      </c>
    </row>
    <row r="163" spans="1:12" ht="15">
      <c r="A163" s="62" t="s">
        <v>219</v>
      </c>
      <c r="B163" s="66">
        <v>11</v>
      </c>
      <c r="C163" s="66">
        <v>10</v>
      </c>
      <c r="D163" s="66">
        <v>5</v>
      </c>
      <c r="E163" s="66">
        <v>4</v>
      </c>
      <c r="F163" s="66">
        <v>7</v>
      </c>
      <c r="G163" s="66">
        <v>3</v>
      </c>
      <c r="H163" s="66">
        <v>1</v>
      </c>
      <c r="I163" s="66">
        <v>4</v>
      </c>
      <c r="J163" s="66">
        <v>2</v>
      </c>
      <c r="K163" s="66">
        <v>1</v>
      </c>
      <c r="L163" s="67">
        <v>8</v>
      </c>
    </row>
    <row r="164" spans="1:12" ht="15">
      <c r="A164" s="62" t="s">
        <v>220</v>
      </c>
      <c r="B164" s="66">
        <v>20</v>
      </c>
      <c r="C164" s="66">
        <v>18</v>
      </c>
      <c r="D164" s="66">
        <v>5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7">
        <v>0</v>
      </c>
    </row>
    <row r="165" spans="1:12" ht="15">
      <c r="A165" s="62" t="s">
        <v>103</v>
      </c>
      <c r="B165" s="66"/>
      <c r="C165" s="66">
        <v>1</v>
      </c>
      <c r="D165" s="66">
        <v>4</v>
      </c>
      <c r="E165" s="66">
        <v>1</v>
      </c>
      <c r="F165" s="66">
        <v>1</v>
      </c>
      <c r="G165" s="66">
        <v>1</v>
      </c>
      <c r="H165" s="66">
        <v>2</v>
      </c>
      <c r="I165" s="66">
        <v>1</v>
      </c>
      <c r="J165" s="66">
        <v>0</v>
      </c>
      <c r="K165" s="66">
        <v>0</v>
      </c>
      <c r="L165" s="67">
        <v>0</v>
      </c>
    </row>
    <row r="166" spans="1:12" ht="15">
      <c r="A166" s="62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9"/>
    </row>
    <row r="167" spans="1:12">
      <c r="A167" s="65" t="s">
        <v>104</v>
      </c>
      <c r="B167" s="72">
        <f t="shared" ref="B167:L167" si="4">SUM(B145:B166)</f>
        <v>1422</v>
      </c>
      <c r="C167" s="72">
        <f t="shared" si="4"/>
        <v>1393</v>
      </c>
      <c r="D167" s="72">
        <f t="shared" si="4"/>
        <v>1406</v>
      </c>
      <c r="E167" s="72">
        <f t="shared" si="4"/>
        <v>1490</v>
      </c>
      <c r="F167" s="72">
        <f t="shared" si="4"/>
        <v>1665</v>
      </c>
      <c r="G167" s="72">
        <f t="shared" si="4"/>
        <v>1731</v>
      </c>
      <c r="H167" s="72">
        <f t="shared" si="4"/>
        <v>1821</v>
      </c>
      <c r="I167" s="72">
        <f t="shared" si="4"/>
        <v>1805</v>
      </c>
      <c r="J167" s="72">
        <f t="shared" si="4"/>
        <v>1721</v>
      </c>
      <c r="K167" s="72">
        <f t="shared" si="4"/>
        <v>1647</v>
      </c>
      <c r="L167" s="167">
        <f t="shared" si="4"/>
        <v>1518</v>
      </c>
    </row>
    <row r="168" spans="1:12" ht="15">
      <c r="A168" s="187" t="s">
        <v>105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</row>
    <row r="169" spans="1:12" ht="15">
      <c r="A169" s="183" t="s">
        <v>221</v>
      </c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</row>
    <row r="170" spans="1:12" ht="15">
      <c r="A170" s="184" t="s">
        <v>83</v>
      </c>
      <c r="B170" s="186" t="s">
        <v>84</v>
      </c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</row>
    <row r="171" spans="1:12">
      <c r="A171" s="185"/>
      <c r="B171" s="60" t="s">
        <v>85</v>
      </c>
      <c r="C171" s="60" t="s">
        <v>86</v>
      </c>
      <c r="D171" s="60" t="s">
        <v>87</v>
      </c>
      <c r="E171" s="60" t="s">
        <v>88</v>
      </c>
      <c r="F171" s="60" t="s">
        <v>89</v>
      </c>
      <c r="G171" s="60" t="s">
        <v>26</v>
      </c>
      <c r="H171" s="60" t="s">
        <v>27</v>
      </c>
      <c r="I171" s="60" t="s">
        <v>28</v>
      </c>
      <c r="J171" s="60" t="s">
        <v>29</v>
      </c>
      <c r="K171" s="60" t="s">
        <v>18</v>
      </c>
      <c r="L171" s="61" t="s">
        <v>30</v>
      </c>
    </row>
    <row r="172" spans="1:12" ht="15">
      <c r="A172" s="62" t="s">
        <v>222</v>
      </c>
      <c r="B172" s="66">
        <v>228</v>
      </c>
      <c r="C172" s="66">
        <v>201</v>
      </c>
      <c r="D172" s="66">
        <v>0</v>
      </c>
      <c r="E172" s="66">
        <v>0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7">
        <v>0</v>
      </c>
    </row>
    <row r="173" spans="1:12" ht="15">
      <c r="A173" s="62" t="s">
        <v>223</v>
      </c>
      <c r="B173" s="66">
        <v>44</v>
      </c>
      <c r="C173" s="66">
        <v>11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7">
        <v>0</v>
      </c>
    </row>
    <row r="174" spans="1:12" ht="15">
      <c r="A174" s="62" t="s">
        <v>224</v>
      </c>
      <c r="B174" s="66">
        <v>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7">
        <v>0</v>
      </c>
    </row>
    <row r="175" spans="1:12" ht="15">
      <c r="A175" s="62" t="s">
        <v>225</v>
      </c>
      <c r="B175" s="66">
        <v>0</v>
      </c>
      <c r="C175" s="66">
        <v>0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7">
        <v>0</v>
      </c>
    </row>
    <row r="176" spans="1:12" ht="15">
      <c r="A176" s="62" t="s">
        <v>226</v>
      </c>
      <c r="B176" s="66">
        <v>42</v>
      </c>
      <c r="C176" s="66">
        <v>26</v>
      </c>
      <c r="D176" s="66">
        <v>27</v>
      </c>
      <c r="E176" s="66">
        <v>28</v>
      </c>
      <c r="F176" s="66">
        <v>12</v>
      </c>
      <c r="G176" s="66">
        <v>19</v>
      </c>
      <c r="H176" s="66">
        <v>4</v>
      </c>
      <c r="I176" s="66">
        <v>19</v>
      </c>
      <c r="J176" s="66">
        <v>2</v>
      </c>
      <c r="K176" s="66">
        <v>0</v>
      </c>
      <c r="L176" s="67">
        <v>11</v>
      </c>
    </row>
    <row r="177" spans="1:12" ht="15">
      <c r="A177" s="62" t="s">
        <v>227</v>
      </c>
      <c r="B177" s="66"/>
      <c r="C177" s="66"/>
      <c r="D177" s="66"/>
      <c r="E177" s="66"/>
      <c r="F177" s="66"/>
      <c r="G177" s="66"/>
      <c r="H177" s="66">
        <v>1</v>
      </c>
      <c r="I177" s="66">
        <v>2</v>
      </c>
      <c r="J177" s="66">
        <v>0</v>
      </c>
      <c r="K177" s="66">
        <v>0</v>
      </c>
      <c r="L177" s="67">
        <v>0</v>
      </c>
    </row>
    <row r="178" spans="1:12">
      <c r="A178" s="64" t="s">
        <v>228</v>
      </c>
      <c r="B178" s="66">
        <v>1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7">
        <v>0</v>
      </c>
    </row>
    <row r="179" spans="1:12" ht="15">
      <c r="A179" s="62" t="s">
        <v>103</v>
      </c>
      <c r="B179" s="66">
        <v>379</v>
      </c>
      <c r="C179" s="66">
        <v>215</v>
      </c>
      <c r="D179" s="66">
        <v>282</v>
      </c>
      <c r="E179" s="66">
        <v>382</v>
      </c>
      <c r="F179" s="66">
        <v>260</v>
      </c>
      <c r="G179" s="66">
        <v>295</v>
      </c>
      <c r="H179" s="66">
        <v>331</v>
      </c>
      <c r="I179" s="66">
        <v>261</v>
      </c>
      <c r="J179" s="66">
        <v>38</v>
      </c>
      <c r="K179" s="66">
        <v>30</v>
      </c>
      <c r="L179" s="67">
        <v>31</v>
      </c>
    </row>
    <row r="180" spans="1:12">
      <c r="A180" s="64" t="s">
        <v>229</v>
      </c>
      <c r="B180" s="66">
        <v>12</v>
      </c>
      <c r="C180" s="66">
        <v>21</v>
      </c>
      <c r="D180" s="66">
        <v>13</v>
      </c>
      <c r="E180" s="66">
        <v>10</v>
      </c>
      <c r="F180" s="66">
        <v>46</v>
      </c>
      <c r="G180" s="66">
        <v>38</v>
      </c>
      <c r="H180" s="66">
        <v>17</v>
      </c>
      <c r="I180" s="66">
        <v>22</v>
      </c>
      <c r="J180" s="66">
        <v>11</v>
      </c>
      <c r="K180" s="66">
        <v>1</v>
      </c>
      <c r="L180" s="67">
        <v>4</v>
      </c>
    </row>
    <row r="181" spans="1:12">
      <c r="A181" s="64" t="s">
        <v>230</v>
      </c>
      <c r="B181" s="66">
        <v>1</v>
      </c>
      <c r="C181" s="66">
        <v>0</v>
      </c>
      <c r="D181" s="66">
        <v>0</v>
      </c>
      <c r="E181" s="66">
        <v>1</v>
      </c>
      <c r="F181" s="66">
        <v>0</v>
      </c>
      <c r="G181" s="66">
        <v>1</v>
      </c>
      <c r="H181" s="66">
        <v>1</v>
      </c>
      <c r="I181" s="66">
        <v>0</v>
      </c>
      <c r="J181" s="66">
        <v>0</v>
      </c>
      <c r="K181" s="66">
        <v>0</v>
      </c>
      <c r="L181" s="67">
        <v>0</v>
      </c>
    </row>
    <row r="182" spans="1:12" ht="15">
      <c r="A182" s="62" t="s">
        <v>231</v>
      </c>
      <c r="B182" s="66">
        <v>1284</v>
      </c>
      <c r="C182" s="66">
        <v>1599</v>
      </c>
      <c r="D182" s="66">
        <v>1689</v>
      </c>
      <c r="E182" s="66">
        <v>2329</v>
      </c>
      <c r="F182" s="66">
        <v>2704</v>
      </c>
      <c r="G182" s="66">
        <v>2652</v>
      </c>
      <c r="H182" s="66">
        <v>2374</v>
      </c>
      <c r="I182" s="66">
        <v>2050</v>
      </c>
      <c r="J182" s="66">
        <v>2026</v>
      </c>
      <c r="K182" s="66">
        <v>2203</v>
      </c>
      <c r="L182" s="67">
        <v>2417</v>
      </c>
    </row>
    <row r="183" spans="1:12" ht="15">
      <c r="A183" s="62" t="s">
        <v>232</v>
      </c>
      <c r="B183" s="66">
        <v>4</v>
      </c>
      <c r="C183" s="66">
        <v>2</v>
      </c>
      <c r="D183" s="66">
        <v>1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7">
        <v>0</v>
      </c>
    </row>
    <row r="184" spans="1:12" ht="15">
      <c r="A184" s="62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9"/>
    </row>
    <row r="185" spans="1:12">
      <c r="A185" s="65" t="s">
        <v>104</v>
      </c>
      <c r="B185" s="72">
        <f t="shared" ref="B185:L185" si="5">SUM(B172:B184)</f>
        <v>1995</v>
      </c>
      <c r="C185" s="72">
        <f t="shared" si="5"/>
        <v>2075</v>
      </c>
      <c r="D185" s="72">
        <f t="shared" si="5"/>
        <v>2012</v>
      </c>
      <c r="E185" s="72">
        <f t="shared" si="5"/>
        <v>2750</v>
      </c>
      <c r="F185" s="72">
        <f t="shared" si="5"/>
        <v>3022</v>
      </c>
      <c r="G185" s="72">
        <f t="shared" si="5"/>
        <v>3005</v>
      </c>
      <c r="H185" s="72">
        <f t="shared" si="5"/>
        <v>2728</v>
      </c>
      <c r="I185" s="72">
        <f t="shared" si="5"/>
        <v>2354</v>
      </c>
      <c r="J185" s="72">
        <f t="shared" si="5"/>
        <v>2077</v>
      </c>
      <c r="K185" s="72">
        <f t="shared" si="5"/>
        <v>2234</v>
      </c>
      <c r="L185" s="167">
        <f t="shared" si="5"/>
        <v>2463</v>
      </c>
    </row>
    <row r="186" spans="1:12" ht="15">
      <c r="A186" s="187" t="s">
        <v>105</v>
      </c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</row>
    <row r="187" spans="1:12" ht="15">
      <c r="A187" s="183" t="s">
        <v>233</v>
      </c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</row>
    <row r="188" spans="1:12" ht="15">
      <c r="A188" s="184" t="s">
        <v>83</v>
      </c>
      <c r="B188" s="186" t="s">
        <v>84</v>
      </c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</row>
    <row r="189" spans="1:12">
      <c r="A189" s="185"/>
      <c r="B189" s="60" t="s">
        <v>85</v>
      </c>
      <c r="C189" s="60" t="s">
        <v>86</v>
      </c>
      <c r="D189" s="60" t="s">
        <v>87</v>
      </c>
      <c r="E189" s="60" t="s">
        <v>88</v>
      </c>
      <c r="F189" s="60" t="s">
        <v>89</v>
      </c>
      <c r="G189" s="60" t="s">
        <v>26</v>
      </c>
      <c r="H189" s="60" t="s">
        <v>27</v>
      </c>
      <c r="I189" s="60" t="s">
        <v>28</v>
      </c>
      <c r="J189" s="60" t="s">
        <v>29</v>
      </c>
      <c r="K189" s="60" t="s">
        <v>18</v>
      </c>
      <c r="L189" s="61" t="s">
        <v>30</v>
      </c>
    </row>
    <row r="190" spans="1:12" ht="15">
      <c r="A190" s="62" t="s">
        <v>234</v>
      </c>
      <c r="B190" s="66">
        <v>70</v>
      </c>
      <c r="C190" s="66">
        <v>117</v>
      </c>
      <c r="D190" s="66">
        <v>105</v>
      </c>
      <c r="E190" s="66">
        <v>34</v>
      </c>
      <c r="F190" s="66">
        <v>9</v>
      </c>
      <c r="G190" s="66">
        <v>11</v>
      </c>
      <c r="H190" s="66">
        <v>4</v>
      </c>
      <c r="I190" s="66">
        <v>3</v>
      </c>
      <c r="J190" s="66">
        <v>7</v>
      </c>
      <c r="K190" s="66">
        <v>6</v>
      </c>
      <c r="L190" s="67">
        <v>7</v>
      </c>
    </row>
    <row r="191" spans="1:12" ht="15">
      <c r="A191" s="62" t="s">
        <v>235</v>
      </c>
      <c r="B191" s="66">
        <v>171</v>
      </c>
      <c r="C191" s="66">
        <v>161</v>
      </c>
      <c r="D191" s="66">
        <v>157</v>
      </c>
      <c r="E191" s="66">
        <v>201</v>
      </c>
      <c r="F191" s="66">
        <v>69</v>
      </c>
      <c r="G191" s="66">
        <v>14</v>
      </c>
      <c r="H191" s="66">
        <v>1</v>
      </c>
      <c r="I191" s="66">
        <v>1</v>
      </c>
      <c r="J191" s="66">
        <v>0</v>
      </c>
      <c r="K191" s="66">
        <v>0</v>
      </c>
      <c r="L191" s="67">
        <v>0</v>
      </c>
    </row>
    <row r="192" spans="1:12" ht="15">
      <c r="A192" s="62" t="s">
        <v>119</v>
      </c>
      <c r="B192" s="66"/>
      <c r="C192" s="66"/>
      <c r="D192" s="66"/>
      <c r="E192" s="66"/>
      <c r="F192" s="66">
        <v>49</v>
      </c>
      <c r="G192" s="66">
        <v>70</v>
      </c>
      <c r="H192" s="66">
        <v>58</v>
      </c>
      <c r="I192" s="66">
        <v>43</v>
      </c>
      <c r="J192" s="66">
        <v>35</v>
      </c>
      <c r="K192" s="66">
        <v>37</v>
      </c>
      <c r="L192" s="67">
        <v>39</v>
      </c>
    </row>
    <row r="193" spans="1:12" ht="15">
      <c r="A193" s="62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9"/>
    </row>
    <row r="194" spans="1:12">
      <c r="A194" s="65" t="s">
        <v>104</v>
      </c>
      <c r="B194" s="72">
        <f t="shared" ref="B194:L194" si="6">SUM(B190:B193)</f>
        <v>241</v>
      </c>
      <c r="C194" s="72">
        <f t="shared" si="6"/>
        <v>278</v>
      </c>
      <c r="D194" s="72">
        <f t="shared" si="6"/>
        <v>262</v>
      </c>
      <c r="E194" s="72">
        <f t="shared" si="6"/>
        <v>235</v>
      </c>
      <c r="F194" s="72">
        <f t="shared" si="6"/>
        <v>127</v>
      </c>
      <c r="G194" s="72">
        <f t="shared" si="6"/>
        <v>95</v>
      </c>
      <c r="H194" s="72">
        <f t="shared" si="6"/>
        <v>63</v>
      </c>
      <c r="I194" s="72">
        <f t="shared" si="6"/>
        <v>47</v>
      </c>
      <c r="J194" s="72">
        <f t="shared" si="6"/>
        <v>42</v>
      </c>
      <c r="K194" s="72">
        <f t="shared" si="6"/>
        <v>43</v>
      </c>
      <c r="L194" s="169">
        <f t="shared" si="6"/>
        <v>46</v>
      </c>
    </row>
    <row r="196" spans="1:12" ht="21.75" customHeight="1">
      <c r="A196" s="182" t="s">
        <v>236</v>
      </c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</row>
    <row r="197" spans="1:12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</row>
    <row r="198" spans="1:12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</row>
    <row r="199" spans="1:12" ht="15">
      <c r="A199" s="183" t="s">
        <v>237</v>
      </c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</row>
    <row r="200" spans="1:12" ht="15">
      <c r="A200" s="184" t="s">
        <v>83</v>
      </c>
      <c r="B200" s="186" t="s">
        <v>84</v>
      </c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</row>
    <row r="201" spans="1:12">
      <c r="A201" s="185"/>
      <c r="B201" s="60" t="s">
        <v>85</v>
      </c>
      <c r="C201" s="60" t="s">
        <v>86</v>
      </c>
      <c r="D201" s="60" t="s">
        <v>87</v>
      </c>
      <c r="E201" s="60" t="s">
        <v>88</v>
      </c>
      <c r="F201" s="60" t="s">
        <v>89</v>
      </c>
      <c r="G201" s="60" t="s">
        <v>26</v>
      </c>
      <c r="H201" s="60" t="s">
        <v>27</v>
      </c>
      <c r="I201" s="60" t="s">
        <v>28</v>
      </c>
      <c r="J201" s="60" t="s">
        <v>29</v>
      </c>
      <c r="K201" s="60" t="s">
        <v>18</v>
      </c>
      <c r="L201" s="61" t="s">
        <v>30</v>
      </c>
    </row>
    <row r="202" spans="1:12" ht="15">
      <c r="A202" s="62" t="s">
        <v>238</v>
      </c>
      <c r="B202" s="66">
        <v>3</v>
      </c>
      <c r="C202" s="66">
        <v>1</v>
      </c>
      <c r="D202" s="66">
        <v>0</v>
      </c>
      <c r="E202" s="66">
        <v>1</v>
      </c>
      <c r="F202" s="66">
        <v>1</v>
      </c>
      <c r="G202" s="66">
        <v>3</v>
      </c>
      <c r="H202" s="66">
        <v>3</v>
      </c>
      <c r="I202" s="66">
        <v>0</v>
      </c>
      <c r="J202" s="66">
        <v>1</v>
      </c>
      <c r="K202" s="66">
        <v>1</v>
      </c>
      <c r="L202" s="67">
        <v>2</v>
      </c>
    </row>
    <row r="203" spans="1:12" ht="15">
      <c r="A203" s="62" t="s">
        <v>239</v>
      </c>
      <c r="B203" s="66"/>
      <c r="C203" s="66"/>
      <c r="D203" s="66"/>
      <c r="E203" s="66"/>
      <c r="F203" s="66"/>
      <c r="G203" s="66"/>
      <c r="H203" s="66">
        <v>13</v>
      </c>
      <c r="I203" s="66">
        <v>28</v>
      </c>
      <c r="J203" s="66">
        <v>28</v>
      </c>
      <c r="K203" s="66">
        <v>16</v>
      </c>
      <c r="L203" s="67">
        <v>17</v>
      </c>
    </row>
    <row r="204" spans="1:12" ht="15">
      <c r="A204" s="62" t="s">
        <v>240</v>
      </c>
      <c r="B204" s="66">
        <v>36</v>
      </c>
      <c r="C204" s="66">
        <v>34</v>
      </c>
      <c r="D204" s="66">
        <v>28</v>
      </c>
      <c r="E204" s="66">
        <v>25</v>
      </c>
      <c r="F204" s="66">
        <v>25</v>
      </c>
      <c r="G204" s="66">
        <v>28</v>
      </c>
      <c r="H204" s="66">
        <v>30</v>
      </c>
      <c r="I204" s="66">
        <v>28</v>
      </c>
      <c r="J204" s="66">
        <v>26</v>
      </c>
      <c r="K204" s="66">
        <v>19</v>
      </c>
      <c r="L204" s="67">
        <v>21</v>
      </c>
    </row>
    <row r="205" spans="1:12" ht="15">
      <c r="A205" s="62" t="s">
        <v>241</v>
      </c>
      <c r="B205" s="66">
        <v>80</v>
      </c>
      <c r="C205" s="66">
        <v>84</v>
      </c>
      <c r="D205" s="66">
        <v>98</v>
      </c>
      <c r="E205" s="66">
        <v>78</v>
      </c>
      <c r="F205" s="66">
        <v>69</v>
      </c>
      <c r="G205" s="66">
        <v>95</v>
      </c>
      <c r="H205" s="66">
        <v>95</v>
      </c>
      <c r="I205" s="66">
        <v>103</v>
      </c>
      <c r="J205" s="66">
        <v>184</v>
      </c>
      <c r="K205" s="66">
        <v>153</v>
      </c>
      <c r="L205" s="67">
        <v>182</v>
      </c>
    </row>
    <row r="206" spans="1:12" ht="15">
      <c r="A206" s="62" t="s">
        <v>242</v>
      </c>
      <c r="B206" s="66">
        <v>28</v>
      </c>
      <c r="C206" s="66">
        <v>21</v>
      </c>
      <c r="D206" s="66">
        <v>24</v>
      </c>
      <c r="E206" s="66">
        <v>26</v>
      </c>
      <c r="F206" s="66">
        <v>16</v>
      </c>
      <c r="G206" s="66">
        <v>2</v>
      </c>
      <c r="H206" s="66">
        <v>0</v>
      </c>
      <c r="I206" s="66">
        <v>0</v>
      </c>
      <c r="J206" s="66">
        <v>0</v>
      </c>
      <c r="K206" s="66">
        <v>0</v>
      </c>
      <c r="L206" s="67">
        <v>0</v>
      </c>
    </row>
    <row r="207" spans="1:12" ht="15">
      <c r="A207" s="62" t="s">
        <v>243</v>
      </c>
      <c r="B207" s="66"/>
      <c r="C207" s="66"/>
      <c r="D207" s="66"/>
      <c r="E207" s="66"/>
      <c r="F207" s="66">
        <v>14</v>
      </c>
      <c r="G207" s="66">
        <v>16</v>
      </c>
      <c r="H207" s="66">
        <v>19</v>
      </c>
      <c r="I207" s="66">
        <v>14</v>
      </c>
      <c r="J207" s="66">
        <v>22</v>
      </c>
      <c r="K207" s="66">
        <v>31</v>
      </c>
      <c r="L207" s="67">
        <v>26</v>
      </c>
    </row>
    <row r="208" spans="1:12" ht="15">
      <c r="A208" s="62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7">
        <v>0</v>
      </c>
    </row>
    <row r="209" spans="1:12" ht="15">
      <c r="A209" s="62" t="s">
        <v>244</v>
      </c>
      <c r="B209" s="66">
        <v>1</v>
      </c>
      <c r="C209" s="66">
        <v>0</v>
      </c>
      <c r="D209" s="66">
        <v>0</v>
      </c>
      <c r="E209" s="66">
        <v>0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7">
        <v>0</v>
      </c>
    </row>
    <row r="210" spans="1:12" ht="15">
      <c r="A210" s="62" t="s">
        <v>245</v>
      </c>
      <c r="B210" s="66">
        <v>3</v>
      </c>
      <c r="C210" s="66">
        <v>4</v>
      </c>
      <c r="D210" s="66">
        <v>2</v>
      </c>
      <c r="E210" s="66">
        <v>5</v>
      </c>
      <c r="F210" s="66">
        <v>6</v>
      </c>
      <c r="G210" s="66">
        <v>5</v>
      </c>
      <c r="H210" s="66">
        <v>4</v>
      </c>
      <c r="I210" s="66">
        <v>1</v>
      </c>
      <c r="J210" s="66">
        <v>1</v>
      </c>
      <c r="K210" s="66">
        <v>2</v>
      </c>
      <c r="L210" s="67">
        <v>3</v>
      </c>
    </row>
    <row r="211" spans="1:12" ht="15">
      <c r="A211" s="62" t="s">
        <v>246</v>
      </c>
      <c r="B211" s="66">
        <v>1</v>
      </c>
      <c r="C211" s="66">
        <v>0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7">
        <v>0</v>
      </c>
    </row>
    <row r="212" spans="1:12" ht="15">
      <c r="A212" s="62" t="s">
        <v>247</v>
      </c>
      <c r="B212" s="66"/>
      <c r="C212" s="66"/>
      <c r="D212" s="66">
        <v>1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7">
        <v>0</v>
      </c>
    </row>
    <row r="213" spans="1:12" ht="15">
      <c r="A213" s="62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9"/>
    </row>
    <row r="214" spans="1:12">
      <c r="A214" s="65" t="s">
        <v>104</v>
      </c>
      <c r="B214" s="72">
        <f t="shared" ref="B214:L214" si="7">SUM(B202:B213)</f>
        <v>152</v>
      </c>
      <c r="C214" s="72">
        <f t="shared" si="7"/>
        <v>144</v>
      </c>
      <c r="D214" s="72">
        <f t="shared" si="7"/>
        <v>153</v>
      </c>
      <c r="E214" s="72">
        <f t="shared" si="7"/>
        <v>135</v>
      </c>
      <c r="F214" s="72">
        <f t="shared" si="7"/>
        <v>131</v>
      </c>
      <c r="G214" s="72">
        <f t="shared" si="7"/>
        <v>149</v>
      </c>
      <c r="H214" s="72">
        <f t="shared" si="7"/>
        <v>164</v>
      </c>
      <c r="I214" s="72">
        <f t="shared" si="7"/>
        <v>174</v>
      </c>
      <c r="J214" s="72">
        <f t="shared" si="7"/>
        <v>262</v>
      </c>
      <c r="K214" s="72">
        <f t="shared" si="7"/>
        <v>222</v>
      </c>
      <c r="L214" s="169">
        <f t="shared" si="7"/>
        <v>251</v>
      </c>
    </row>
    <row r="215" spans="1:12" ht="15">
      <c r="A215" s="181" t="s">
        <v>248</v>
      </c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</row>
    <row r="216" spans="1:12" ht="15">
      <c r="A216" s="183" t="s">
        <v>106</v>
      </c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</row>
    <row r="217" spans="1:12" ht="15">
      <c r="A217" s="184" t="s">
        <v>83</v>
      </c>
      <c r="B217" s="186" t="s">
        <v>84</v>
      </c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</row>
    <row r="218" spans="1:12">
      <c r="A218" s="185"/>
      <c r="B218" s="60" t="s">
        <v>85</v>
      </c>
      <c r="C218" s="60" t="s">
        <v>86</v>
      </c>
      <c r="D218" s="60" t="s">
        <v>87</v>
      </c>
      <c r="E218" s="60" t="s">
        <v>88</v>
      </c>
      <c r="F218" s="60" t="s">
        <v>89</v>
      </c>
      <c r="G218" s="60" t="s">
        <v>26</v>
      </c>
      <c r="H218" s="60" t="s">
        <v>27</v>
      </c>
      <c r="I218" s="60" t="s">
        <v>28</v>
      </c>
      <c r="J218" s="60" t="s">
        <v>29</v>
      </c>
      <c r="K218" s="60" t="s">
        <v>18</v>
      </c>
      <c r="L218" s="61" t="s">
        <v>30</v>
      </c>
    </row>
    <row r="219" spans="1:12" ht="15">
      <c r="A219" s="62" t="s">
        <v>249</v>
      </c>
      <c r="B219" s="66">
        <v>2</v>
      </c>
      <c r="C219" s="66">
        <v>6</v>
      </c>
      <c r="D219" s="66">
        <v>3</v>
      </c>
      <c r="E219" s="66">
        <v>3</v>
      </c>
      <c r="F219" s="66">
        <v>2</v>
      </c>
      <c r="G219" s="66">
        <v>2</v>
      </c>
      <c r="H219" s="66">
        <v>4</v>
      </c>
      <c r="I219" s="66">
        <v>1</v>
      </c>
      <c r="J219" s="66">
        <v>4</v>
      </c>
      <c r="K219" s="66">
        <v>4</v>
      </c>
      <c r="L219" s="67">
        <v>2</v>
      </c>
    </row>
    <row r="220" spans="1:12" ht="15">
      <c r="A220" s="62" t="s">
        <v>250</v>
      </c>
      <c r="B220" s="66">
        <v>21</v>
      </c>
      <c r="C220" s="66">
        <v>19</v>
      </c>
      <c r="D220" s="66">
        <v>17</v>
      </c>
      <c r="E220" s="66">
        <v>22</v>
      </c>
      <c r="F220" s="66">
        <v>21</v>
      </c>
      <c r="G220" s="66">
        <v>21</v>
      </c>
      <c r="H220" s="66">
        <v>20</v>
      </c>
      <c r="I220" s="66">
        <v>20</v>
      </c>
      <c r="J220" s="66">
        <v>21</v>
      </c>
      <c r="K220" s="66">
        <v>19</v>
      </c>
      <c r="L220" s="67">
        <v>16</v>
      </c>
    </row>
    <row r="221" spans="1:12" ht="15">
      <c r="A221" s="62" t="s">
        <v>251</v>
      </c>
      <c r="B221" s="66">
        <v>21</v>
      </c>
      <c r="C221" s="66">
        <v>22</v>
      </c>
      <c r="D221" s="66">
        <v>22</v>
      </c>
      <c r="E221" s="66">
        <v>20</v>
      </c>
      <c r="F221" s="66">
        <v>14</v>
      </c>
      <c r="G221" s="66">
        <v>12</v>
      </c>
      <c r="H221" s="66">
        <v>14</v>
      </c>
      <c r="I221" s="66">
        <v>21</v>
      </c>
      <c r="J221" s="66">
        <v>18</v>
      </c>
      <c r="K221" s="66">
        <v>18</v>
      </c>
      <c r="L221" s="67">
        <v>23</v>
      </c>
    </row>
    <row r="222" spans="1:12" ht="15">
      <c r="A222" s="62" t="s">
        <v>252</v>
      </c>
      <c r="B222" s="66">
        <v>16</v>
      </c>
      <c r="C222" s="66">
        <v>17</v>
      </c>
      <c r="D222" s="66">
        <v>19</v>
      </c>
      <c r="E222" s="66">
        <v>22</v>
      </c>
      <c r="F222" s="66">
        <v>19</v>
      </c>
      <c r="G222" s="66">
        <v>25</v>
      </c>
      <c r="H222" s="66">
        <v>29</v>
      </c>
      <c r="I222" s="66">
        <v>26</v>
      </c>
      <c r="J222" s="66">
        <v>18</v>
      </c>
      <c r="K222" s="66">
        <v>22</v>
      </c>
      <c r="L222" s="67">
        <v>22</v>
      </c>
    </row>
    <row r="223" spans="1:12" ht="15">
      <c r="A223" s="62" t="s">
        <v>253</v>
      </c>
      <c r="B223" s="66">
        <v>21</v>
      </c>
      <c r="C223" s="66">
        <v>28</v>
      </c>
      <c r="D223" s="66">
        <v>20</v>
      </c>
      <c r="E223" s="66">
        <v>14</v>
      </c>
      <c r="F223" s="66">
        <v>13</v>
      </c>
      <c r="G223" s="66">
        <v>15</v>
      </c>
      <c r="H223" s="66">
        <v>23</v>
      </c>
      <c r="I223" s="66">
        <v>23</v>
      </c>
      <c r="J223" s="66">
        <v>12</v>
      </c>
      <c r="K223" s="66">
        <v>14</v>
      </c>
      <c r="L223" s="67">
        <v>11</v>
      </c>
    </row>
    <row r="224" spans="1:12" ht="15">
      <c r="A224" s="62" t="s">
        <v>254</v>
      </c>
      <c r="B224" s="66">
        <v>41</v>
      </c>
      <c r="C224" s="66">
        <v>44</v>
      </c>
      <c r="D224" s="66">
        <v>49</v>
      </c>
      <c r="E224" s="66">
        <v>54</v>
      </c>
      <c r="F224" s="66">
        <v>45</v>
      </c>
      <c r="G224" s="66">
        <v>41</v>
      </c>
      <c r="H224" s="66">
        <v>49</v>
      </c>
      <c r="I224" s="66">
        <v>42</v>
      </c>
      <c r="J224" s="66">
        <v>41</v>
      </c>
      <c r="K224" s="66">
        <v>35</v>
      </c>
      <c r="L224" s="67">
        <v>26</v>
      </c>
    </row>
    <row r="225" spans="1:13" ht="15">
      <c r="A225" s="62" t="s">
        <v>255</v>
      </c>
      <c r="B225" s="66">
        <v>8</v>
      </c>
      <c r="C225" s="66">
        <v>11</v>
      </c>
      <c r="D225" s="66">
        <v>8</v>
      </c>
      <c r="E225" s="66">
        <v>10</v>
      </c>
      <c r="F225" s="66">
        <v>16</v>
      </c>
      <c r="G225" s="66">
        <v>19</v>
      </c>
      <c r="H225" s="66">
        <v>12</v>
      </c>
      <c r="I225" s="66">
        <v>4</v>
      </c>
      <c r="J225" s="66">
        <v>7</v>
      </c>
      <c r="K225" s="66">
        <v>9</v>
      </c>
      <c r="L225" s="67">
        <v>6</v>
      </c>
    </row>
    <row r="226" spans="1:13" ht="15">
      <c r="A226" s="62" t="s">
        <v>256</v>
      </c>
      <c r="B226" s="66">
        <v>19</v>
      </c>
      <c r="C226" s="66">
        <v>22</v>
      </c>
      <c r="D226" s="66">
        <v>19</v>
      </c>
      <c r="E226" s="66">
        <v>16</v>
      </c>
      <c r="F226" s="66">
        <v>9</v>
      </c>
      <c r="G226" s="66">
        <v>10</v>
      </c>
      <c r="H226" s="66">
        <v>9</v>
      </c>
      <c r="I226" s="66">
        <v>11</v>
      </c>
      <c r="J226" s="66">
        <v>12</v>
      </c>
      <c r="K226" s="66">
        <v>14</v>
      </c>
      <c r="L226" s="67">
        <v>9</v>
      </c>
    </row>
    <row r="227" spans="1:13" ht="15">
      <c r="A227" s="62" t="s">
        <v>257</v>
      </c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7">
        <v>1</v>
      </c>
    </row>
    <row r="228" spans="1:13" ht="15">
      <c r="A228" s="62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7"/>
    </row>
    <row r="229" spans="1:13" ht="15">
      <c r="A229" s="62" t="s">
        <v>258</v>
      </c>
      <c r="B229" s="66">
        <v>0</v>
      </c>
      <c r="C229" s="66">
        <v>0</v>
      </c>
      <c r="D229" s="66">
        <v>0</v>
      </c>
      <c r="E229" s="66">
        <v>0</v>
      </c>
      <c r="F229" s="66">
        <v>0</v>
      </c>
      <c r="G229" s="66">
        <v>0</v>
      </c>
      <c r="H229" s="66">
        <v>0</v>
      </c>
      <c r="I229" s="66">
        <v>0</v>
      </c>
      <c r="J229" s="66">
        <v>0</v>
      </c>
      <c r="K229" s="66">
        <v>0</v>
      </c>
      <c r="L229" s="67">
        <v>0</v>
      </c>
    </row>
    <row r="230" spans="1:13" ht="15">
      <c r="A230" s="62" t="s">
        <v>245</v>
      </c>
      <c r="B230" s="66">
        <v>2</v>
      </c>
      <c r="C230" s="66">
        <v>0</v>
      </c>
      <c r="D230" s="66">
        <v>0</v>
      </c>
      <c r="E230" s="66">
        <v>2</v>
      </c>
      <c r="F230" s="66">
        <v>5</v>
      </c>
      <c r="G230" s="66">
        <v>11</v>
      </c>
      <c r="H230" s="66">
        <v>12</v>
      </c>
      <c r="I230" s="66">
        <v>2</v>
      </c>
      <c r="J230" s="66">
        <v>1</v>
      </c>
      <c r="K230" s="66">
        <v>2</v>
      </c>
      <c r="L230" s="67">
        <v>2</v>
      </c>
    </row>
    <row r="231" spans="1:13">
      <c r="A231" s="63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9"/>
    </row>
    <row r="232" spans="1:13">
      <c r="A232" s="65" t="s">
        <v>104</v>
      </c>
      <c r="B232" s="72">
        <f t="shared" ref="B232:L232" si="8">SUM(B219:B231)</f>
        <v>151</v>
      </c>
      <c r="C232" s="72">
        <f t="shared" si="8"/>
        <v>169</v>
      </c>
      <c r="D232" s="72">
        <f t="shared" si="8"/>
        <v>157</v>
      </c>
      <c r="E232" s="72">
        <f t="shared" si="8"/>
        <v>163</v>
      </c>
      <c r="F232" s="72">
        <f t="shared" si="8"/>
        <v>144</v>
      </c>
      <c r="G232" s="72">
        <f t="shared" si="8"/>
        <v>156</v>
      </c>
      <c r="H232" s="72">
        <f t="shared" si="8"/>
        <v>172</v>
      </c>
      <c r="I232" s="72">
        <f t="shared" si="8"/>
        <v>150</v>
      </c>
      <c r="J232" s="72">
        <f t="shared" si="8"/>
        <v>134</v>
      </c>
      <c r="K232" s="72">
        <f t="shared" si="8"/>
        <v>137</v>
      </c>
      <c r="L232" s="169">
        <f t="shared" si="8"/>
        <v>118</v>
      </c>
    </row>
    <row r="233" spans="1:13" ht="15">
      <c r="A233" s="181" t="s">
        <v>248</v>
      </c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</row>
    <row r="234" spans="1:13" ht="15">
      <c r="A234" s="183" t="s">
        <v>137</v>
      </c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</row>
    <row r="235" spans="1:13" ht="15">
      <c r="A235" s="184" t="s">
        <v>83</v>
      </c>
      <c r="B235" s="186" t="s">
        <v>84</v>
      </c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</row>
    <row r="236" spans="1:13">
      <c r="A236" s="185"/>
      <c r="B236" s="60" t="s">
        <v>85</v>
      </c>
      <c r="C236" s="60" t="s">
        <v>86</v>
      </c>
      <c r="D236" s="60" t="s">
        <v>87</v>
      </c>
      <c r="E236" s="60" t="s">
        <v>88</v>
      </c>
      <c r="F236" s="60" t="s">
        <v>89</v>
      </c>
      <c r="G236" s="60" t="s">
        <v>26</v>
      </c>
      <c r="H236" s="60" t="s">
        <v>27</v>
      </c>
      <c r="I236" s="60" t="s">
        <v>28</v>
      </c>
      <c r="J236" s="60" t="s">
        <v>29</v>
      </c>
      <c r="K236" s="60" t="s">
        <v>18</v>
      </c>
      <c r="L236" s="61" t="s">
        <v>30</v>
      </c>
    </row>
    <row r="237" spans="1:13">
      <c r="A237" s="64" t="s">
        <v>259</v>
      </c>
      <c r="B237" s="71">
        <v>2</v>
      </c>
      <c r="C237" s="71">
        <v>2</v>
      </c>
      <c r="D237" s="66">
        <v>0</v>
      </c>
      <c r="E237" s="66">
        <v>0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7">
        <v>0</v>
      </c>
    </row>
    <row r="238" spans="1:13" ht="15">
      <c r="A238" s="62" t="s">
        <v>260</v>
      </c>
      <c r="B238" s="66">
        <v>4</v>
      </c>
      <c r="C238" s="66">
        <v>7</v>
      </c>
      <c r="D238" s="66">
        <v>3</v>
      </c>
      <c r="E238" s="66">
        <v>1</v>
      </c>
      <c r="F238" s="66">
        <v>5</v>
      </c>
      <c r="G238" s="66">
        <v>5</v>
      </c>
      <c r="H238" s="66">
        <v>4</v>
      </c>
      <c r="I238" s="66">
        <v>3</v>
      </c>
      <c r="J238" s="66">
        <v>1</v>
      </c>
      <c r="K238" s="66">
        <v>7</v>
      </c>
      <c r="L238" s="67">
        <v>1</v>
      </c>
    </row>
    <row r="239" spans="1:13" ht="15">
      <c r="A239" s="62" t="s">
        <v>261</v>
      </c>
      <c r="B239" s="66"/>
      <c r="C239" s="66"/>
      <c r="D239" s="66">
        <v>1</v>
      </c>
      <c r="E239" s="66">
        <v>2</v>
      </c>
      <c r="F239" s="66">
        <v>5</v>
      </c>
      <c r="G239" s="66">
        <v>2</v>
      </c>
      <c r="H239" s="66">
        <v>2</v>
      </c>
      <c r="I239" s="66">
        <v>0</v>
      </c>
      <c r="J239" s="66">
        <v>0</v>
      </c>
      <c r="K239" s="66">
        <v>0</v>
      </c>
      <c r="L239" s="67">
        <v>0</v>
      </c>
      <c r="M239" s="160"/>
    </row>
    <row r="240" spans="1:13">
      <c r="A240" s="64" t="s">
        <v>262</v>
      </c>
      <c r="B240" s="66"/>
      <c r="C240" s="66"/>
      <c r="D240" s="66"/>
      <c r="E240" s="66">
        <v>1</v>
      </c>
      <c r="F240" s="66">
        <v>3</v>
      </c>
      <c r="G240" s="66">
        <v>1</v>
      </c>
      <c r="H240" s="66">
        <v>0</v>
      </c>
      <c r="I240" s="66">
        <v>0</v>
      </c>
      <c r="J240" s="66">
        <v>0</v>
      </c>
      <c r="K240" s="66">
        <v>0</v>
      </c>
      <c r="L240" s="67">
        <v>0</v>
      </c>
    </row>
    <row r="241" spans="1:15">
      <c r="A241" s="64" t="s">
        <v>263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>
        <v>2</v>
      </c>
      <c r="L241" s="67">
        <v>0</v>
      </c>
    </row>
    <row r="242" spans="1:15">
      <c r="A242" s="64" t="s">
        <v>264</v>
      </c>
      <c r="B242" s="66">
        <v>2</v>
      </c>
      <c r="C242" s="66">
        <v>0</v>
      </c>
      <c r="D242" s="66">
        <v>2</v>
      </c>
      <c r="E242" s="66">
        <v>3</v>
      </c>
      <c r="F242" s="66">
        <v>2</v>
      </c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7">
        <v>0</v>
      </c>
    </row>
    <row r="243" spans="1:15">
      <c r="A243" s="64" t="s">
        <v>265</v>
      </c>
      <c r="B243" s="66"/>
      <c r="C243" s="66"/>
      <c r="D243" s="66">
        <v>1</v>
      </c>
      <c r="E243" s="66">
        <v>5</v>
      </c>
      <c r="F243" s="66">
        <v>2</v>
      </c>
      <c r="G243" s="66">
        <v>3</v>
      </c>
      <c r="H243" s="66">
        <v>1</v>
      </c>
      <c r="I243" s="66">
        <v>1</v>
      </c>
      <c r="J243" s="66">
        <v>1</v>
      </c>
      <c r="K243" s="66">
        <v>0</v>
      </c>
      <c r="L243" s="67">
        <v>0</v>
      </c>
    </row>
    <row r="244" spans="1:15">
      <c r="A244" s="64" t="s">
        <v>266</v>
      </c>
      <c r="B244" s="66">
        <v>2</v>
      </c>
      <c r="C244" s="66">
        <v>0</v>
      </c>
      <c r="D244" s="66">
        <v>1</v>
      </c>
      <c r="E244" s="66">
        <v>1</v>
      </c>
      <c r="F244" s="66">
        <v>2</v>
      </c>
      <c r="G244" s="66">
        <v>1</v>
      </c>
      <c r="H244" s="66">
        <v>0</v>
      </c>
      <c r="I244" s="66">
        <v>0</v>
      </c>
      <c r="J244" s="66">
        <v>0</v>
      </c>
      <c r="K244" s="66">
        <v>0</v>
      </c>
      <c r="L244" s="67">
        <v>0</v>
      </c>
    </row>
    <row r="245" spans="1:15">
      <c r="A245" s="64" t="s">
        <v>267</v>
      </c>
      <c r="B245" s="66">
        <v>1</v>
      </c>
      <c r="C245" s="66">
        <v>0</v>
      </c>
      <c r="D245" s="66">
        <v>0</v>
      </c>
      <c r="E245" s="66">
        <v>1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7">
        <v>0</v>
      </c>
      <c r="O245" s="160"/>
    </row>
    <row r="246" spans="1:15">
      <c r="A246" s="64" t="s">
        <v>268</v>
      </c>
      <c r="B246" s="66"/>
      <c r="C246" s="66"/>
      <c r="D246" s="66"/>
      <c r="E246" s="66"/>
      <c r="F246" s="66"/>
      <c r="G246" s="66">
        <v>3</v>
      </c>
      <c r="H246" s="66">
        <v>2</v>
      </c>
      <c r="I246" s="66">
        <v>1</v>
      </c>
      <c r="J246" s="66">
        <v>0</v>
      </c>
      <c r="K246" s="66">
        <v>1</v>
      </c>
      <c r="L246" s="67">
        <v>4</v>
      </c>
    </row>
    <row r="247" spans="1:15">
      <c r="A247" s="64" t="s">
        <v>269</v>
      </c>
      <c r="B247" s="66">
        <v>1</v>
      </c>
      <c r="C247" s="66">
        <v>1</v>
      </c>
      <c r="D247" s="66">
        <v>4</v>
      </c>
      <c r="E247" s="66">
        <v>6</v>
      </c>
      <c r="F247" s="66">
        <v>5</v>
      </c>
      <c r="G247" s="66">
        <v>0</v>
      </c>
      <c r="H247" s="66">
        <v>0</v>
      </c>
      <c r="I247" s="66">
        <v>0</v>
      </c>
      <c r="J247" s="66">
        <v>0</v>
      </c>
      <c r="K247" s="66">
        <v>0</v>
      </c>
      <c r="L247" s="67">
        <v>0</v>
      </c>
    </row>
    <row r="248" spans="1:15">
      <c r="A248" s="64" t="s">
        <v>270</v>
      </c>
      <c r="B248" s="66"/>
      <c r="C248" s="66"/>
      <c r="D248" s="66"/>
      <c r="E248" s="66">
        <v>1</v>
      </c>
      <c r="F248" s="66">
        <v>0</v>
      </c>
      <c r="G248" s="66">
        <v>1</v>
      </c>
      <c r="H248" s="66">
        <v>0</v>
      </c>
      <c r="I248" s="66">
        <v>0</v>
      </c>
      <c r="J248" s="66">
        <v>0</v>
      </c>
      <c r="K248" s="66">
        <v>0</v>
      </c>
      <c r="L248" s="67">
        <v>0</v>
      </c>
    </row>
    <row r="249" spans="1:15">
      <c r="A249" s="64" t="s">
        <v>271</v>
      </c>
      <c r="B249" s="66">
        <v>0</v>
      </c>
      <c r="C249" s="66">
        <v>1</v>
      </c>
      <c r="D249" s="66">
        <v>1</v>
      </c>
      <c r="E249" s="66">
        <v>2</v>
      </c>
      <c r="F249" s="66">
        <v>7</v>
      </c>
      <c r="G249" s="66">
        <v>3</v>
      </c>
      <c r="H249" s="66">
        <v>9</v>
      </c>
      <c r="I249" s="66">
        <v>8</v>
      </c>
      <c r="J249" s="66">
        <v>7</v>
      </c>
      <c r="K249" s="66">
        <v>8</v>
      </c>
      <c r="L249" s="67">
        <v>20</v>
      </c>
    </row>
    <row r="250" spans="1:15">
      <c r="A250" s="64" t="s">
        <v>272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6">
        <v>0</v>
      </c>
      <c r="L250" s="67">
        <v>0</v>
      </c>
    </row>
    <row r="251" spans="1:15">
      <c r="A251" s="64" t="s">
        <v>273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6">
        <v>0</v>
      </c>
      <c r="L251" s="67">
        <v>0</v>
      </c>
    </row>
    <row r="252" spans="1:15">
      <c r="A252" s="64" t="s">
        <v>274</v>
      </c>
      <c r="B252" s="66"/>
      <c r="C252" s="66"/>
      <c r="D252" s="66"/>
      <c r="E252" s="66"/>
      <c r="F252" s="66"/>
      <c r="G252" s="66"/>
      <c r="H252" s="66"/>
      <c r="I252" s="66">
        <v>1</v>
      </c>
      <c r="J252" s="66">
        <v>0</v>
      </c>
      <c r="K252" s="66">
        <v>0</v>
      </c>
      <c r="L252" s="67">
        <v>0</v>
      </c>
    </row>
    <row r="253" spans="1:15" ht="15">
      <c r="A253" s="62" t="s">
        <v>275</v>
      </c>
      <c r="B253" s="66">
        <v>10</v>
      </c>
      <c r="C253" s="66">
        <v>7</v>
      </c>
      <c r="D253" s="66">
        <v>3</v>
      </c>
      <c r="E253" s="66">
        <v>3</v>
      </c>
      <c r="F253" s="66">
        <v>3</v>
      </c>
      <c r="G253" s="66">
        <v>1</v>
      </c>
      <c r="H253" s="66">
        <v>1</v>
      </c>
      <c r="I253" s="66">
        <v>0</v>
      </c>
      <c r="J253" s="66">
        <v>0</v>
      </c>
      <c r="K253" s="66">
        <v>0</v>
      </c>
      <c r="L253" s="67">
        <v>0</v>
      </c>
    </row>
    <row r="254" spans="1:15" ht="15">
      <c r="A254" s="62" t="s">
        <v>276</v>
      </c>
      <c r="B254" s="66">
        <v>52</v>
      </c>
      <c r="C254" s="71">
        <v>59</v>
      </c>
      <c r="D254" s="71">
        <v>64</v>
      </c>
      <c r="E254" s="71">
        <v>74</v>
      </c>
      <c r="F254" s="71">
        <v>72</v>
      </c>
      <c r="G254" s="71">
        <v>74</v>
      </c>
      <c r="H254" s="71">
        <v>55</v>
      </c>
      <c r="I254" s="71">
        <v>62</v>
      </c>
      <c r="J254" s="71">
        <v>56</v>
      </c>
      <c r="K254" s="71">
        <v>45</v>
      </c>
      <c r="L254" s="81">
        <v>26</v>
      </c>
    </row>
    <row r="255" spans="1:15" ht="15">
      <c r="A255" s="62" t="s">
        <v>277</v>
      </c>
      <c r="B255" s="66">
        <v>89</v>
      </c>
      <c r="C255" s="66">
        <v>70</v>
      </c>
      <c r="D255" s="66">
        <v>60</v>
      </c>
      <c r="E255" s="66">
        <v>76</v>
      </c>
      <c r="F255" s="66">
        <v>71</v>
      </c>
      <c r="G255" s="66">
        <v>68</v>
      </c>
      <c r="H255" s="66">
        <v>34</v>
      </c>
      <c r="I255" s="66">
        <v>74</v>
      </c>
      <c r="J255" s="66">
        <v>69</v>
      </c>
      <c r="K255" s="66">
        <v>66</v>
      </c>
      <c r="L255" s="67">
        <v>38</v>
      </c>
    </row>
    <row r="256" spans="1:15" ht="15">
      <c r="A256" s="62" t="s">
        <v>278</v>
      </c>
      <c r="B256" s="66">
        <v>0</v>
      </c>
      <c r="C256" s="66">
        <v>0</v>
      </c>
      <c r="D256" s="66">
        <v>0</v>
      </c>
      <c r="E256" s="66">
        <v>0</v>
      </c>
      <c r="F256" s="6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  <c r="L256" s="67">
        <v>0</v>
      </c>
    </row>
    <row r="257" spans="1:12" ht="15">
      <c r="A257" s="62" t="s">
        <v>279</v>
      </c>
      <c r="B257" s="66">
        <v>28</v>
      </c>
      <c r="C257" s="66">
        <v>21</v>
      </c>
      <c r="D257" s="66">
        <v>20</v>
      </c>
      <c r="E257" s="66">
        <v>22</v>
      </c>
      <c r="F257" s="66">
        <v>23</v>
      </c>
      <c r="G257" s="66">
        <v>24</v>
      </c>
      <c r="H257" s="66">
        <v>8</v>
      </c>
      <c r="I257" s="66">
        <v>14</v>
      </c>
      <c r="J257" s="66">
        <v>24</v>
      </c>
      <c r="K257" s="66">
        <v>20</v>
      </c>
      <c r="L257" s="67">
        <v>14</v>
      </c>
    </row>
    <row r="258" spans="1:12" ht="15">
      <c r="A258" s="62" t="s">
        <v>280</v>
      </c>
      <c r="B258" s="66">
        <v>24</v>
      </c>
      <c r="C258" s="66">
        <v>14</v>
      </c>
      <c r="D258" s="66">
        <v>21</v>
      </c>
      <c r="E258" s="66">
        <v>15</v>
      </c>
      <c r="F258" s="66">
        <v>8</v>
      </c>
      <c r="G258" s="66">
        <v>8</v>
      </c>
      <c r="H258" s="66">
        <v>4</v>
      </c>
      <c r="I258" s="66">
        <v>11</v>
      </c>
      <c r="J258" s="66">
        <v>9</v>
      </c>
      <c r="K258" s="66">
        <v>6</v>
      </c>
      <c r="L258" s="67">
        <v>6</v>
      </c>
    </row>
    <row r="259" spans="1:12" ht="15">
      <c r="A259" s="62" t="s">
        <v>281</v>
      </c>
      <c r="B259" s="66">
        <v>6</v>
      </c>
      <c r="C259" s="66">
        <v>4</v>
      </c>
      <c r="D259" s="66">
        <v>2</v>
      </c>
      <c r="E259" s="66">
        <v>1</v>
      </c>
      <c r="F259" s="66">
        <v>0</v>
      </c>
      <c r="G259" s="66">
        <v>0</v>
      </c>
      <c r="H259" s="66">
        <v>0</v>
      </c>
      <c r="I259" s="66">
        <v>0</v>
      </c>
      <c r="J259" s="66">
        <v>0</v>
      </c>
      <c r="K259" s="66">
        <v>0</v>
      </c>
      <c r="L259" s="67">
        <v>0</v>
      </c>
    </row>
    <row r="260" spans="1:12" ht="15">
      <c r="A260" s="62" t="s">
        <v>282</v>
      </c>
      <c r="B260" s="66">
        <v>46</v>
      </c>
      <c r="C260" s="66">
        <v>34</v>
      </c>
      <c r="D260" s="66">
        <v>27</v>
      </c>
      <c r="E260" s="66">
        <v>20</v>
      </c>
      <c r="F260" s="66">
        <v>14</v>
      </c>
      <c r="G260" s="66">
        <v>8</v>
      </c>
      <c r="H260" s="66">
        <v>0</v>
      </c>
      <c r="I260" s="66">
        <v>0</v>
      </c>
      <c r="J260" s="66">
        <v>0</v>
      </c>
      <c r="K260" s="66">
        <v>1</v>
      </c>
      <c r="L260" s="67">
        <v>6</v>
      </c>
    </row>
    <row r="261" spans="1:12">
      <c r="A261" s="64" t="s">
        <v>283</v>
      </c>
      <c r="B261" s="66">
        <v>7</v>
      </c>
      <c r="C261" s="66">
        <v>7</v>
      </c>
      <c r="D261" s="66">
        <v>9</v>
      </c>
      <c r="E261" s="66">
        <v>14</v>
      </c>
      <c r="F261" s="66">
        <v>8</v>
      </c>
      <c r="G261" s="66">
        <v>19</v>
      </c>
      <c r="H261" s="66">
        <v>17</v>
      </c>
      <c r="I261" s="66">
        <v>16</v>
      </c>
      <c r="J261" s="66">
        <v>11</v>
      </c>
      <c r="K261" s="66">
        <v>1</v>
      </c>
      <c r="L261" s="67">
        <v>0</v>
      </c>
    </row>
    <row r="262" spans="1:12" ht="15">
      <c r="A262" s="62" t="s">
        <v>284</v>
      </c>
      <c r="B262" s="66">
        <v>1</v>
      </c>
      <c r="C262" s="66">
        <v>0</v>
      </c>
      <c r="D262" s="66">
        <v>0</v>
      </c>
      <c r="E262" s="66">
        <v>0</v>
      </c>
      <c r="F262" s="66">
        <v>0</v>
      </c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7">
        <v>0</v>
      </c>
    </row>
    <row r="263" spans="1:12" ht="15">
      <c r="A263" s="62" t="s">
        <v>285</v>
      </c>
      <c r="B263" s="66">
        <v>0</v>
      </c>
      <c r="C263" s="66">
        <v>0</v>
      </c>
      <c r="D263" s="66">
        <v>0</v>
      </c>
      <c r="E263" s="66">
        <v>0</v>
      </c>
      <c r="F263" s="66">
        <v>0</v>
      </c>
      <c r="G263" s="66">
        <v>0</v>
      </c>
      <c r="H263" s="66">
        <v>0</v>
      </c>
      <c r="I263" s="66">
        <v>0</v>
      </c>
      <c r="J263" s="66">
        <v>0</v>
      </c>
      <c r="K263" s="66">
        <v>0</v>
      </c>
      <c r="L263" s="67">
        <v>0</v>
      </c>
    </row>
    <row r="264" spans="1:12" ht="15">
      <c r="A264" s="62" t="s">
        <v>286</v>
      </c>
      <c r="B264" s="66">
        <v>0</v>
      </c>
      <c r="C264" s="66">
        <v>0</v>
      </c>
      <c r="D264" s="66">
        <v>0</v>
      </c>
      <c r="E264" s="66">
        <v>0</v>
      </c>
      <c r="F264" s="66">
        <v>0</v>
      </c>
      <c r="G264" s="66">
        <v>0</v>
      </c>
      <c r="H264" s="66">
        <v>0</v>
      </c>
      <c r="I264" s="66">
        <v>0</v>
      </c>
      <c r="J264" s="66">
        <v>0</v>
      </c>
      <c r="K264" s="66">
        <v>0</v>
      </c>
      <c r="L264" s="67">
        <v>0</v>
      </c>
    </row>
    <row r="265" spans="1:12">
      <c r="A265" s="64" t="s">
        <v>287</v>
      </c>
      <c r="B265" s="66">
        <v>22</v>
      </c>
      <c r="C265" s="66">
        <v>15</v>
      </c>
      <c r="D265" s="66">
        <v>6</v>
      </c>
      <c r="E265" s="66">
        <v>7</v>
      </c>
      <c r="F265" s="66">
        <v>10</v>
      </c>
      <c r="G265" s="66">
        <v>10</v>
      </c>
      <c r="H265" s="66">
        <v>7</v>
      </c>
      <c r="I265" s="66">
        <v>5</v>
      </c>
      <c r="J265" s="66">
        <v>5</v>
      </c>
      <c r="K265" s="66">
        <v>3</v>
      </c>
      <c r="L265" s="67">
        <v>2</v>
      </c>
    </row>
    <row r="266" spans="1:12" ht="15">
      <c r="A266" s="62" t="s">
        <v>288</v>
      </c>
      <c r="B266" s="66">
        <v>22</v>
      </c>
      <c r="C266" s="66">
        <v>13</v>
      </c>
      <c r="D266" s="66">
        <v>7</v>
      </c>
      <c r="E266" s="66">
        <v>3</v>
      </c>
      <c r="F266" s="66">
        <v>0</v>
      </c>
      <c r="G266" s="66">
        <v>0</v>
      </c>
      <c r="H266" s="66">
        <v>0</v>
      </c>
      <c r="I266" s="66">
        <v>0</v>
      </c>
      <c r="J266" s="66">
        <v>0</v>
      </c>
      <c r="K266" s="66">
        <v>0</v>
      </c>
      <c r="L266" s="67">
        <v>0</v>
      </c>
    </row>
    <row r="267" spans="1:12" ht="15">
      <c r="A267" s="62" t="s">
        <v>289</v>
      </c>
      <c r="B267" s="66">
        <v>48</v>
      </c>
      <c r="C267" s="66">
        <v>43</v>
      </c>
      <c r="D267" s="66">
        <v>41</v>
      </c>
      <c r="E267" s="66">
        <v>39</v>
      </c>
      <c r="F267" s="66">
        <v>33</v>
      </c>
      <c r="G267" s="66">
        <v>25</v>
      </c>
      <c r="H267" s="66">
        <v>25</v>
      </c>
      <c r="I267" s="66">
        <v>28</v>
      </c>
      <c r="J267" s="66">
        <v>9</v>
      </c>
      <c r="K267" s="66">
        <v>8</v>
      </c>
      <c r="L267" s="67">
        <v>8</v>
      </c>
    </row>
    <row r="268" spans="1:12">
      <c r="A268" s="64" t="s">
        <v>290</v>
      </c>
      <c r="B268" s="66">
        <v>3</v>
      </c>
      <c r="C268" s="66">
        <v>1</v>
      </c>
      <c r="D268" s="66">
        <v>2</v>
      </c>
      <c r="E268" s="66">
        <v>1</v>
      </c>
      <c r="F268" s="66">
        <v>1</v>
      </c>
      <c r="G268" s="66">
        <v>1</v>
      </c>
      <c r="H268" s="66">
        <v>1</v>
      </c>
      <c r="I268" s="66">
        <v>0</v>
      </c>
      <c r="J268" s="66">
        <v>0</v>
      </c>
      <c r="K268" s="66">
        <v>0</v>
      </c>
      <c r="L268" s="67">
        <v>0</v>
      </c>
    </row>
    <row r="269" spans="1:12" ht="15">
      <c r="A269" s="62" t="s">
        <v>291</v>
      </c>
      <c r="B269" s="66">
        <v>6</v>
      </c>
      <c r="C269" s="66">
        <v>1</v>
      </c>
      <c r="D269" s="66">
        <v>0</v>
      </c>
      <c r="E269" s="66">
        <v>0</v>
      </c>
      <c r="F269" s="66">
        <v>0</v>
      </c>
      <c r="G269" s="66">
        <v>0</v>
      </c>
      <c r="H269" s="66">
        <v>0</v>
      </c>
      <c r="I269" s="66">
        <v>0</v>
      </c>
      <c r="J269" s="66">
        <v>0</v>
      </c>
      <c r="K269" s="66">
        <v>0</v>
      </c>
      <c r="L269" s="67">
        <v>0</v>
      </c>
    </row>
    <row r="270" spans="1:12">
      <c r="A270" s="64" t="s">
        <v>292</v>
      </c>
      <c r="B270" s="66">
        <v>3</v>
      </c>
      <c r="C270" s="66">
        <v>3</v>
      </c>
      <c r="D270" s="66">
        <v>3</v>
      </c>
      <c r="E270" s="66">
        <v>4</v>
      </c>
      <c r="F270" s="66">
        <v>4</v>
      </c>
      <c r="G270" s="66">
        <v>2</v>
      </c>
      <c r="H270" s="66">
        <v>2</v>
      </c>
      <c r="I270" s="66">
        <v>2</v>
      </c>
      <c r="J270" s="66">
        <v>1</v>
      </c>
      <c r="K270" s="66">
        <v>0</v>
      </c>
      <c r="L270" s="67">
        <v>1</v>
      </c>
    </row>
    <row r="271" spans="1:12" ht="15">
      <c r="A271" s="62" t="s">
        <v>293</v>
      </c>
      <c r="B271" s="71">
        <v>39</v>
      </c>
      <c r="C271" s="71">
        <v>32</v>
      </c>
      <c r="D271" s="71">
        <v>26</v>
      </c>
      <c r="E271" s="71">
        <v>44</v>
      </c>
      <c r="F271" s="71">
        <v>111</v>
      </c>
      <c r="G271" s="71">
        <v>73</v>
      </c>
      <c r="H271" s="71">
        <v>69</v>
      </c>
      <c r="I271" s="71">
        <v>21</v>
      </c>
      <c r="J271" s="71">
        <v>17</v>
      </c>
      <c r="K271" s="71">
        <v>12</v>
      </c>
      <c r="L271" s="81">
        <v>9</v>
      </c>
    </row>
    <row r="272" spans="1:12" ht="15">
      <c r="A272" s="62" t="s">
        <v>294</v>
      </c>
      <c r="B272" s="71">
        <v>30</v>
      </c>
      <c r="C272" s="71">
        <v>30</v>
      </c>
      <c r="D272" s="71">
        <v>14</v>
      </c>
      <c r="E272" s="71">
        <v>11</v>
      </c>
      <c r="F272" s="71">
        <v>10</v>
      </c>
      <c r="G272" s="71">
        <v>3</v>
      </c>
      <c r="H272" s="71">
        <v>0</v>
      </c>
      <c r="I272" s="71">
        <v>5</v>
      </c>
      <c r="J272" s="71">
        <v>9</v>
      </c>
      <c r="K272" s="71">
        <v>9</v>
      </c>
      <c r="L272" s="81">
        <v>12</v>
      </c>
    </row>
    <row r="273" spans="1:13">
      <c r="A273" s="64" t="s">
        <v>295</v>
      </c>
      <c r="B273" s="71">
        <v>0</v>
      </c>
      <c r="C273" s="71">
        <v>0</v>
      </c>
      <c r="D273" s="71">
        <v>0</v>
      </c>
      <c r="E273" s="71">
        <v>0</v>
      </c>
      <c r="F273" s="71">
        <v>0</v>
      </c>
      <c r="G273" s="71">
        <v>0</v>
      </c>
      <c r="H273" s="71">
        <v>0</v>
      </c>
      <c r="I273" s="71">
        <v>0</v>
      </c>
      <c r="J273" s="71">
        <v>0</v>
      </c>
      <c r="K273" s="71">
        <v>0</v>
      </c>
      <c r="L273" s="81">
        <v>0</v>
      </c>
    </row>
    <row r="274" spans="1:13">
      <c r="A274" s="64" t="s">
        <v>296</v>
      </c>
      <c r="B274" s="71">
        <v>20</v>
      </c>
      <c r="C274" s="71">
        <v>23</v>
      </c>
      <c r="D274" s="71">
        <v>29</v>
      </c>
      <c r="E274" s="71">
        <v>24</v>
      </c>
      <c r="F274" s="71">
        <v>35</v>
      </c>
      <c r="G274" s="71">
        <v>24</v>
      </c>
      <c r="H274" s="71">
        <v>17</v>
      </c>
      <c r="I274" s="71">
        <v>17</v>
      </c>
      <c r="J274" s="71">
        <v>18</v>
      </c>
      <c r="K274" s="71">
        <v>10</v>
      </c>
      <c r="L274" s="81">
        <v>13</v>
      </c>
    </row>
    <row r="275" spans="1:13" ht="15">
      <c r="A275" s="62" t="s">
        <v>297</v>
      </c>
      <c r="B275" s="71">
        <v>33</v>
      </c>
      <c r="C275" s="71">
        <v>33</v>
      </c>
      <c r="D275" s="71">
        <v>32</v>
      </c>
      <c r="E275" s="71">
        <v>34</v>
      </c>
      <c r="F275" s="71">
        <v>33</v>
      </c>
      <c r="G275" s="71">
        <v>29</v>
      </c>
      <c r="H275" s="71">
        <v>26</v>
      </c>
      <c r="I275" s="71">
        <v>26</v>
      </c>
      <c r="J275" s="71">
        <v>23</v>
      </c>
      <c r="K275" s="71">
        <v>23</v>
      </c>
      <c r="L275" s="81">
        <v>22</v>
      </c>
      <c r="M275" s="156"/>
    </row>
    <row r="276" spans="1:13">
      <c r="A276" s="64" t="s">
        <v>298</v>
      </c>
      <c r="B276" s="71">
        <v>17</v>
      </c>
      <c r="C276" s="71">
        <v>20</v>
      </c>
      <c r="D276" s="71">
        <v>24</v>
      </c>
      <c r="E276" s="71">
        <v>23</v>
      </c>
      <c r="F276" s="71">
        <v>23</v>
      </c>
      <c r="G276" s="71">
        <v>25</v>
      </c>
      <c r="H276" s="71">
        <v>28</v>
      </c>
      <c r="I276" s="71">
        <v>31</v>
      </c>
      <c r="J276" s="71">
        <v>28</v>
      </c>
      <c r="K276" s="71">
        <v>25</v>
      </c>
      <c r="L276" s="81">
        <v>19</v>
      </c>
    </row>
    <row r="277" spans="1:13" ht="15">
      <c r="A277" s="62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7"/>
    </row>
    <row r="278" spans="1:13" ht="15">
      <c r="A278" s="62" t="s">
        <v>299</v>
      </c>
      <c r="B278" s="66">
        <v>0</v>
      </c>
      <c r="C278" s="66">
        <v>1</v>
      </c>
      <c r="D278" s="66">
        <v>1</v>
      </c>
      <c r="E278" s="66">
        <v>1</v>
      </c>
      <c r="F278" s="66">
        <v>1</v>
      </c>
      <c r="G278" s="66">
        <v>0</v>
      </c>
      <c r="H278" s="66">
        <v>1</v>
      </c>
      <c r="I278" s="66">
        <v>0</v>
      </c>
      <c r="J278" s="66">
        <v>0</v>
      </c>
      <c r="K278" s="66">
        <v>0</v>
      </c>
      <c r="L278" s="67">
        <v>0</v>
      </c>
    </row>
    <row r="279" spans="1:13" ht="15">
      <c r="A279" s="62" t="s">
        <v>300</v>
      </c>
      <c r="B279" s="66">
        <v>0</v>
      </c>
      <c r="C279" s="66">
        <v>0</v>
      </c>
      <c r="D279" s="66">
        <v>0</v>
      </c>
      <c r="E279" s="66">
        <v>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7">
        <v>0</v>
      </c>
    </row>
    <row r="280" spans="1:13" ht="15">
      <c r="A280" s="62" t="s">
        <v>245</v>
      </c>
      <c r="B280" s="66">
        <v>50</v>
      </c>
      <c r="C280" s="66">
        <v>52</v>
      </c>
      <c r="D280" s="66">
        <v>29</v>
      </c>
      <c r="E280" s="66">
        <v>64</v>
      </c>
      <c r="F280" s="66">
        <v>40</v>
      </c>
      <c r="G280" s="66">
        <v>29</v>
      </c>
      <c r="H280" s="66">
        <v>22</v>
      </c>
      <c r="I280" s="66">
        <v>14</v>
      </c>
      <c r="J280" s="66">
        <v>26</v>
      </c>
      <c r="K280" s="66">
        <v>43</v>
      </c>
      <c r="L280" s="67">
        <v>13</v>
      </c>
    </row>
    <row r="281" spans="1:13" ht="15">
      <c r="A281" s="108" t="s">
        <v>301</v>
      </c>
      <c r="B281" s="109">
        <v>873</v>
      </c>
      <c r="C281" s="109">
        <v>394</v>
      </c>
      <c r="D281" s="109">
        <v>385</v>
      </c>
      <c r="E281" s="109">
        <v>382</v>
      </c>
      <c r="F281" s="109">
        <v>116</v>
      </c>
      <c r="G281" s="109">
        <v>281</v>
      </c>
      <c r="H281" s="109">
        <v>93</v>
      </c>
      <c r="I281" s="109">
        <v>128</v>
      </c>
      <c r="J281" s="161">
        <v>29</v>
      </c>
      <c r="K281" s="161">
        <v>9</v>
      </c>
      <c r="L281" s="109">
        <v>47</v>
      </c>
    </row>
    <row r="282" spans="1:13">
      <c r="A282" s="64" t="s">
        <v>225</v>
      </c>
      <c r="B282" s="66">
        <v>3</v>
      </c>
      <c r="C282" s="66">
        <v>3</v>
      </c>
      <c r="D282" s="66">
        <v>1</v>
      </c>
      <c r="E282" s="66">
        <v>1</v>
      </c>
      <c r="F282" s="66">
        <v>0</v>
      </c>
      <c r="G282" s="66">
        <v>0</v>
      </c>
      <c r="H282" s="66">
        <v>0</v>
      </c>
      <c r="I282" s="66">
        <v>0</v>
      </c>
      <c r="J282" s="66">
        <v>0</v>
      </c>
      <c r="K282" s="66">
        <v>0</v>
      </c>
      <c r="L282" s="67">
        <v>0</v>
      </c>
    </row>
    <row r="283" spans="1:13" ht="15">
      <c r="A283" s="62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9"/>
    </row>
    <row r="284" spans="1:13">
      <c r="A284" s="65" t="s">
        <v>104</v>
      </c>
      <c r="B284" s="72">
        <f t="shared" ref="B284:L284" si="9">SUM(B237:B283)</f>
        <v>1444</v>
      </c>
      <c r="C284" s="72">
        <f t="shared" si="9"/>
        <v>891</v>
      </c>
      <c r="D284" s="72">
        <f t="shared" si="9"/>
        <v>819</v>
      </c>
      <c r="E284" s="72">
        <f t="shared" si="9"/>
        <v>886</v>
      </c>
      <c r="F284" s="72">
        <f t="shared" si="9"/>
        <v>647</v>
      </c>
      <c r="G284" s="72">
        <f t="shared" si="9"/>
        <v>723</v>
      </c>
      <c r="H284" s="72">
        <f t="shared" si="9"/>
        <v>428</v>
      </c>
      <c r="I284" s="72">
        <f t="shared" si="9"/>
        <v>468</v>
      </c>
      <c r="J284" s="72">
        <f t="shared" si="9"/>
        <v>343</v>
      </c>
      <c r="K284" s="72">
        <f t="shared" si="9"/>
        <v>299</v>
      </c>
      <c r="L284" s="169">
        <f t="shared" si="9"/>
        <v>261</v>
      </c>
    </row>
    <row r="285" spans="1:13" ht="15">
      <c r="A285" s="181" t="s">
        <v>248</v>
      </c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</row>
    <row r="286" spans="1:13" ht="15">
      <c r="A286" s="183" t="s">
        <v>302</v>
      </c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</row>
    <row r="287" spans="1:13" ht="15">
      <c r="A287" s="184" t="s">
        <v>83</v>
      </c>
      <c r="B287" s="186" t="s">
        <v>84</v>
      </c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</row>
    <row r="288" spans="1:13">
      <c r="A288" s="185"/>
      <c r="B288" s="60" t="s">
        <v>85</v>
      </c>
      <c r="C288" s="60" t="s">
        <v>86</v>
      </c>
      <c r="D288" s="60" t="s">
        <v>87</v>
      </c>
      <c r="E288" s="60" t="s">
        <v>88</v>
      </c>
      <c r="F288" s="60" t="s">
        <v>89</v>
      </c>
      <c r="G288" s="60" t="s">
        <v>26</v>
      </c>
      <c r="H288" s="60" t="s">
        <v>27</v>
      </c>
      <c r="I288" s="60" t="s">
        <v>28</v>
      </c>
      <c r="J288" s="60" t="s">
        <v>29</v>
      </c>
      <c r="K288" s="60" t="s">
        <v>18</v>
      </c>
      <c r="L288" s="61" t="s">
        <v>30</v>
      </c>
    </row>
    <row r="289" spans="1:12" ht="15">
      <c r="A289" s="62" t="s">
        <v>303</v>
      </c>
      <c r="B289" s="66">
        <v>36</v>
      </c>
      <c r="C289" s="66">
        <v>43</v>
      </c>
      <c r="D289" s="66">
        <v>39</v>
      </c>
      <c r="E289" s="66">
        <v>5</v>
      </c>
      <c r="F289" s="66">
        <v>11</v>
      </c>
      <c r="G289" s="66">
        <v>13</v>
      </c>
      <c r="H289" s="66">
        <v>0</v>
      </c>
      <c r="I289" s="66">
        <v>0</v>
      </c>
      <c r="J289" s="66">
        <v>0</v>
      </c>
      <c r="K289" s="66">
        <v>0</v>
      </c>
      <c r="L289" s="67">
        <v>0</v>
      </c>
    </row>
    <row r="290" spans="1:12">
      <c r="A290" s="64" t="s">
        <v>304</v>
      </c>
      <c r="B290" s="66"/>
      <c r="C290" s="66"/>
      <c r="D290" s="66"/>
      <c r="E290" s="66"/>
      <c r="F290" s="66"/>
      <c r="G290" s="66">
        <v>4</v>
      </c>
      <c r="H290" s="66">
        <v>6</v>
      </c>
      <c r="I290" s="66">
        <v>5</v>
      </c>
      <c r="J290" s="66">
        <v>5</v>
      </c>
      <c r="K290" s="66">
        <v>1</v>
      </c>
      <c r="L290" s="67">
        <v>0</v>
      </c>
    </row>
    <row r="291" spans="1:12">
      <c r="A291" s="64" t="s">
        <v>305</v>
      </c>
      <c r="B291" s="66"/>
      <c r="C291" s="66"/>
      <c r="D291" s="66"/>
      <c r="E291" s="66"/>
      <c r="F291" s="66"/>
      <c r="G291" s="66"/>
      <c r="H291" s="66">
        <v>2</v>
      </c>
      <c r="I291" s="66">
        <v>0</v>
      </c>
      <c r="J291" s="66">
        <v>0</v>
      </c>
      <c r="K291" s="66">
        <v>0</v>
      </c>
      <c r="L291" s="67">
        <v>0</v>
      </c>
    </row>
    <row r="292" spans="1:12">
      <c r="A292" s="64" t="s">
        <v>306</v>
      </c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7">
        <v>1</v>
      </c>
    </row>
    <row r="293" spans="1:12" ht="15">
      <c r="A293" s="62" t="s">
        <v>307</v>
      </c>
      <c r="B293" s="66">
        <v>34</v>
      </c>
      <c r="C293" s="66">
        <v>30</v>
      </c>
      <c r="D293" s="66">
        <v>32</v>
      </c>
      <c r="E293" s="66">
        <v>23</v>
      </c>
      <c r="F293" s="66">
        <v>15</v>
      </c>
      <c r="G293" s="66">
        <v>13</v>
      </c>
      <c r="H293" s="66">
        <v>15</v>
      </c>
      <c r="I293" s="66">
        <v>25</v>
      </c>
      <c r="J293" s="66">
        <v>25</v>
      </c>
      <c r="K293" s="66">
        <v>23</v>
      </c>
      <c r="L293" s="67">
        <v>39</v>
      </c>
    </row>
    <row r="294" spans="1:12" ht="15">
      <c r="A294" s="62" t="s">
        <v>308</v>
      </c>
      <c r="B294" s="66">
        <v>90</v>
      </c>
      <c r="C294" s="66">
        <v>105</v>
      </c>
      <c r="D294" s="66">
        <v>96</v>
      </c>
      <c r="E294" s="66">
        <v>71</v>
      </c>
      <c r="F294" s="66">
        <v>58</v>
      </c>
      <c r="G294" s="66">
        <v>55</v>
      </c>
      <c r="H294" s="66">
        <v>44</v>
      </c>
      <c r="I294" s="66">
        <v>44</v>
      </c>
      <c r="J294" s="66">
        <v>36</v>
      </c>
      <c r="K294" s="66">
        <v>32</v>
      </c>
      <c r="L294" s="67">
        <v>24</v>
      </c>
    </row>
    <row r="295" spans="1:12" ht="15">
      <c r="A295" s="62" t="s">
        <v>309</v>
      </c>
      <c r="B295" s="66">
        <v>63</v>
      </c>
      <c r="C295" s="66">
        <v>57</v>
      </c>
      <c r="D295" s="66">
        <v>91</v>
      </c>
      <c r="E295" s="66">
        <v>91</v>
      </c>
      <c r="F295" s="66">
        <v>76</v>
      </c>
      <c r="G295" s="66">
        <v>92</v>
      </c>
      <c r="H295" s="66">
        <v>102</v>
      </c>
      <c r="I295" s="66">
        <v>111</v>
      </c>
      <c r="J295" s="66">
        <v>94</v>
      </c>
      <c r="K295" s="66">
        <v>80</v>
      </c>
      <c r="L295" s="67">
        <v>61</v>
      </c>
    </row>
    <row r="296" spans="1:12" ht="15">
      <c r="A296" s="62" t="s">
        <v>310</v>
      </c>
      <c r="B296" s="66">
        <v>1</v>
      </c>
      <c r="C296" s="66">
        <v>2</v>
      </c>
      <c r="D296" s="66">
        <v>1</v>
      </c>
      <c r="E296" s="66">
        <v>0</v>
      </c>
      <c r="F296" s="66">
        <v>0</v>
      </c>
      <c r="G296" s="66">
        <v>0</v>
      </c>
      <c r="H296" s="66">
        <v>0</v>
      </c>
      <c r="I296" s="66">
        <v>0</v>
      </c>
      <c r="J296" s="66">
        <v>0</v>
      </c>
      <c r="K296" s="66">
        <v>0</v>
      </c>
      <c r="L296" s="67">
        <v>0</v>
      </c>
    </row>
    <row r="297" spans="1:12" ht="15">
      <c r="A297" s="62" t="s">
        <v>311</v>
      </c>
      <c r="B297" s="66">
        <v>11</v>
      </c>
      <c r="C297" s="66">
        <v>8</v>
      </c>
      <c r="D297" s="66">
        <v>10</v>
      </c>
      <c r="E297" s="66">
        <v>10</v>
      </c>
      <c r="F297" s="66">
        <v>6</v>
      </c>
      <c r="G297" s="66">
        <v>10</v>
      </c>
      <c r="H297" s="66">
        <v>9</v>
      </c>
      <c r="I297" s="66">
        <v>6</v>
      </c>
      <c r="J297" s="66">
        <v>4</v>
      </c>
      <c r="K297" s="66">
        <v>2</v>
      </c>
      <c r="L297" s="67">
        <v>4</v>
      </c>
    </row>
    <row r="298" spans="1:12" ht="15">
      <c r="A298" s="62" t="s">
        <v>312</v>
      </c>
      <c r="B298" s="66">
        <v>16</v>
      </c>
      <c r="C298" s="66">
        <v>13</v>
      </c>
      <c r="D298" s="66">
        <v>12</v>
      </c>
      <c r="E298" s="66">
        <v>11</v>
      </c>
      <c r="F298" s="66">
        <v>3</v>
      </c>
      <c r="G298" s="66">
        <v>5</v>
      </c>
      <c r="H298" s="66">
        <v>5</v>
      </c>
      <c r="I298" s="66">
        <v>6</v>
      </c>
      <c r="J298" s="66">
        <v>3</v>
      </c>
      <c r="K298" s="66">
        <v>5</v>
      </c>
      <c r="L298" s="67">
        <v>6</v>
      </c>
    </row>
    <row r="299" spans="1:12" ht="15">
      <c r="A299" s="62" t="s">
        <v>313</v>
      </c>
      <c r="B299" s="66">
        <v>2</v>
      </c>
      <c r="C299" s="66">
        <v>7</v>
      </c>
      <c r="D299" s="66">
        <v>8</v>
      </c>
      <c r="E299" s="66">
        <v>5</v>
      </c>
      <c r="F299" s="66">
        <v>1</v>
      </c>
      <c r="G299" s="66">
        <v>2</v>
      </c>
      <c r="H299" s="66">
        <v>6</v>
      </c>
      <c r="I299" s="66">
        <v>1</v>
      </c>
      <c r="J299" s="66">
        <v>2</v>
      </c>
      <c r="K299" s="66">
        <v>1</v>
      </c>
      <c r="L299" s="67">
        <v>1</v>
      </c>
    </row>
    <row r="300" spans="1:12" ht="15">
      <c r="A300" s="62" t="s">
        <v>314</v>
      </c>
      <c r="B300" s="66">
        <v>39</v>
      </c>
      <c r="C300" s="66">
        <v>38</v>
      </c>
      <c r="D300" s="66">
        <v>27</v>
      </c>
      <c r="E300" s="66">
        <v>31</v>
      </c>
      <c r="F300" s="66">
        <v>31</v>
      </c>
      <c r="G300" s="66">
        <v>33</v>
      </c>
      <c r="H300" s="66">
        <v>32</v>
      </c>
      <c r="I300" s="66">
        <v>35</v>
      </c>
      <c r="J300" s="66">
        <v>30</v>
      </c>
      <c r="K300" s="66">
        <v>30</v>
      </c>
      <c r="L300" s="67">
        <v>30</v>
      </c>
    </row>
    <row r="301" spans="1:12" ht="15">
      <c r="A301" s="62" t="s">
        <v>315</v>
      </c>
      <c r="B301" s="66">
        <v>31</v>
      </c>
      <c r="C301" s="66">
        <v>23</v>
      </c>
      <c r="D301" s="66">
        <v>29</v>
      </c>
      <c r="E301" s="66">
        <v>26</v>
      </c>
      <c r="F301" s="66">
        <v>23</v>
      </c>
      <c r="G301" s="66">
        <v>21</v>
      </c>
      <c r="H301" s="66">
        <v>16</v>
      </c>
      <c r="I301" s="66">
        <v>14</v>
      </c>
      <c r="J301" s="66">
        <v>15</v>
      </c>
      <c r="K301" s="66">
        <v>10</v>
      </c>
      <c r="L301" s="67">
        <v>8</v>
      </c>
    </row>
    <row r="302" spans="1:12" ht="15">
      <c r="A302" s="62" t="s">
        <v>316</v>
      </c>
      <c r="B302" s="66">
        <v>77</v>
      </c>
      <c r="C302" s="66">
        <v>77</v>
      </c>
      <c r="D302" s="66">
        <v>63</v>
      </c>
      <c r="E302" s="66">
        <v>64</v>
      </c>
      <c r="F302" s="66">
        <v>54</v>
      </c>
      <c r="G302" s="66">
        <v>63</v>
      </c>
      <c r="H302" s="66">
        <v>65</v>
      </c>
      <c r="I302" s="66">
        <v>72</v>
      </c>
      <c r="J302" s="66">
        <v>59</v>
      </c>
      <c r="K302" s="66">
        <v>60</v>
      </c>
      <c r="L302" s="67">
        <v>68</v>
      </c>
    </row>
    <row r="303" spans="1:12" ht="15">
      <c r="A303" s="62" t="s">
        <v>317</v>
      </c>
      <c r="B303" s="66">
        <v>2</v>
      </c>
      <c r="C303" s="66">
        <v>4</v>
      </c>
      <c r="D303" s="66">
        <v>12</v>
      </c>
      <c r="E303" s="66">
        <v>13</v>
      </c>
      <c r="F303" s="66">
        <v>16</v>
      </c>
      <c r="G303" s="66">
        <v>17</v>
      </c>
      <c r="H303" s="66">
        <v>27</v>
      </c>
      <c r="I303" s="66">
        <v>19</v>
      </c>
      <c r="J303" s="66">
        <v>17</v>
      </c>
      <c r="K303" s="66">
        <v>14</v>
      </c>
      <c r="L303" s="67">
        <v>13</v>
      </c>
    </row>
    <row r="304" spans="1:12" ht="15">
      <c r="A304" s="62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7"/>
    </row>
    <row r="305" spans="1:12" ht="15">
      <c r="A305" s="62" t="s">
        <v>258</v>
      </c>
      <c r="B305" s="66">
        <v>0</v>
      </c>
      <c r="C305" s="66">
        <v>0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66">
        <v>0</v>
      </c>
      <c r="J305" s="66">
        <v>0</v>
      </c>
      <c r="K305" s="66">
        <v>0</v>
      </c>
      <c r="L305" s="67">
        <v>0</v>
      </c>
    </row>
    <row r="306" spans="1:12" ht="15">
      <c r="A306" s="62" t="s">
        <v>245</v>
      </c>
      <c r="B306" s="66">
        <v>0</v>
      </c>
      <c r="C306" s="66">
        <v>2</v>
      </c>
      <c r="D306" s="66">
        <v>0</v>
      </c>
      <c r="E306" s="66">
        <v>0</v>
      </c>
      <c r="F306" s="66">
        <v>4</v>
      </c>
      <c r="G306" s="66">
        <v>4</v>
      </c>
      <c r="H306" s="66">
        <v>2</v>
      </c>
      <c r="I306" s="66">
        <v>1</v>
      </c>
      <c r="J306" s="66">
        <v>1</v>
      </c>
      <c r="K306" s="66">
        <v>1</v>
      </c>
      <c r="L306" s="67">
        <v>1</v>
      </c>
    </row>
    <row r="307" spans="1:12">
      <c r="A307" s="64" t="s">
        <v>318</v>
      </c>
      <c r="B307" s="66">
        <v>1</v>
      </c>
      <c r="C307" s="66">
        <v>0</v>
      </c>
      <c r="D307" s="66">
        <v>0</v>
      </c>
      <c r="E307" s="66">
        <v>0</v>
      </c>
      <c r="F307" s="66">
        <v>0</v>
      </c>
      <c r="G307" s="66">
        <v>0</v>
      </c>
      <c r="H307" s="66">
        <v>0</v>
      </c>
      <c r="I307" s="66">
        <v>0</v>
      </c>
      <c r="J307" s="66">
        <v>0</v>
      </c>
      <c r="K307" s="66">
        <v>0</v>
      </c>
      <c r="L307" s="67">
        <v>0</v>
      </c>
    </row>
    <row r="308" spans="1:12" ht="15">
      <c r="A308" s="62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9"/>
    </row>
    <row r="309" spans="1:12">
      <c r="A309" s="65" t="s">
        <v>104</v>
      </c>
      <c r="B309" s="72">
        <f t="shared" ref="B309:L309" si="10">SUM(B289:B308)</f>
        <v>403</v>
      </c>
      <c r="C309" s="72">
        <f t="shared" si="10"/>
        <v>409</v>
      </c>
      <c r="D309" s="72">
        <f t="shared" si="10"/>
        <v>420</v>
      </c>
      <c r="E309" s="72">
        <f t="shared" si="10"/>
        <v>350</v>
      </c>
      <c r="F309" s="72">
        <f t="shared" si="10"/>
        <v>298</v>
      </c>
      <c r="G309" s="72">
        <f t="shared" si="10"/>
        <v>332</v>
      </c>
      <c r="H309" s="72">
        <f t="shared" si="10"/>
        <v>331</v>
      </c>
      <c r="I309" s="72">
        <f t="shared" si="10"/>
        <v>339</v>
      </c>
      <c r="J309" s="72">
        <f t="shared" si="10"/>
        <v>291</v>
      </c>
      <c r="K309" s="72">
        <f t="shared" si="10"/>
        <v>259</v>
      </c>
      <c r="L309" s="169">
        <f t="shared" si="10"/>
        <v>256</v>
      </c>
    </row>
    <row r="310" spans="1:12" ht="15">
      <c r="A310" s="181" t="s">
        <v>248</v>
      </c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</row>
    <row r="311" spans="1:12" ht="15">
      <c r="A311" s="183" t="s">
        <v>319</v>
      </c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</row>
    <row r="312" spans="1:12" ht="15">
      <c r="A312" s="184" t="s">
        <v>83</v>
      </c>
      <c r="B312" s="186" t="s">
        <v>84</v>
      </c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</row>
    <row r="313" spans="1:12">
      <c r="A313" s="185"/>
      <c r="B313" s="60" t="s">
        <v>85</v>
      </c>
      <c r="C313" s="60" t="s">
        <v>86</v>
      </c>
      <c r="D313" s="60" t="s">
        <v>87</v>
      </c>
      <c r="E313" s="60" t="s">
        <v>88</v>
      </c>
      <c r="F313" s="60" t="s">
        <v>89</v>
      </c>
      <c r="G313" s="60" t="s">
        <v>26</v>
      </c>
      <c r="H313" s="60" t="s">
        <v>27</v>
      </c>
      <c r="I313" s="60" t="s">
        <v>28</v>
      </c>
      <c r="J313" s="60" t="s">
        <v>29</v>
      </c>
      <c r="K313" s="60" t="s">
        <v>18</v>
      </c>
      <c r="L313" s="61" t="s">
        <v>30</v>
      </c>
    </row>
    <row r="314" spans="1:12" ht="15">
      <c r="A314" s="62" t="s">
        <v>260</v>
      </c>
      <c r="B314" s="66">
        <v>0</v>
      </c>
      <c r="C314" s="66">
        <v>0</v>
      </c>
      <c r="D314" s="66">
        <v>0</v>
      </c>
      <c r="E314" s="66">
        <v>0</v>
      </c>
      <c r="F314" s="66">
        <v>0</v>
      </c>
      <c r="G314" s="66">
        <v>0</v>
      </c>
      <c r="H314" s="66">
        <v>0</v>
      </c>
      <c r="I314" s="66">
        <v>0</v>
      </c>
      <c r="J314" s="66">
        <v>0</v>
      </c>
      <c r="K314" s="66">
        <v>0</v>
      </c>
      <c r="L314" s="67">
        <v>0</v>
      </c>
    </row>
    <row r="315" spans="1:12" ht="15">
      <c r="A315" s="62" t="s">
        <v>320</v>
      </c>
      <c r="B315" s="66">
        <v>1</v>
      </c>
      <c r="C315" s="66">
        <v>0</v>
      </c>
      <c r="D315" s="66">
        <v>0</v>
      </c>
      <c r="E315" s="66">
        <v>0</v>
      </c>
      <c r="F315" s="66">
        <v>0</v>
      </c>
      <c r="G315" s="66">
        <v>0</v>
      </c>
      <c r="H315" s="66">
        <v>1</v>
      </c>
      <c r="I315" s="66">
        <v>0</v>
      </c>
      <c r="J315" s="66">
        <v>0</v>
      </c>
      <c r="K315" s="66">
        <v>0</v>
      </c>
      <c r="L315" s="67">
        <v>0</v>
      </c>
    </row>
    <row r="316" spans="1:12" ht="15">
      <c r="A316" s="62" t="s">
        <v>321</v>
      </c>
      <c r="B316" s="66">
        <v>30</v>
      </c>
      <c r="C316" s="66">
        <v>37</v>
      </c>
      <c r="D316" s="66">
        <v>32</v>
      </c>
      <c r="E316" s="66">
        <v>39</v>
      </c>
      <c r="F316" s="66">
        <v>47</v>
      </c>
      <c r="G316" s="66">
        <v>30</v>
      </c>
      <c r="H316" s="66">
        <v>33</v>
      </c>
      <c r="I316" s="66">
        <v>24</v>
      </c>
      <c r="J316" s="66">
        <v>23</v>
      </c>
      <c r="K316" s="66">
        <v>14</v>
      </c>
      <c r="L316" s="67">
        <v>20</v>
      </c>
    </row>
    <row r="317" spans="1:12" ht="15">
      <c r="A317" s="62" t="s">
        <v>322</v>
      </c>
      <c r="B317" s="66">
        <v>42</v>
      </c>
      <c r="C317" s="66">
        <v>21</v>
      </c>
      <c r="D317" s="66">
        <v>21</v>
      </c>
      <c r="E317" s="66">
        <v>17</v>
      </c>
      <c r="F317" s="66">
        <v>17</v>
      </c>
      <c r="G317" s="66">
        <v>24</v>
      </c>
      <c r="H317" s="66">
        <v>20</v>
      </c>
      <c r="I317" s="66">
        <v>17</v>
      </c>
      <c r="J317" s="66">
        <v>13</v>
      </c>
      <c r="K317" s="66">
        <v>14</v>
      </c>
      <c r="L317" s="67">
        <v>15</v>
      </c>
    </row>
    <row r="318" spans="1:12" ht="15">
      <c r="A318" s="62" t="s">
        <v>323</v>
      </c>
      <c r="B318" s="66">
        <v>5</v>
      </c>
      <c r="C318" s="66">
        <v>0</v>
      </c>
      <c r="D318" s="66">
        <v>0</v>
      </c>
      <c r="E318" s="66">
        <v>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7">
        <v>0</v>
      </c>
    </row>
    <row r="319" spans="1:12" ht="15">
      <c r="A319" s="62" t="s">
        <v>324</v>
      </c>
      <c r="B319" s="66">
        <v>17</v>
      </c>
      <c r="C319" s="66">
        <v>21</v>
      </c>
      <c r="D319" s="66">
        <v>13</v>
      </c>
      <c r="E319" s="66">
        <v>9</v>
      </c>
      <c r="F319" s="66">
        <v>8</v>
      </c>
      <c r="G319" s="66">
        <v>6</v>
      </c>
      <c r="H319" s="66">
        <v>5</v>
      </c>
      <c r="I319" s="66">
        <v>4</v>
      </c>
      <c r="J319" s="66">
        <v>7</v>
      </c>
      <c r="K319" s="66">
        <v>7</v>
      </c>
      <c r="L319" s="67">
        <v>5</v>
      </c>
    </row>
    <row r="320" spans="1:12" ht="15">
      <c r="A320" s="62" t="s">
        <v>325</v>
      </c>
      <c r="B320" s="66">
        <v>48</v>
      </c>
      <c r="C320" s="66">
        <v>40</v>
      </c>
      <c r="D320" s="66">
        <v>46</v>
      </c>
      <c r="E320" s="66">
        <v>57</v>
      </c>
      <c r="F320" s="66">
        <v>43</v>
      </c>
      <c r="G320" s="66">
        <v>38</v>
      </c>
      <c r="H320" s="66">
        <v>42</v>
      </c>
      <c r="I320" s="66">
        <v>38</v>
      </c>
      <c r="J320" s="66">
        <v>32</v>
      </c>
      <c r="K320" s="66">
        <v>28</v>
      </c>
      <c r="L320" s="67">
        <v>38</v>
      </c>
    </row>
    <row r="321" spans="1:12" ht="15">
      <c r="A321" s="62" t="s">
        <v>326</v>
      </c>
      <c r="B321" s="66">
        <v>3</v>
      </c>
      <c r="C321" s="66">
        <v>5</v>
      </c>
      <c r="D321" s="66">
        <v>6</v>
      </c>
      <c r="E321" s="66">
        <v>10</v>
      </c>
      <c r="F321" s="66">
        <v>7</v>
      </c>
      <c r="G321" s="66">
        <v>9</v>
      </c>
      <c r="H321" s="66">
        <v>9</v>
      </c>
      <c r="I321" s="66">
        <v>13</v>
      </c>
      <c r="J321" s="66">
        <v>11</v>
      </c>
      <c r="K321" s="66">
        <v>8</v>
      </c>
      <c r="L321" s="67">
        <v>7</v>
      </c>
    </row>
    <row r="322" spans="1:12" ht="15">
      <c r="A322" s="62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7"/>
    </row>
    <row r="323" spans="1:12" ht="15">
      <c r="A323" s="62" t="s">
        <v>258</v>
      </c>
      <c r="B323" s="66">
        <v>0</v>
      </c>
      <c r="C323" s="66">
        <v>0</v>
      </c>
      <c r="D323" s="66">
        <v>0</v>
      </c>
      <c r="E323" s="66">
        <v>0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7">
        <v>0</v>
      </c>
    </row>
    <row r="324" spans="1:12" ht="15">
      <c r="A324" s="62" t="s">
        <v>327</v>
      </c>
      <c r="B324" s="66">
        <v>0</v>
      </c>
      <c r="C324" s="66">
        <v>0</v>
      </c>
      <c r="D324" s="66">
        <v>0</v>
      </c>
      <c r="E324" s="66">
        <v>0</v>
      </c>
      <c r="F324" s="6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7">
        <v>0</v>
      </c>
    </row>
    <row r="325" spans="1:12" ht="15">
      <c r="A325" s="62" t="s">
        <v>328</v>
      </c>
      <c r="B325" s="66">
        <v>1</v>
      </c>
      <c r="C325" s="66">
        <v>2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7">
        <v>0</v>
      </c>
    </row>
    <row r="326" spans="1:12" ht="15">
      <c r="A326" s="62" t="s">
        <v>245</v>
      </c>
      <c r="B326" s="66">
        <v>0</v>
      </c>
      <c r="C326" s="66">
        <v>0</v>
      </c>
      <c r="D326" s="66">
        <v>0</v>
      </c>
      <c r="E326" s="66">
        <v>0</v>
      </c>
      <c r="F326" s="66">
        <v>0</v>
      </c>
      <c r="G326" s="66">
        <v>1</v>
      </c>
      <c r="H326" s="66">
        <v>0</v>
      </c>
      <c r="I326" s="66">
        <v>1</v>
      </c>
      <c r="J326" s="66">
        <v>1</v>
      </c>
      <c r="K326" s="66">
        <v>0</v>
      </c>
      <c r="L326" s="67">
        <v>0</v>
      </c>
    </row>
    <row r="327" spans="1:12" ht="15">
      <c r="A327" s="62"/>
      <c r="B327" s="68"/>
      <c r="C327" s="68"/>
      <c r="D327" s="68"/>
      <c r="E327" s="68"/>
      <c r="F327" s="68"/>
      <c r="G327" s="68"/>
      <c r="H327" s="68"/>
      <c r="I327" s="68"/>
      <c r="J327" s="66"/>
      <c r="K327" s="66"/>
      <c r="L327" s="67"/>
    </row>
    <row r="328" spans="1:12">
      <c r="A328" s="65" t="s">
        <v>104</v>
      </c>
      <c r="B328" s="72">
        <f t="shared" ref="B328:L328" si="11">SUM(B314:B327)</f>
        <v>147</v>
      </c>
      <c r="C328" s="72">
        <f t="shared" si="11"/>
        <v>126</v>
      </c>
      <c r="D328" s="72">
        <f t="shared" si="11"/>
        <v>118</v>
      </c>
      <c r="E328" s="72">
        <f t="shared" si="11"/>
        <v>132</v>
      </c>
      <c r="F328" s="72">
        <f t="shared" si="11"/>
        <v>122</v>
      </c>
      <c r="G328" s="72">
        <f t="shared" si="11"/>
        <v>108</v>
      </c>
      <c r="H328" s="72">
        <f t="shared" si="11"/>
        <v>110</v>
      </c>
      <c r="I328" s="72">
        <f t="shared" si="11"/>
        <v>97</v>
      </c>
      <c r="J328" s="72">
        <f t="shared" si="11"/>
        <v>87</v>
      </c>
      <c r="K328" s="72">
        <f t="shared" si="11"/>
        <v>71</v>
      </c>
      <c r="L328" s="169">
        <f t="shared" si="11"/>
        <v>85</v>
      </c>
    </row>
    <row r="329" spans="1:12" ht="15">
      <c r="A329" s="181" t="s">
        <v>248</v>
      </c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</row>
    <row r="330" spans="1:12" ht="15">
      <c r="A330" s="183" t="s">
        <v>329</v>
      </c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</row>
    <row r="331" spans="1:12" ht="15">
      <c r="A331" s="184" t="s">
        <v>83</v>
      </c>
      <c r="B331" s="186" t="s">
        <v>84</v>
      </c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</row>
    <row r="332" spans="1:12">
      <c r="A332" s="185"/>
      <c r="B332" s="60" t="s">
        <v>85</v>
      </c>
      <c r="C332" s="60" t="s">
        <v>86</v>
      </c>
      <c r="D332" s="60" t="s">
        <v>87</v>
      </c>
      <c r="E332" s="60" t="s">
        <v>88</v>
      </c>
      <c r="F332" s="60" t="s">
        <v>89</v>
      </c>
      <c r="G332" s="60" t="s">
        <v>26</v>
      </c>
      <c r="H332" s="60" t="s">
        <v>27</v>
      </c>
      <c r="I332" s="60" t="s">
        <v>28</v>
      </c>
      <c r="J332" s="60" t="s">
        <v>29</v>
      </c>
      <c r="K332" s="60" t="s">
        <v>18</v>
      </c>
      <c r="L332" s="61" t="s">
        <v>30</v>
      </c>
    </row>
    <row r="333" spans="1:12" ht="15">
      <c r="A333" s="62" t="s">
        <v>277</v>
      </c>
      <c r="B333" s="66">
        <v>72</v>
      </c>
      <c r="C333" s="66">
        <v>50</v>
      </c>
      <c r="D333" s="66">
        <v>40</v>
      </c>
      <c r="E333" s="66">
        <v>38</v>
      </c>
      <c r="F333" s="66">
        <v>45</v>
      </c>
      <c r="G333" s="66">
        <v>44</v>
      </c>
      <c r="H333" s="66">
        <v>2</v>
      </c>
      <c r="I333" s="66">
        <v>0</v>
      </c>
      <c r="J333" s="66">
        <v>0</v>
      </c>
      <c r="K333" s="66">
        <v>0</v>
      </c>
      <c r="L333" s="67">
        <v>0</v>
      </c>
    </row>
    <row r="334" spans="1:12" ht="15">
      <c r="A334" s="62" t="s">
        <v>330</v>
      </c>
      <c r="B334" s="66">
        <v>15</v>
      </c>
      <c r="C334" s="66">
        <v>8</v>
      </c>
      <c r="D334" s="66">
        <v>16</v>
      </c>
      <c r="E334" s="66">
        <v>11</v>
      </c>
      <c r="F334" s="66">
        <v>7</v>
      </c>
      <c r="G334" s="66">
        <v>6</v>
      </c>
      <c r="H334" s="66">
        <v>0</v>
      </c>
      <c r="I334" s="66">
        <v>0</v>
      </c>
      <c r="J334" s="66">
        <v>0</v>
      </c>
      <c r="K334" s="66">
        <v>0</v>
      </c>
      <c r="L334" s="67">
        <v>0</v>
      </c>
    </row>
    <row r="335" spans="1:12" ht="15">
      <c r="A335" s="62" t="s">
        <v>331</v>
      </c>
      <c r="B335" s="66">
        <v>0</v>
      </c>
      <c r="C335" s="66">
        <v>1</v>
      </c>
      <c r="D335" s="66">
        <v>0</v>
      </c>
      <c r="E335" s="66">
        <v>1</v>
      </c>
      <c r="F335" s="66">
        <v>1</v>
      </c>
      <c r="G335" s="66">
        <v>0</v>
      </c>
      <c r="H335" s="66">
        <v>0</v>
      </c>
      <c r="I335" s="66">
        <v>0</v>
      </c>
      <c r="J335" s="66">
        <v>0</v>
      </c>
      <c r="K335" s="66">
        <v>0</v>
      </c>
      <c r="L335" s="67">
        <v>0</v>
      </c>
    </row>
    <row r="336" spans="1:12" ht="15">
      <c r="A336" s="62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7"/>
    </row>
    <row r="337" spans="1:12">
      <c r="A337" s="65" t="s">
        <v>104</v>
      </c>
      <c r="B337" s="72">
        <f t="shared" ref="B337:L337" si="12">SUM(B333:B336)</f>
        <v>87</v>
      </c>
      <c r="C337" s="72">
        <f t="shared" si="12"/>
        <v>59</v>
      </c>
      <c r="D337" s="72">
        <f t="shared" si="12"/>
        <v>56</v>
      </c>
      <c r="E337" s="72">
        <f t="shared" si="12"/>
        <v>50</v>
      </c>
      <c r="F337" s="72">
        <f t="shared" si="12"/>
        <v>53</v>
      </c>
      <c r="G337" s="72">
        <f t="shared" si="12"/>
        <v>50</v>
      </c>
      <c r="H337" s="72">
        <f t="shared" si="12"/>
        <v>2</v>
      </c>
      <c r="I337" s="72">
        <f t="shared" si="12"/>
        <v>0</v>
      </c>
      <c r="J337" s="72">
        <f t="shared" si="12"/>
        <v>0</v>
      </c>
      <c r="K337" s="72">
        <f t="shared" si="12"/>
        <v>0</v>
      </c>
      <c r="L337" s="169">
        <f t="shared" si="12"/>
        <v>0</v>
      </c>
    </row>
    <row r="338" spans="1:12" ht="15">
      <c r="A338" s="181" t="s">
        <v>248</v>
      </c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</row>
    <row r="339" spans="1:12" ht="1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</row>
    <row r="340" spans="1:12">
      <c r="A340" s="182" t="s">
        <v>332</v>
      </c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</row>
    <row r="341" spans="1:12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</row>
    <row r="342" spans="1:12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</row>
    <row r="343" spans="1:12" ht="15">
      <c r="A343" s="183" t="s">
        <v>333</v>
      </c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</row>
    <row r="344" spans="1:12" ht="15">
      <c r="A344" s="184" t="s">
        <v>334</v>
      </c>
      <c r="B344" s="186" t="s">
        <v>84</v>
      </c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</row>
    <row r="345" spans="1:12">
      <c r="A345" s="185"/>
      <c r="B345" s="60" t="s">
        <v>85</v>
      </c>
      <c r="C345" s="60" t="s">
        <v>86</v>
      </c>
      <c r="D345" s="60" t="s">
        <v>87</v>
      </c>
      <c r="E345" s="60" t="s">
        <v>88</v>
      </c>
      <c r="F345" s="60" t="s">
        <v>89</v>
      </c>
      <c r="G345" s="60" t="s">
        <v>26</v>
      </c>
      <c r="H345" s="60" t="s">
        <v>27</v>
      </c>
      <c r="I345" s="60" t="s">
        <v>28</v>
      </c>
      <c r="J345" s="60" t="s">
        <v>29</v>
      </c>
      <c r="K345" s="60" t="s">
        <v>18</v>
      </c>
      <c r="L345" s="60" t="s">
        <v>30</v>
      </c>
    </row>
    <row r="346" spans="1:12" ht="78" customHeight="1">
      <c r="A346" s="164"/>
      <c r="B346" s="60"/>
      <c r="C346" s="60"/>
      <c r="D346" s="60"/>
      <c r="E346" s="60"/>
      <c r="F346" s="60"/>
      <c r="G346" s="60"/>
      <c r="H346" s="60"/>
      <c r="I346" s="60"/>
      <c r="J346" s="170" t="s">
        <v>335</v>
      </c>
      <c r="K346" s="60"/>
      <c r="L346" s="60"/>
    </row>
    <row r="347" spans="1:12" ht="15">
      <c r="A347" s="62" t="s">
        <v>336</v>
      </c>
      <c r="B347" s="83"/>
      <c r="C347" s="83"/>
      <c r="D347" s="83"/>
      <c r="E347" s="83"/>
      <c r="F347" s="83"/>
      <c r="G347" s="83"/>
      <c r="H347" s="82"/>
      <c r="I347" s="82">
        <v>0</v>
      </c>
      <c r="J347" s="82"/>
      <c r="K347" s="82"/>
      <c r="L347" s="82"/>
    </row>
    <row r="348" spans="1:12" ht="15">
      <c r="A348" s="62" t="s">
        <v>337</v>
      </c>
      <c r="B348" s="83"/>
      <c r="C348" s="83"/>
      <c r="D348" s="83"/>
      <c r="E348" s="83"/>
      <c r="F348" s="83"/>
      <c r="G348" s="83"/>
      <c r="H348" s="82">
        <v>2</v>
      </c>
      <c r="I348" s="82">
        <v>0</v>
      </c>
      <c r="J348" s="82"/>
      <c r="K348" s="82"/>
      <c r="L348" s="82"/>
    </row>
    <row r="349" spans="1:12" ht="15">
      <c r="A349" s="62" t="s">
        <v>338</v>
      </c>
      <c r="B349" s="70"/>
      <c r="C349" s="70"/>
      <c r="D349" s="70"/>
      <c r="E349" s="70"/>
      <c r="F349" s="70"/>
      <c r="G349" s="70"/>
      <c r="H349" s="82">
        <v>9</v>
      </c>
      <c r="I349" s="82">
        <v>10</v>
      </c>
      <c r="J349" s="82"/>
      <c r="K349" s="82"/>
      <c r="L349" s="82"/>
    </row>
    <row r="350" spans="1:12" ht="15">
      <c r="A350" s="62" t="s">
        <v>339</v>
      </c>
      <c r="B350" s="83"/>
      <c r="C350" s="83"/>
      <c r="D350" s="83"/>
      <c r="E350" s="83"/>
      <c r="F350" s="83"/>
      <c r="G350" s="83"/>
      <c r="H350" s="82">
        <v>12</v>
      </c>
      <c r="I350" s="82">
        <v>14</v>
      </c>
      <c r="J350" s="82"/>
      <c r="K350" s="82"/>
      <c r="L350" s="82"/>
    </row>
    <row r="351" spans="1:12" ht="15">
      <c r="A351" s="62" t="s">
        <v>340</v>
      </c>
      <c r="B351" s="68"/>
      <c r="C351" s="68"/>
      <c r="D351" s="68" t="s">
        <v>0</v>
      </c>
      <c r="E351" s="68"/>
      <c r="F351" s="68"/>
      <c r="G351" s="68"/>
      <c r="H351" s="82">
        <v>6</v>
      </c>
      <c r="I351" s="82">
        <v>3</v>
      </c>
      <c r="J351" s="82"/>
      <c r="K351" s="82"/>
      <c r="L351" s="82"/>
    </row>
    <row r="352" spans="1:12" ht="15">
      <c r="A352" s="62" t="s">
        <v>341</v>
      </c>
      <c r="B352" s="68"/>
      <c r="C352" s="68"/>
      <c r="D352" s="68"/>
      <c r="E352" s="68"/>
      <c r="F352" s="68"/>
      <c r="G352" s="68"/>
      <c r="H352" s="82">
        <v>1</v>
      </c>
      <c r="I352" s="82"/>
      <c r="J352" s="82"/>
      <c r="K352" s="82"/>
      <c r="L352" s="82"/>
    </row>
    <row r="353" spans="1:12" ht="15">
      <c r="A353" s="62" t="s">
        <v>342</v>
      </c>
      <c r="B353" s="68"/>
      <c r="C353" s="68"/>
      <c r="D353" s="68"/>
      <c r="E353" s="68"/>
      <c r="F353" s="68"/>
      <c r="G353" s="68"/>
      <c r="H353" s="82">
        <v>1</v>
      </c>
      <c r="I353" s="82">
        <v>2</v>
      </c>
      <c r="J353" s="82"/>
      <c r="K353" s="82"/>
      <c r="L353" s="82"/>
    </row>
    <row r="354" spans="1:12" ht="15">
      <c r="A354" s="62" t="s">
        <v>343</v>
      </c>
      <c r="B354" s="68"/>
      <c r="C354" s="68"/>
      <c r="D354" s="68"/>
      <c r="E354" s="68"/>
      <c r="F354" s="68"/>
      <c r="G354" s="68"/>
      <c r="H354" s="82">
        <v>6</v>
      </c>
      <c r="I354" s="82"/>
      <c r="J354" s="82"/>
      <c r="K354" s="82"/>
      <c r="L354" s="82"/>
    </row>
    <row r="355" spans="1:12" ht="15">
      <c r="A355" s="62" t="s">
        <v>344</v>
      </c>
      <c r="B355" s="68"/>
      <c r="C355" s="68"/>
      <c r="D355" s="68"/>
      <c r="E355" s="68"/>
      <c r="F355" s="68"/>
      <c r="G355" s="68"/>
      <c r="H355" s="82"/>
      <c r="I355" s="82">
        <v>5</v>
      </c>
      <c r="J355" s="82"/>
      <c r="K355" s="82">
        <v>2</v>
      </c>
      <c r="L355" s="82"/>
    </row>
    <row r="356" spans="1:12" ht="15">
      <c r="A356" s="62" t="s">
        <v>345</v>
      </c>
      <c r="B356" s="68"/>
      <c r="C356" s="68"/>
      <c r="D356" s="68"/>
      <c r="E356" s="68"/>
      <c r="F356" s="68"/>
      <c r="G356" s="68"/>
      <c r="H356" s="82">
        <v>1</v>
      </c>
      <c r="I356" s="82">
        <v>1</v>
      </c>
      <c r="J356" s="82"/>
      <c r="K356" s="82"/>
      <c r="L356" s="82"/>
    </row>
    <row r="357" spans="1:12" ht="15">
      <c r="A357" s="62" t="s">
        <v>346</v>
      </c>
      <c r="B357" s="68"/>
      <c r="C357" s="68"/>
      <c r="D357" s="68"/>
      <c r="E357" s="68"/>
      <c r="F357" s="68"/>
      <c r="G357" s="68"/>
      <c r="H357" s="82">
        <v>7</v>
      </c>
      <c r="I357" s="82">
        <v>1</v>
      </c>
      <c r="J357" s="82"/>
      <c r="K357" s="82"/>
      <c r="L357" s="82"/>
    </row>
    <row r="358" spans="1:12" ht="15">
      <c r="A358" s="62" t="s">
        <v>347</v>
      </c>
      <c r="B358" s="68"/>
      <c r="C358" s="68"/>
      <c r="D358" s="68"/>
      <c r="E358" s="68"/>
      <c r="F358" s="68"/>
      <c r="G358" s="68"/>
      <c r="H358" s="82">
        <v>6</v>
      </c>
      <c r="I358" s="82">
        <v>1</v>
      </c>
      <c r="J358" s="82"/>
      <c r="K358" s="82"/>
      <c r="L358" s="82">
        <v>3</v>
      </c>
    </row>
    <row r="359" spans="1:12" ht="15">
      <c r="A359" s="62" t="s">
        <v>348</v>
      </c>
      <c r="B359" s="68"/>
      <c r="C359" s="68"/>
      <c r="D359" s="68"/>
      <c r="E359" s="68"/>
      <c r="F359" s="68"/>
      <c r="G359" s="68"/>
      <c r="H359" s="82"/>
      <c r="I359" s="82">
        <v>13</v>
      </c>
      <c r="J359" s="82"/>
      <c r="K359" s="82"/>
      <c r="L359" s="82"/>
    </row>
    <row r="360" spans="1:12" ht="15">
      <c r="A360" s="62" t="s">
        <v>349</v>
      </c>
      <c r="B360" s="68"/>
      <c r="C360" s="68"/>
      <c r="D360" s="68"/>
      <c r="E360" s="68"/>
      <c r="F360" s="68"/>
      <c r="G360" s="68"/>
      <c r="H360" s="82">
        <v>24</v>
      </c>
      <c r="I360" s="82">
        <v>12</v>
      </c>
      <c r="J360" s="82"/>
      <c r="K360" s="82"/>
      <c r="L360" s="82"/>
    </row>
    <row r="361" spans="1:12" ht="15">
      <c r="A361" s="62" t="s">
        <v>350</v>
      </c>
      <c r="B361" s="68"/>
      <c r="C361" s="68"/>
      <c r="D361" s="68"/>
      <c r="E361" s="68"/>
      <c r="F361" s="68"/>
      <c r="G361" s="68"/>
      <c r="H361" s="82"/>
      <c r="I361" s="82">
        <v>1</v>
      </c>
      <c r="J361" s="82"/>
      <c r="K361" s="82"/>
      <c r="L361" s="82"/>
    </row>
    <row r="362" spans="1:12" ht="15">
      <c r="A362" s="62" t="s">
        <v>351</v>
      </c>
      <c r="B362" s="68"/>
      <c r="C362" s="68"/>
      <c r="D362" s="68"/>
      <c r="E362" s="68"/>
      <c r="F362" s="68"/>
      <c r="G362" s="68"/>
      <c r="H362" s="82">
        <v>11</v>
      </c>
      <c r="I362" s="82">
        <v>3</v>
      </c>
      <c r="J362" s="82"/>
      <c r="K362" s="82">
        <v>4</v>
      </c>
      <c r="L362" s="82">
        <v>1</v>
      </c>
    </row>
    <row r="363" spans="1:12" ht="15">
      <c r="A363" s="62" t="s">
        <v>352</v>
      </c>
      <c r="B363" s="68"/>
      <c r="C363" s="68"/>
      <c r="D363" s="68"/>
      <c r="E363" s="68"/>
      <c r="F363" s="68"/>
      <c r="G363" s="68"/>
      <c r="H363" s="82">
        <v>10</v>
      </c>
      <c r="I363" s="82">
        <v>8</v>
      </c>
      <c r="J363" s="82"/>
      <c r="K363" s="82">
        <v>2</v>
      </c>
      <c r="L363" s="82"/>
    </row>
    <row r="364" spans="1:12" ht="15">
      <c r="A364" s="62" t="s">
        <v>353</v>
      </c>
      <c r="B364" s="68"/>
      <c r="C364" s="68"/>
      <c r="D364" s="68"/>
      <c r="E364" s="68"/>
      <c r="F364" s="68"/>
      <c r="G364" s="68"/>
      <c r="H364" s="82">
        <v>1</v>
      </c>
      <c r="I364" s="82"/>
      <c r="J364" s="82"/>
      <c r="K364" s="82"/>
      <c r="L364" s="82"/>
    </row>
    <row r="365" spans="1:12" ht="15">
      <c r="A365" s="62" t="s">
        <v>354</v>
      </c>
      <c r="B365" s="68"/>
      <c r="C365" s="68"/>
      <c r="D365" s="68"/>
      <c r="E365" s="68"/>
      <c r="F365" s="68"/>
      <c r="G365" s="68"/>
      <c r="H365" s="82"/>
      <c r="I365" s="82"/>
      <c r="J365" s="82"/>
      <c r="K365" s="82"/>
      <c r="L365" s="82">
        <v>9</v>
      </c>
    </row>
    <row r="366" spans="1:12" ht="15">
      <c r="A366" s="62" t="s">
        <v>355</v>
      </c>
      <c r="B366" s="68"/>
      <c r="C366" s="68"/>
      <c r="D366" s="68"/>
      <c r="E366" s="68"/>
      <c r="F366" s="68"/>
      <c r="G366" s="68"/>
      <c r="H366" s="82"/>
      <c r="I366" s="82"/>
      <c r="J366" s="82"/>
      <c r="K366" s="82">
        <v>1</v>
      </c>
      <c r="L366" s="82"/>
    </row>
    <row r="367" spans="1:12">
      <c r="A367" s="65" t="s">
        <v>356</v>
      </c>
      <c r="B367" s="65"/>
      <c r="C367" s="65"/>
      <c r="D367" s="65"/>
      <c r="E367" s="65"/>
      <c r="F367" s="65"/>
      <c r="G367" s="65"/>
      <c r="H367" s="72">
        <f>SUM(H347:H366)</f>
        <v>97</v>
      </c>
      <c r="I367" s="72">
        <f>SUM(I347:I366)</f>
        <v>74</v>
      </c>
      <c r="J367" s="72">
        <f>SUM(J347:J366)</f>
        <v>0</v>
      </c>
      <c r="K367" s="72">
        <f>SUM(K347:K366)</f>
        <v>9</v>
      </c>
      <c r="L367" s="72">
        <f>SUM(L347:L366)</f>
        <v>13</v>
      </c>
    </row>
  </sheetData>
  <sheetProtection algorithmName="SHA-512" hashValue="wTwFqwM9Xs+veERpsMoGIxvofJbj5ganT87iIuArkiX3vIGIwPZOVyzVb/g2iVRfpg4q/M/VvLO8ALU/zoVZZQ==" saltValue="8YlfQgrAPAZ2iSwHjfXK+w==" spinCount="100000" sheet="1" objects="1" scenarios="1"/>
  <mergeCells count="58">
    <mergeCell ref="A65:L65"/>
    <mergeCell ref="A66:A67"/>
    <mergeCell ref="B66:L66"/>
    <mergeCell ref="A331:A332"/>
    <mergeCell ref="B331:L331"/>
    <mergeCell ref="A169:L169"/>
    <mergeCell ref="A170:A171"/>
    <mergeCell ref="B170:L170"/>
    <mergeCell ref="A186:L186"/>
    <mergeCell ref="A187:L187"/>
    <mergeCell ref="A188:A189"/>
    <mergeCell ref="B188:L188"/>
    <mergeCell ref="A115:L115"/>
    <mergeCell ref="A116:L116"/>
    <mergeCell ref="A117:A118"/>
    <mergeCell ref="B117:L117"/>
    <mergeCell ref="A233:L233"/>
    <mergeCell ref="A234:L234"/>
    <mergeCell ref="A235:A236"/>
    <mergeCell ref="B235:L235"/>
    <mergeCell ref="A216:L216"/>
    <mergeCell ref="A217:A218"/>
    <mergeCell ref="B217:L217"/>
    <mergeCell ref="A1:L3"/>
    <mergeCell ref="B4:F4"/>
    <mergeCell ref="A5:L5"/>
    <mergeCell ref="A6:A7"/>
    <mergeCell ref="B6:L6"/>
    <mergeCell ref="A26:L26"/>
    <mergeCell ref="A27:L27"/>
    <mergeCell ref="A28:A29"/>
    <mergeCell ref="B28:L28"/>
    <mergeCell ref="A64:L64"/>
    <mergeCell ref="A141:L141"/>
    <mergeCell ref="A142:L142"/>
    <mergeCell ref="A143:A144"/>
    <mergeCell ref="B143:L143"/>
    <mergeCell ref="A168:L168"/>
    <mergeCell ref="A196:L198"/>
    <mergeCell ref="A200:A201"/>
    <mergeCell ref="B200:L200"/>
    <mergeCell ref="A215:L215"/>
    <mergeCell ref="A199:L199"/>
    <mergeCell ref="A285:L285"/>
    <mergeCell ref="A286:L286"/>
    <mergeCell ref="A287:A288"/>
    <mergeCell ref="B287:L287"/>
    <mergeCell ref="A310:L310"/>
    <mergeCell ref="A311:L311"/>
    <mergeCell ref="A312:A313"/>
    <mergeCell ref="B312:L312"/>
    <mergeCell ref="A329:L329"/>
    <mergeCell ref="A330:L330"/>
    <mergeCell ref="A338:L338"/>
    <mergeCell ref="A340:L342"/>
    <mergeCell ref="A343:L343"/>
    <mergeCell ref="A344:A345"/>
    <mergeCell ref="B344:L344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7"/>
  <sheetViews>
    <sheetView workbookViewId="0">
      <selection sqref="A1:F1"/>
    </sheetView>
  </sheetViews>
  <sheetFormatPr defaultColWidth="8.85546875" defaultRowHeight="12.75"/>
  <cols>
    <col min="1" max="1" width="20.140625" customWidth="1"/>
    <col min="2" max="2" width="15.7109375" customWidth="1"/>
    <col min="3" max="7" width="9.42578125" bestFit="1" customWidth="1"/>
  </cols>
  <sheetData>
    <row r="1" spans="1:7" ht="19.5" customHeight="1">
      <c r="A1" s="191" t="s">
        <v>357</v>
      </c>
      <c r="B1" s="191"/>
      <c r="C1" s="191"/>
      <c r="D1" s="191"/>
      <c r="E1" s="191"/>
      <c r="F1" s="191"/>
      <c r="G1" s="38"/>
    </row>
    <row r="2" spans="1:7" ht="19.5">
      <c r="A2" s="33"/>
      <c r="B2" s="33"/>
      <c r="C2" s="33"/>
      <c r="D2" s="33"/>
      <c r="E2" s="33"/>
      <c r="F2" s="33"/>
      <c r="G2" s="33"/>
    </row>
    <row r="3" spans="1:7" ht="18" customHeight="1">
      <c r="A3" s="188" t="s">
        <v>358</v>
      </c>
      <c r="B3" s="188"/>
      <c r="C3" s="188"/>
      <c r="D3" s="188"/>
      <c r="E3" s="188"/>
      <c r="F3" s="188"/>
    </row>
    <row r="4" spans="1:7" ht="28.5">
      <c r="A4" s="85" t="s">
        <v>359</v>
      </c>
      <c r="B4" s="86" t="s">
        <v>27</v>
      </c>
      <c r="C4" s="86" t="s">
        <v>28</v>
      </c>
      <c r="D4" s="86" t="s">
        <v>29</v>
      </c>
      <c r="E4" s="86" t="s">
        <v>18</v>
      </c>
      <c r="F4" s="86" t="s">
        <v>30</v>
      </c>
    </row>
    <row r="5" spans="1:7" ht="15">
      <c r="A5" s="8" t="s">
        <v>360</v>
      </c>
      <c r="B5" s="16">
        <v>63</v>
      </c>
      <c r="C5" s="87">
        <v>60</v>
      </c>
      <c r="D5" s="110">
        <v>87</v>
      </c>
      <c r="E5" s="87">
        <v>82</v>
      </c>
      <c r="F5" s="110">
        <v>69</v>
      </c>
    </row>
    <row r="6" spans="1:7" ht="15">
      <c r="A6" s="8" t="s">
        <v>361</v>
      </c>
      <c r="B6" s="16">
        <v>8</v>
      </c>
      <c r="C6" s="87">
        <v>7</v>
      </c>
      <c r="D6" s="110">
        <v>11</v>
      </c>
      <c r="E6" s="87">
        <v>11</v>
      </c>
      <c r="F6" s="110">
        <v>14</v>
      </c>
    </row>
    <row r="7" spans="1:7" ht="15">
      <c r="A7" s="8" t="s">
        <v>362</v>
      </c>
      <c r="B7" s="16">
        <v>114</v>
      </c>
      <c r="C7" s="87">
        <v>138</v>
      </c>
      <c r="D7" s="110">
        <v>101</v>
      </c>
      <c r="E7" s="87">
        <v>123</v>
      </c>
      <c r="F7" s="110">
        <v>155</v>
      </c>
    </row>
    <row r="8" spans="1:7" ht="15">
      <c r="A8" s="8" t="s">
        <v>363</v>
      </c>
      <c r="B8" s="16">
        <v>8</v>
      </c>
      <c r="C8" s="87">
        <v>8</v>
      </c>
      <c r="D8" s="110">
        <v>13</v>
      </c>
      <c r="E8" s="87">
        <v>12</v>
      </c>
      <c r="F8" s="110">
        <v>14</v>
      </c>
    </row>
    <row r="9" spans="1:7" ht="15">
      <c r="A9" s="8" t="s">
        <v>364</v>
      </c>
      <c r="B9" s="16">
        <v>43</v>
      </c>
      <c r="C9" s="87">
        <v>36</v>
      </c>
      <c r="D9" s="110">
        <v>37</v>
      </c>
      <c r="E9" s="87">
        <v>49</v>
      </c>
      <c r="F9" s="110">
        <v>50</v>
      </c>
    </row>
    <row r="10" spans="1:7" ht="15">
      <c r="A10" s="8" t="s">
        <v>365</v>
      </c>
      <c r="B10" s="16">
        <v>33</v>
      </c>
      <c r="C10" s="87">
        <v>34</v>
      </c>
      <c r="D10" s="110">
        <v>36</v>
      </c>
      <c r="E10" s="87">
        <v>41</v>
      </c>
      <c r="F10" s="110">
        <v>36</v>
      </c>
    </row>
    <row r="11" spans="1:7" ht="15">
      <c r="A11" s="8" t="s">
        <v>366</v>
      </c>
      <c r="B11" s="16">
        <v>77</v>
      </c>
      <c r="C11" s="87">
        <v>76</v>
      </c>
      <c r="D11" s="110">
        <v>50</v>
      </c>
      <c r="E11" s="87">
        <v>47</v>
      </c>
      <c r="F11" s="110">
        <v>39</v>
      </c>
    </row>
    <row r="12" spans="1:7" ht="15">
      <c r="A12" s="8" t="s">
        <v>367</v>
      </c>
      <c r="B12" s="16">
        <v>881</v>
      </c>
      <c r="C12" s="87">
        <v>977</v>
      </c>
      <c r="D12" s="110">
        <v>851</v>
      </c>
      <c r="E12" s="87">
        <v>925</v>
      </c>
      <c r="F12" s="110">
        <v>1066</v>
      </c>
    </row>
    <row r="13" spans="1:7" ht="15">
      <c r="A13" s="8" t="s">
        <v>368</v>
      </c>
      <c r="B13" s="16">
        <v>1192</v>
      </c>
      <c r="C13" s="87">
        <v>1208</v>
      </c>
      <c r="D13" s="110">
        <v>1126</v>
      </c>
      <c r="E13" s="87">
        <v>1063</v>
      </c>
      <c r="F13" s="110">
        <v>979</v>
      </c>
    </row>
    <row r="14" spans="1:7" ht="15">
      <c r="A14" s="8" t="s">
        <v>369</v>
      </c>
      <c r="B14" s="16">
        <v>123</v>
      </c>
      <c r="C14" s="87">
        <v>133</v>
      </c>
      <c r="D14" s="110">
        <v>154</v>
      </c>
      <c r="E14" s="87">
        <v>150</v>
      </c>
      <c r="F14" s="110">
        <v>154</v>
      </c>
    </row>
    <row r="15" spans="1:7" ht="15">
      <c r="A15" s="8" t="s">
        <v>370</v>
      </c>
      <c r="B15" s="16">
        <v>40</v>
      </c>
      <c r="C15" s="87">
        <v>39</v>
      </c>
      <c r="D15" s="110">
        <v>38</v>
      </c>
      <c r="E15" s="87">
        <v>64</v>
      </c>
      <c r="F15" s="110">
        <v>63</v>
      </c>
    </row>
    <row r="16" spans="1:7" ht="15">
      <c r="A16" s="8" t="s">
        <v>371</v>
      </c>
      <c r="B16" s="16">
        <v>3</v>
      </c>
      <c r="C16" s="87">
        <v>2</v>
      </c>
      <c r="D16" s="110">
        <v>1</v>
      </c>
      <c r="E16" s="87">
        <v>2</v>
      </c>
      <c r="F16" s="110">
        <v>1</v>
      </c>
    </row>
    <row r="17" spans="1:7" ht="15">
      <c r="A17" s="8" t="s">
        <v>372</v>
      </c>
      <c r="B17" s="16">
        <v>19</v>
      </c>
      <c r="C17" s="87">
        <v>13</v>
      </c>
      <c r="D17" s="110">
        <v>19</v>
      </c>
      <c r="E17" s="87">
        <v>19</v>
      </c>
      <c r="F17" s="110">
        <v>16</v>
      </c>
    </row>
    <row r="18" spans="1:7" ht="15">
      <c r="A18" s="8" t="s">
        <v>373</v>
      </c>
      <c r="B18" s="16">
        <v>82</v>
      </c>
      <c r="C18" s="87">
        <v>86</v>
      </c>
      <c r="D18" s="110">
        <v>84</v>
      </c>
      <c r="E18" s="87">
        <v>74</v>
      </c>
      <c r="F18" s="110">
        <v>74</v>
      </c>
    </row>
    <row r="19" spans="1:7" ht="15">
      <c r="A19" s="8" t="s">
        <v>374</v>
      </c>
      <c r="B19" s="16">
        <v>34</v>
      </c>
      <c r="C19" s="87">
        <v>37</v>
      </c>
      <c r="D19" s="110">
        <v>42</v>
      </c>
      <c r="E19" s="87">
        <v>39</v>
      </c>
      <c r="F19" s="110">
        <v>32</v>
      </c>
    </row>
    <row r="20" spans="1:7" ht="15">
      <c r="A20" s="8" t="s">
        <v>375</v>
      </c>
      <c r="B20" s="16">
        <v>65</v>
      </c>
      <c r="C20" s="87">
        <v>93</v>
      </c>
      <c r="D20" s="110">
        <v>95</v>
      </c>
      <c r="E20" s="87">
        <v>90</v>
      </c>
      <c r="F20" s="110">
        <v>95</v>
      </c>
    </row>
    <row r="21" spans="1:7" ht="15">
      <c r="A21" s="8" t="s">
        <v>376</v>
      </c>
      <c r="B21" s="16">
        <v>325</v>
      </c>
      <c r="C21" s="87">
        <v>320</v>
      </c>
      <c r="D21" s="110">
        <v>309</v>
      </c>
      <c r="E21" s="87">
        <v>299</v>
      </c>
      <c r="F21" s="110">
        <v>330</v>
      </c>
    </row>
    <row r="22" spans="1:7" ht="15">
      <c r="A22" s="8" t="s">
        <v>377</v>
      </c>
      <c r="B22" s="16">
        <v>7</v>
      </c>
      <c r="C22" s="87">
        <v>8</v>
      </c>
      <c r="D22" s="110">
        <v>5</v>
      </c>
      <c r="E22" s="87">
        <v>5</v>
      </c>
      <c r="F22" s="110">
        <v>6</v>
      </c>
    </row>
    <row r="23" spans="1:7" ht="15">
      <c r="A23" s="8" t="s">
        <v>378</v>
      </c>
      <c r="B23" s="16">
        <v>14</v>
      </c>
      <c r="C23" s="87">
        <v>13</v>
      </c>
      <c r="D23" s="110">
        <v>17</v>
      </c>
      <c r="E23" s="87">
        <v>10</v>
      </c>
      <c r="F23" s="110">
        <v>9</v>
      </c>
    </row>
    <row r="24" spans="1:7" ht="15">
      <c r="A24" s="8" t="s">
        <v>379</v>
      </c>
      <c r="B24" s="16">
        <v>18</v>
      </c>
      <c r="C24" s="87">
        <v>13</v>
      </c>
      <c r="D24" s="110">
        <v>12</v>
      </c>
      <c r="E24" s="87">
        <v>9</v>
      </c>
      <c r="F24" s="110">
        <v>12</v>
      </c>
    </row>
    <row r="25" spans="1:7" ht="15">
      <c r="A25" s="8" t="s">
        <v>380</v>
      </c>
      <c r="B25" s="16">
        <v>62</v>
      </c>
      <c r="C25" s="87">
        <v>72</v>
      </c>
      <c r="D25" s="110">
        <v>55</v>
      </c>
      <c r="E25" s="87">
        <v>52</v>
      </c>
      <c r="F25" s="110">
        <v>56</v>
      </c>
    </row>
    <row r="26" spans="1:7" ht="15">
      <c r="A26" s="8" t="s">
        <v>381</v>
      </c>
      <c r="B26" s="16">
        <v>48</v>
      </c>
      <c r="C26" s="87">
        <v>33</v>
      </c>
      <c r="D26" s="110">
        <v>51</v>
      </c>
      <c r="E26" s="87">
        <v>43</v>
      </c>
      <c r="F26" s="110">
        <v>40</v>
      </c>
    </row>
    <row r="27" spans="1:7" ht="15">
      <c r="A27" s="8" t="s">
        <v>382</v>
      </c>
      <c r="B27" s="16">
        <v>88</v>
      </c>
      <c r="C27" s="87">
        <v>62</v>
      </c>
      <c r="D27" s="110">
        <v>66</v>
      </c>
      <c r="E27" s="87">
        <v>71</v>
      </c>
      <c r="F27" s="110">
        <v>61</v>
      </c>
    </row>
    <row r="28" spans="1:7" ht="15">
      <c r="A28" s="8" t="s">
        <v>383</v>
      </c>
      <c r="B28" s="16">
        <v>51</v>
      </c>
      <c r="C28" s="87">
        <v>43</v>
      </c>
      <c r="D28" s="110">
        <v>9</v>
      </c>
      <c r="E28" s="87">
        <v>29</v>
      </c>
      <c r="F28" s="110">
        <v>54</v>
      </c>
    </row>
    <row r="29" spans="1:7" ht="15">
      <c r="A29" s="8" t="s">
        <v>384</v>
      </c>
      <c r="B29" s="16">
        <v>151</v>
      </c>
      <c r="C29" s="87">
        <v>158</v>
      </c>
      <c r="D29" s="110">
        <v>141</v>
      </c>
      <c r="E29" s="87">
        <v>127</v>
      </c>
      <c r="F29" s="110">
        <v>131</v>
      </c>
    </row>
    <row r="30" spans="1:7" ht="15">
      <c r="A30" s="8" t="s">
        <v>385</v>
      </c>
      <c r="B30" s="16">
        <v>131</v>
      </c>
      <c r="C30" s="87">
        <v>124</v>
      </c>
      <c r="D30" s="110">
        <v>125</v>
      </c>
      <c r="E30" s="87">
        <v>129</v>
      </c>
      <c r="F30" s="110">
        <v>138</v>
      </c>
    </row>
    <row r="31" spans="1:7" ht="15">
      <c r="A31" s="8" t="s">
        <v>386</v>
      </c>
      <c r="B31" s="16">
        <v>22</v>
      </c>
      <c r="C31" s="87">
        <v>19</v>
      </c>
      <c r="D31" s="110">
        <v>19</v>
      </c>
      <c r="E31" s="87">
        <v>17</v>
      </c>
      <c r="F31" s="110">
        <v>16</v>
      </c>
    </row>
    <row r="32" spans="1:7" ht="15">
      <c r="A32" s="8" t="s">
        <v>387</v>
      </c>
      <c r="B32" s="16">
        <v>48</v>
      </c>
      <c r="C32" s="87">
        <v>42</v>
      </c>
      <c r="D32" s="110">
        <v>35</v>
      </c>
      <c r="E32" s="87">
        <v>19</v>
      </c>
      <c r="F32" s="110">
        <v>27</v>
      </c>
      <c r="G32" s="21"/>
    </row>
    <row r="33" spans="1:6" ht="15">
      <c r="A33" s="8" t="s">
        <v>388</v>
      </c>
      <c r="B33" s="16">
        <v>170</v>
      </c>
      <c r="C33" s="87">
        <v>169</v>
      </c>
      <c r="D33" s="110">
        <v>169</v>
      </c>
      <c r="E33" s="87">
        <v>206</v>
      </c>
      <c r="F33" s="110">
        <v>193</v>
      </c>
    </row>
    <row r="34" spans="1:6" ht="15">
      <c r="A34" s="8" t="s">
        <v>389</v>
      </c>
      <c r="B34" s="16">
        <v>39</v>
      </c>
      <c r="C34" s="87">
        <v>37</v>
      </c>
      <c r="D34" s="110">
        <v>50</v>
      </c>
      <c r="E34" s="87">
        <v>53</v>
      </c>
      <c r="F34" s="110">
        <v>62</v>
      </c>
    </row>
    <row r="35" spans="1:6" ht="15">
      <c r="A35" s="8" t="s">
        <v>390</v>
      </c>
      <c r="B35" s="16">
        <v>879</v>
      </c>
      <c r="C35" s="87">
        <v>1244</v>
      </c>
      <c r="D35" s="110">
        <v>947</v>
      </c>
      <c r="E35" s="87">
        <v>1051</v>
      </c>
      <c r="F35" s="110">
        <v>1134</v>
      </c>
    </row>
    <row r="36" spans="1:6" ht="15">
      <c r="A36" s="8" t="s">
        <v>391</v>
      </c>
      <c r="B36" s="16">
        <v>101</v>
      </c>
      <c r="C36" s="87">
        <v>104</v>
      </c>
      <c r="D36" s="110">
        <v>86</v>
      </c>
      <c r="E36" s="87">
        <v>92</v>
      </c>
      <c r="F36" s="110">
        <v>118</v>
      </c>
    </row>
    <row r="37" spans="1:6" ht="15">
      <c r="A37" s="8" t="s">
        <v>392</v>
      </c>
      <c r="B37" s="16">
        <v>37</v>
      </c>
      <c r="C37" s="87">
        <v>40</v>
      </c>
      <c r="D37" s="110">
        <v>31</v>
      </c>
      <c r="E37" s="87">
        <v>32</v>
      </c>
      <c r="F37" s="110">
        <v>29</v>
      </c>
    </row>
    <row r="38" spans="1:6" ht="15">
      <c r="A38" s="8" t="s">
        <v>393</v>
      </c>
      <c r="B38" s="16">
        <v>116</v>
      </c>
      <c r="C38" s="87">
        <v>92</v>
      </c>
      <c r="D38" s="110">
        <v>84</v>
      </c>
      <c r="E38" s="87">
        <v>102</v>
      </c>
      <c r="F38" s="110">
        <v>110</v>
      </c>
    </row>
    <row r="39" spans="1:6" ht="15">
      <c r="A39" s="8" t="s">
        <v>394</v>
      </c>
      <c r="B39" s="16">
        <v>87</v>
      </c>
      <c r="C39" s="87">
        <v>78</v>
      </c>
      <c r="D39" s="110">
        <v>74</v>
      </c>
      <c r="E39" s="87">
        <v>68</v>
      </c>
      <c r="F39" s="110">
        <v>61</v>
      </c>
    </row>
    <row r="40" spans="1:6" ht="15">
      <c r="A40" s="8" t="s">
        <v>395</v>
      </c>
      <c r="B40" s="16">
        <v>65</v>
      </c>
      <c r="C40" s="87">
        <v>63</v>
      </c>
      <c r="D40" s="110">
        <v>54</v>
      </c>
      <c r="E40" s="87">
        <v>61</v>
      </c>
      <c r="F40" s="110">
        <v>58</v>
      </c>
    </row>
    <row r="41" spans="1:6" ht="15">
      <c r="A41" s="8" t="s">
        <v>396</v>
      </c>
      <c r="B41" s="16">
        <v>1310</v>
      </c>
      <c r="C41" s="87">
        <v>1279</v>
      </c>
      <c r="D41" s="110">
        <v>1192</v>
      </c>
      <c r="E41" s="87">
        <v>1192</v>
      </c>
      <c r="F41" s="110">
        <v>1110</v>
      </c>
    </row>
    <row r="42" spans="1:6" ht="15">
      <c r="A42" s="8" t="s">
        <v>397</v>
      </c>
      <c r="B42" s="16">
        <v>15</v>
      </c>
      <c r="C42" s="87">
        <v>14</v>
      </c>
      <c r="D42" s="110">
        <v>12</v>
      </c>
      <c r="E42" s="87">
        <v>12</v>
      </c>
      <c r="F42" s="110">
        <v>20</v>
      </c>
    </row>
    <row r="43" spans="1:6" ht="15">
      <c r="A43" s="8" t="s">
        <v>398</v>
      </c>
      <c r="B43" s="16">
        <v>12</v>
      </c>
      <c r="C43" s="87">
        <v>12</v>
      </c>
      <c r="D43" s="110">
        <v>8</v>
      </c>
      <c r="E43" s="87">
        <v>7</v>
      </c>
      <c r="F43" s="110">
        <v>5</v>
      </c>
    </row>
    <row r="44" spans="1:6" ht="15">
      <c r="A44" s="8" t="s">
        <v>399</v>
      </c>
      <c r="B44" s="16">
        <v>810</v>
      </c>
      <c r="C44" s="87">
        <v>712</v>
      </c>
      <c r="D44" s="110">
        <v>762</v>
      </c>
      <c r="E44" s="87">
        <v>764</v>
      </c>
      <c r="F44" s="110">
        <v>678</v>
      </c>
    </row>
    <row r="45" spans="1:6" ht="15">
      <c r="A45" s="8" t="s">
        <v>400</v>
      </c>
      <c r="B45" s="16">
        <v>16</v>
      </c>
      <c r="C45" s="87">
        <v>14</v>
      </c>
      <c r="D45" s="110">
        <v>8</v>
      </c>
      <c r="E45" s="87">
        <v>8</v>
      </c>
      <c r="F45" s="110">
        <v>9</v>
      </c>
    </row>
    <row r="46" spans="1:6" ht="15">
      <c r="A46" s="8" t="s">
        <v>401</v>
      </c>
      <c r="B46" s="16">
        <v>144</v>
      </c>
      <c r="C46" s="87">
        <v>139</v>
      </c>
      <c r="D46" s="110">
        <v>115</v>
      </c>
      <c r="E46" s="87">
        <v>133</v>
      </c>
      <c r="F46" s="110">
        <v>109</v>
      </c>
    </row>
    <row r="47" spans="1:6" ht="15">
      <c r="A47" s="8" t="s">
        <v>402</v>
      </c>
      <c r="B47" s="16">
        <v>31</v>
      </c>
      <c r="C47" s="87">
        <v>27</v>
      </c>
      <c r="D47" s="110">
        <v>19</v>
      </c>
      <c r="E47" s="87">
        <v>16</v>
      </c>
      <c r="F47" s="110">
        <v>15</v>
      </c>
    </row>
    <row r="48" spans="1:6" ht="15">
      <c r="A48" s="8" t="s">
        <v>403</v>
      </c>
      <c r="B48" s="16">
        <v>7</v>
      </c>
      <c r="C48" s="87">
        <v>7</v>
      </c>
      <c r="D48" s="110">
        <v>3</v>
      </c>
      <c r="E48" s="87">
        <v>5</v>
      </c>
      <c r="F48" s="110">
        <v>6</v>
      </c>
    </row>
    <row r="49" spans="1:6" ht="15">
      <c r="A49" s="8" t="s">
        <v>404</v>
      </c>
      <c r="B49" s="16">
        <v>61</v>
      </c>
      <c r="C49" s="87">
        <v>51</v>
      </c>
      <c r="D49" s="110">
        <v>54</v>
      </c>
      <c r="E49" s="87">
        <v>50</v>
      </c>
      <c r="F49" s="110">
        <v>67</v>
      </c>
    </row>
    <row r="50" spans="1:6" ht="15">
      <c r="A50" s="8" t="s">
        <v>405</v>
      </c>
      <c r="B50" s="16">
        <v>11</v>
      </c>
      <c r="C50" s="87">
        <v>7</v>
      </c>
      <c r="D50" s="110">
        <v>5</v>
      </c>
      <c r="E50" s="87">
        <v>6</v>
      </c>
      <c r="F50" s="110">
        <v>3</v>
      </c>
    </row>
    <row r="51" spans="1:6" ht="15">
      <c r="A51" s="8" t="s">
        <v>406</v>
      </c>
      <c r="B51" s="16">
        <v>11</v>
      </c>
      <c r="C51" s="87">
        <v>11</v>
      </c>
      <c r="D51" s="110">
        <v>8</v>
      </c>
      <c r="E51" s="87">
        <v>8</v>
      </c>
      <c r="F51" s="110">
        <v>13</v>
      </c>
    </row>
    <row r="52" spans="1:6" ht="15">
      <c r="A52" s="8" t="s">
        <v>407</v>
      </c>
      <c r="B52" s="16">
        <v>18</v>
      </c>
      <c r="C52" s="87">
        <v>11</v>
      </c>
      <c r="D52" s="110">
        <v>7</v>
      </c>
      <c r="E52" s="87">
        <v>8</v>
      </c>
      <c r="F52" s="110">
        <v>7</v>
      </c>
    </row>
    <row r="53" spans="1:6" ht="15">
      <c r="A53" s="8" t="s">
        <v>408</v>
      </c>
      <c r="B53" s="16">
        <v>40</v>
      </c>
      <c r="C53" s="87">
        <v>36</v>
      </c>
      <c r="D53" s="110">
        <v>36</v>
      </c>
      <c r="E53" s="87">
        <v>47</v>
      </c>
      <c r="F53" s="110">
        <v>51</v>
      </c>
    </row>
    <row r="54" spans="1:6" ht="15">
      <c r="A54" s="8" t="s">
        <v>409</v>
      </c>
      <c r="B54" s="16">
        <v>50</v>
      </c>
      <c r="C54" s="87">
        <v>51</v>
      </c>
      <c r="D54" s="110">
        <v>53</v>
      </c>
      <c r="E54" s="87">
        <v>49</v>
      </c>
      <c r="F54" s="110">
        <v>44</v>
      </c>
    </row>
    <row r="55" spans="1:6" ht="15">
      <c r="A55" s="8" t="s">
        <v>410</v>
      </c>
      <c r="B55" s="16">
        <v>11</v>
      </c>
      <c r="C55" s="87">
        <v>13</v>
      </c>
      <c r="D55" s="110">
        <v>14</v>
      </c>
      <c r="E55" s="87">
        <v>17</v>
      </c>
      <c r="F55" s="110">
        <v>22</v>
      </c>
    </row>
    <row r="56" spans="1:6" ht="15">
      <c r="A56" s="8" t="s">
        <v>411</v>
      </c>
      <c r="B56" s="16">
        <v>365</v>
      </c>
      <c r="C56" s="87">
        <v>350</v>
      </c>
      <c r="D56" s="110">
        <v>373</v>
      </c>
      <c r="E56" s="87">
        <v>495</v>
      </c>
      <c r="F56" s="110">
        <v>510</v>
      </c>
    </row>
    <row r="57" spans="1:6" ht="15">
      <c r="A57" s="8" t="s">
        <v>412</v>
      </c>
      <c r="B57" s="16">
        <v>91</v>
      </c>
      <c r="C57" s="87">
        <v>85</v>
      </c>
      <c r="D57" s="110">
        <v>96</v>
      </c>
      <c r="E57" s="87">
        <v>113</v>
      </c>
      <c r="F57" s="110">
        <v>86</v>
      </c>
    </row>
    <row r="58" spans="1:6" ht="15">
      <c r="A58" s="8" t="s">
        <v>413</v>
      </c>
      <c r="B58" s="16">
        <v>10</v>
      </c>
      <c r="C58" s="87">
        <v>11</v>
      </c>
      <c r="D58" s="110">
        <v>13</v>
      </c>
      <c r="E58" s="87">
        <v>11</v>
      </c>
      <c r="F58" s="110">
        <v>12</v>
      </c>
    </row>
    <row r="59" spans="1:6" ht="15">
      <c r="A59" s="8" t="s">
        <v>414</v>
      </c>
      <c r="B59" s="16">
        <v>59</v>
      </c>
      <c r="C59" s="87">
        <v>60</v>
      </c>
      <c r="D59" s="110">
        <v>63</v>
      </c>
      <c r="E59" s="87">
        <v>63</v>
      </c>
      <c r="F59" s="110">
        <v>60</v>
      </c>
    </row>
    <row r="60" spans="1:6" ht="15">
      <c r="A60" s="8" t="s">
        <v>415</v>
      </c>
      <c r="B60" s="16">
        <v>234</v>
      </c>
      <c r="C60" s="87">
        <v>240</v>
      </c>
      <c r="D60" s="110">
        <v>186</v>
      </c>
      <c r="E60" s="87">
        <v>167</v>
      </c>
      <c r="F60" s="110">
        <v>155</v>
      </c>
    </row>
    <row r="61" spans="1:6" ht="15">
      <c r="A61" s="8" t="s">
        <v>416</v>
      </c>
      <c r="B61" s="16">
        <v>13</v>
      </c>
      <c r="C61" s="87">
        <v>17</v>
      </c>
      <c r="D61" s="110">
        <v>16</v>
      </c>
      <c r="E61" s="87">
        <v>16</v>
      </c>
      <c r="F61" s="110">
        <v>18</v>
      </c>
    </row>
    <row r="62" spans="1:6" ht="15">
      <c r="A62" s="8" t="s">
        <v>417</v>
      </c>
      <c r="B62" s="16">
        <v>60</v>
      </c>
      <c r="C62" s="87">
        <v>54</v>
      </c>
      <c r="D62" s="110">
        <v>48</v>
      </c>
      <c r="E62" s="87">
        <v>54</v>
      </c>
      <c r="F62" s="110">
        <v>52</v>
      </c>
    </row>
    <row r="63" spans="1:6" ht="15">
      <c r="A63" s="8" t="s">
        <v>418</v>
      </c>
      <c r="B63" s="16">
        <v>107</v>
      </c>
      <c r="C63" s="87">
        <v>75</v>
      </c>
      <c r="D63" s="110">
        <v>18</v>
      </c>
      <c r="E63" s="87">
        <v>57</v>
      </c>
      <c r="F63" s="110">
        <v>38</v>
      </c>
    </row>
    <row r="64" spans="1:6" ht="15">
      <c r="A64" s="8" t="s">
        <v>419</v>
      </c>
      <c r="B64" s="16">
        <v>262</v>
      </c>
      <c r="C64" s="87">
        <v>194</v>
      </c>
      <c r="D64" s="110">
        <v>139</v>
      </c>
      <c r="E64" s="87">
        <v>180</v>
      </c>
      <c r="F64" s="110">
        <v>168</v>
      </c>
    </row>
    <row r="65" spans="1:6" ht="15">
      <c r="A65" s="8" t="s">
        <v>420</v>
      </c>
      <c r="B65" s="16">
        <v>11</v>
      </c>
      <c r="C65" s="87">
        <v>10</v>
      </c>
      <c r="D65" s="110">
        <v>9</v>
      </c>
      <c r="E65" s="87">
        <v>9</v>
      </c>
      <c r="F65" s="110">
        <v>17</v>
      </c>
    </row>
    <row r="66" spans="1:6" ht="15">
      <c r="A66" s="8" t="s">
        <v>421</v>
      </c>
      <c r="B66" s="16">
        <v>47</v>
      </c>
      <c r="C66" s="87">
        <v>52</v>
      </c>
      <c r="D66" s="110">
        <v>49</v>
      </c>
      <c r="E66" s="87">
        <v>48</v>
      </c>
      <c r="F66" s="110">
        <v>36</v>
      </c>
    </row>
    <row r="67" spans="1:6" ht="15">
      <c r="A67" s="8" t="s">
        <v>422</v>
      </c>
      <c r="B67" s="16">
        <v>30</v>
      </c>
      <c r="C67" s="87">
        <v>35</v>
      </c>
      <c r="D67" s="110">
        <v>37</v>
      </c>
      <c r="E67" s="87">
        <v>50</v>
      </c>
      <c r="F67" s="110">
        <v>55</v>
      </c>
    </row>
    <row r="68" spans="1:6" ht="15">
      <c r="A68" s="8" t="s">
        <v>423</v>
      </c>
      <c r="B68" s="16">
        <v>59</v>
      </c>
      <c r="C68" s="87">
        <v>56</v>
      </c>
      <c r="D68" s="110">
        <v>55</v>
      </c>
      <c r="E68" s="87">
        <v>56</v>
      </c>
      <c r="F68" s="110">
        <v>50</v>
      </c>
    </row>
    <row r="69" spans="1:6" ht="15">
      <c r="A69" s="9" t="s">
        <v>424</v>
      </c>
      <c r="B69" s="163">
        <v>9938</v>
      </c>
      <c r="C69" s="37">
        <f>SUM(C5:C68)</f>
        <v>9304</v>
      </c>
      <c r="D69" s="37">
        <f>SUM(D5:D68)</f>
        <v>8482</v>
      </c>
      <c r="E69" s="37">
        <f>SUM(E5:E68)</f>
        <v>8907</v>
      </c>
      <c r="F69" s="37">
        <f>SUM(F5:F68)</f>
        <v>8918</v>
      </c>
    </row>
    <row r="70" spans="1:6" ht="15">
      <c r="A70" s="41"/>
      <c r="B70" s="19"/>
      <c r="C70" s="19"/>
      <c r="D70" s="19"/>
      <c r="E70" s="19"/>
      <c r="F70" s="42"/>
    </row>
    <row r="71" spans="1:6" ht="18">
      <c r="A71" s="189" t="s">
        <v>425</v>
      </c>
      <c r="B71" s="190"/>
      <c r="C71" s="190"/>
      <c r="D71" s="190"/>
      <c r="E71" s="190"/>
      <c r="F71" s="190"/>
    </row>
    <row r="72" spans="1:6" ht="28.5">
      <c r="A72" s="85" t="s">
        <v>359</v>
      </c>
      <c r="B72" s="86" t="s">
        <v>27</v>
      </c>
      <c r="C72" s="86" t="s">
        <v>28</v>
      </c>
      <c r="D72" s="86" t="s">
        <v>29</v>
      </c>
      <c r="E72" s="86" t="s">
        <v>18</v>
      </c>
      <c r="F72" s="86" t="s">
        <v>30</v>
      </c>
    </row>
    <row r="73" spans="1:6" ht="15">
      <c r="A73" s="8" t="s">
        <v>360</v>
      </c>
      <c r="B73" s="43">
        <v>10</v>
      </c>
      <c r="C73" s="88">
        <v>8</v>
      </c>
      <c r="D73" s="112">
        <v>6</v>
      </c>
      <c r="E73" s="88">
        <v>5</v>
      </c>
      <c r="F73" s="112">
        <v>5</v>
      </c>
    </row>
    <row r="74" spans="1:6" ht="15">
      <c r="A74" s="8" t="s">
        <v>361</v>
      </c>
      <c r="B74" s="16">
        <v>2</v>
      </c>
      <c r="C74" s="84">
        <v>1</v>
      </c>
      <c r="D74" s="20">
        <v>1</v>
      </c>
      <c r="E74" s="84">
        <v>3</v>
      </c>
      <c r="F74" s="20">
        <v>1</v>
      </c>
    </row>
    <row r="75" spans="1:6" ht="15">
      <c r="A75" s="8" t="s">
        <v>362</v>
      </c>
      <c r="B75" s="16">
        <v>4</v>
      </c>
      <c r="C75" s="84">
        <v>6</v>
      </c>
      <c r="D75" s="20">
        <v>4</v>
      </c>
      <c r="E75" s="84">
        <v>3</v>
      </c>
      <c r="F75" s="20">
        <v>1</v>
      </c>
    </row>
    <row r="76" spans="1:6" ht="15">
      <c r="A76" s="8" t="s">
        <v>363</v>
      </c>
      <c r="B76" s="16">
        <v>0</v>
      </c>
      <c r="C76" s="84">
        <v>0</v>
      </c>
      <c r="D76" s="20">
        <v>0</v>
      </c>
      <c r="E76" s="84">
        <v>0</v>
      </c>
      <c r="F76" s="20">
        <v>0</v>
      </c>
    </row>
    <row r="77" spans="1:6" ht="15">
      <c r="A77" s="8" t="s">
        <v>364</v>
      </c>
      <c r="B77" s="16">
        <v>3</v>
      </c>
      <c r="C77" s="84">
        <v>1</v>
      </c>
      <c r="D77" s="20">
        <v>1</v>
      </c>
      <c r="E77" s="84">
        <v>3</v>
      </c>
      <c r="F77" s="20">
        <v>4</v>
      </c>
    </row>
    <row r="78" spans="1:6" ht="15">
      <c r="A78" s="8" t="s">
        <v>365</v>
      </c>
      <c r="B78" s="16">
        <v>4</v>
      </c>
      <c r="C78" s="84">
        <v>1</v>
      </c>
      <c r="D78" s="20">
        <v>5</v>
      </c>
      <c r="E78" s="84">
        <v>5</v>
      </c>
      <c r="F78" s="20">
        <v>3</v>
      </c>
    </row>
    <row r="79" spans="1:6" ht="15">
      <c r="A79" s="8" t="s">
        <v>366</v>
      </c>
      <c r="B79" s="16">
        <v>13</v>
      </c>
      <c r="C79" s="84">
        <v>6</v>
      </c>
      <c r="D79" s="20">
        <v>6</v>
      </c>
      <c r="E79" s="84">
        <v>3</v>
      </c>
      <c r="F79" s="20">
        <v>6</v>
      </c>
    </row>
    <row r="80" spans="1:6" ht="15">
      <c r="A80" s="8" t="s">
        <v>367</v>
      </c>
      <c r="B80" s="16">
        <v>87</v>
      </c>
      <c r="C80" s="84">
        <v>70</v>
      </c>
      <c r="D80" s="20">
        <v>43</v>
      </c>
      <c r="E80" s="84">
        <v>53</v>
      </c>
      <c r="F80" s="20">
        <v>37</v>
      </c>
    </row>
    <row r="81" spans="1:6" ht="15">
      <c r="A81" s="8" t="s">
        <v>368</v>
      </c>
      <c r="B81" s="16">
        <v>181</v>
      </c>
      <c r="C81" s="84">
        <v>123</v>
      </c>
      <c r="D81" s="20">
        <v>111</v>
      </c>
      <c r="E81" s="84">
        <v>91</v>
      </c>
      <c r="F81" s="20">
        <v>71</v>
      </c>
    </row>
    <row r="82" spans="1:6" ht="15">
      <c r="A82" s="8" t="s">
        <v>369</v>
      </c>
      <c r="B82" s="16">
        <v>15</v>
      </c>
      <c r="C82" s="84">
        <v>15</v>
      </c>
      <c r="D82" s="20">
        <v>9</v>
      </c>
      <c r="E82" s="84">
        <v>6</v>
      </c>
      <c r="F82" s="20">
        <v>8</v>
      </c>
    </row>
    <row r="83" spans="1:6" ht="15">
      <c r="A83" s="8" t="s">
        <v>370</v>
      </c>
      <c r="B83" s="16">
        <v>2</v>
      </c>
      <c r="C83" s="84">
        <v>3</v>
      </c>
      <c r="D83" s="20">
        <v>1</v>
      </c>
      <c r="E83" s="84">
        <v>1</v>
      </c>
      <c r="F83" s="20">
        <v>0</v>
      </c>
    </row>
    <row r="84" spans="1:6" ht="15">
      <c r="A84" s="8" t="s">
        <v>371</v>
      </c>
      <c r="B84" s="16">
        <v>0</v>
      </c>
      <c r="C84" s="84">
        <v>0</v>
      </c>
      <c r="D84" s="20">
        <v>0</v>
      </c>
      <c r="E84" s="84">
        <v>0</v>
      </c>
      <c r="F84" s="20">
        <v>0</v>
      </c>
    </row>
    <row r="85" spans="1:6" ht="15">
      <c r="A85" s="8" t="s">
        <v>372</v>
      </c>
      <c r="B85" s="16">
        <v>1</v>
      </c>
      <c r="C85" s="84">
        <v>0</v>
      </c>
      <c r="D85" s="20">
        <v>0</v>
      </c>
      <c r="E85" s="84">
        <v>0</v>
      </c>
      <c r="F85" s="20">
        <v>1</v>
      </c>
    </row>
    <row r="86" spans="1:6" ht="15">
      <c r="A86" s="8" t="s">
        <v>373</v>
      </c>
      <c r="B86" s="16">
        <v>12</v>
      </c>
      <c r="C86" s="84">
        <v>6</v>
      </c>
      <c r="D86" s="20">
        <v>0</v>
      </c>
      <c r="E86" s="84">
        <v>5</v>
      </c>
      <c r="F86" s="20">
        <v>6</v>
      </c>
    </row>
    <row r="87" spans="1:6" ht="15">
      <c r="A87" s="8" t="s">
        <v>374</v>
      </c>
      <c r="B87" s="16">
        <v>2</v>
      </c>
      <c r="C87" s="84">
        <v>2</v>
      </c>
      <c r="D87" s="20">
        <v>1</v>
      </c>
      <c r="E87" s="84">
        <v>3</v>
      </c>
      <c r="F87" s="20">
        <v>2</v>
      </c>
    </row>
    <row r="88" spans="1:6" ht="15">
      <c r="A88" s="8" t="s">
        <v>375</v>
      </c>
      <c r="B88" s="16">
        <v>1</v>
      </c>
      <c r="C88" s="84">
        <v>4</v>
      </c>
      <c r="D88" s="20">
        <v>1</v>
      </c>
      <c r="E88" s="84">
        <v>1</v>
      </c>
      <c r="F88" s="20">
        <v>2</v>
      </c>
    </row>
    <row r="89" spans="1:6" ht="15">
      <c r="A89" s="8" t="s">
        <v>376</v>
      </c>
      <c r="B89" s="16">
        <v>37</v>
      </c>
      <c r="C89" s="84">
        <v>25</v>
      </c>
      <c r="D89" s="20">
        <v>33</v>
      </c>
      <c r="E89" s="84">
        <v>22</v>
      </c>
      <c r="F89" s="20">
        <v>19</v>
      </c>
    </row>
    <row r="90" spans="1:6" ht="15">
      <c r="A90" s="8" t="s">
        <v>377</v>
      </c>
      <c r="B90" s="16">
        <v>0</v>
      </c>
      <c r="C90" s="84">
        <v>1</v>
      </c>
      <c r="D90" s="20">
        <v>1</v>
      </c>
      <c r="E90" s="84">
        <v>1</v>
      </c>
      <c r="F90" s="20">
        <v>1</v>
      </c>
    </row>
    <row r="91" spans="1:6" ht="15">
      <c r="A91" s="8" t="s">
        <v>378</v>
      </c>
      <c r="B91" s="16">
        <v>0</v>
      </c>
      <c r="C91" s="84">
        <v>0</v>
      </c>
      <c r="D91" s="20">
        <v>2</v>
      </c>
      <c r="E91" s="84">
        <v>2</v>
      </c>
      <c r="F91" s="20">
        <v>1</v>
      </c>
    </row>
    <row r="92" spans="1:6" ht="15">
      <c r="A92" s="8" t="s">
        <v>379</v>
      </c>
      <c r="B92" s="16">
        <v>3</v>
      </c>
      <c r="C92" s="84">
        <v>1</v>
      </c>
      <c r="D92" s="20">
        <v>0</v>
      </c>
      <c r="E92" s="84">
        <v>0</v>
      </c>
      <c r="F92" s="20">
        <v>0</v>
      </c>
    </row>
    <row r="93" spans="1:6" ht="15">
      <c r="A93" s="8" t="s">
        <v>380</v>
      </c>
      <c r="B93" s="16">
        <v>6</v>
      </c>
      <c r="C93" s="84">
        <v>3</v>
      </c>
      <c r="D93" s="20">
        <v>2</v>
      </c>
      <c r="E93" s="84">
        <v>2</v>
      </c>
      <c r="F93" s="20">
        <v>4</v>
      </c>
    </row>
    <row r="94" spans="1:6" ht="15">
      <c r="A94" s="8" t="s">
        <v>381</v>
      </c>
      <c r="B94" s="16">
        <v>0</v>
      </c>
      <c r="C94" s="84">
        <v>2</v>
      </c>
      <c r="D94" s="20">
        <v>1</v>
      </c>
      <c r="E94" s="84">
        <v>1</v>
      </c>
      <c r="F94" s="20">
        <v>1</v>
      </c>
    </row>
    <row r="95" spans="1:6" ht="15">
      <c r="A95" s="8" t="s">
        <v>382</v>
      </c>
      <c r="B95" s="16">
        <v>5</v>
      </c>
      <c r="C95" s="84">
        <v>3</v>
      </c>
      <c r="D95" s="20">
        <v>4</v>
      </c>
      <c r="E95" s="84">
        <v>2</v>
      </c>
      <c r="F95" s="20">
        <v>1</v>
      </c>
    </row>
    <row r="96" spans="1:6" ht="15">
      <c r="A96" s="8" t="s">
        <v>383</v>
      </c>
      <c r="B96" s="16">
        <v>0</v>
      </c>
      <c r="C96" s="84">
        <v>1</v>
      </c>
      <c r="D96" s="20">
        <v>0</v>
      </c>
      <c r="E96" s="84">
        <v>1</v>
      </c>
      <c r="F96" s="20">
        <v>1</v>
      </c>
    </row>
    <row r="97" spans="1:6" ht="15">
      <c r="A97" s="8" t="s">
        <v>384</v>
      </c>
      <c r="B97" s="16">
        <v>12</v>
      </c>
      <c r="C97" s="84">
        <v>6</v>
      </c>
      <c r="D97" s="20">
        <v>9</v>
      </c>
      <c r="E97" s="84">
        <v>8</v>
      </c>
      <c r="F97" s="20">
        <v>6</v>
      </c>
    </row>
    <row r="98" spans="1:6" ht="15">
      <c r="A98" s="8" t="s">
        <v>385</v>
      </c>
      <c r="B98" s="16">
        <v>13</v>
      </c>
      <c r="C98" s="84">
        <v>18</v>
      </c>
      <c r="D98" s="20">
        <v>14</v>
      </c>
      <c r="E98" s="84">
        <v>8</v>
      </c>
      <c r="F98" s="20">
        <v>5</v>
      </c>
    </row>
    <row r="99" spans="1:6" ht="15">
      <c r="A99" s="8" t="s">
        <v>386</v>
      </c>
      <c r="B99" s="16">
        <v>1</v>
      </c>
      <c r="C99" s="84">
        <v>1</v>
      </c>
      <c r="D99" s="20">
        <v>1</v>
      </c>
      <c r="E99" s="84">
        <v>0</v>
      </c>
      <c r="F99" s="20">
        <v>2</v>
      </c>
    </row>
    <row r="100" spans="1:6" ht="15">
      <c r="A100" s="8" t="s">
        <v>387</v>
      </c>
      <c r="B100" s="16">
        <v>3</v>
      </c>
      <c r="C100" s="89">
        <v>1</v>
      </c>
      <c r="D100" s="113">
        <v>1</v>
      </c>
      <c r="E100" s="89">
        <v>2</v>
      </c>
      <c r="F100" s="113">
        <v>2</v>
      </c>
    </row>
    <row r="101" spans="1:6" ht="15">
      <c r="A101" s="8" t="s">
        <v>388</v>
      </c>
      <c r="B101" s="16">
        <v>15</v>
      </c>
      <c r="C101" s="89">
        <v>22</v>
      </c>
      <c r="D101" s="113">
        <v>12</v>
      </c>
      <c r="E101" s="89">
        <v>10</v>
      </c>
      <c r="F101" s="113">
        <v>10</v>
      </c>
    </row>
    <row r="102" spans="1:6" ht="15">
      <c r="A102" s="8" t="s">
        <v>389</v>
      </c>
      <c r="B102" s="16">
        <v>9</v>
      </c>
      <c r="C102" s="89">
        <v>7</v>
      </c>
      <c r="D102" s="113">
        <v>3</v>
      </c>
      <c r="E102" s="89">
        <v>2</v>
      </c>
      <c r="F102" s="113">
        <v>2</v>
      </c>
    </row>
    <row r="103" spans="1:6" ht="15">
      <c r="A103" s="8" t="s">
        <v>390</v>
      </c>
      <c r="B103" s="16">
        <v>543</v>
      </c>
      <c r="C103" s="89">
        <v>78</v>
      </c>
      <c r="D103" s="113">
        <v>68</v>
      </c>
      <c r="E103" s="89">
        <v>57</v>
      </c>
      <c r="F103" s="113">
        <v>151</v>
      </c>
    </row>
    <row r="104" spans="1:6" ht="15">
      <c r="A104" s="8" t="s">
        <v>391</v>
      </c>
      <c r="B104" s="16">
        <v>7</v>
      </c>
      <c r="C104" s="89">
        <v>2</v>
      </c>
      <c r="D104" s="113">
        <v>4</v>
      </c>
      <c r="E104" s="89">
        <v>4</v>
      </c>
      <c r="F104" s="113">
        <v>5</v>
      </c>
    </row>
    <row r="105" spans="1:6" ht="15">
      <c r="A105" s="8" t="s">
        <v>392</v>
      </c>
      <c r="B105" s="16">
        <v>4</v>
      </c>
      <c r="C105" s="89">
        <v>3</v>
      </c>
      <c r="D105" s="113">
        <v>2</v>
      </c>
      <c r="E105" s="89">
        <v>2</v>
      </c>
      <c r="F105" s="113">
        <v>2</v>
      </c>
    </row>
    <row r="106" spans="1:6" ht="15">
      <c r="A106" s="8" t="s">
        <v>393</v>
      </c>
      <c r="B106" s="16">
        <v>7</v>
      </c>
      <c r="C106" s="89">
        <v>6</v>
      </c>
      <c r="D106" s="113">
        <v>6</v>
      </c>
      <c r="E106" s="89">
        <v>10</v>
      </c>
      <c r="F106" s="113">
        <v>9</v>
      </c>
    </row>
    <row r="107" spans="1:6" ht="15">
      <c r="A107" s="8" t="s">
        <v>394</v>
      </c>
      <c r="B107" s="16">
        <v>14</v>
      </c>
      <c r="C107" s="89">
        <v>12</v>
      </c>
      <c r="D107" s="113">
        <v>13</v>
      </c>
      <c r="E107" s="89">
        <v>11</v>
      </c>
      <c r="F107" s="113">
        <v>9</v>
      </c>
    </row>
    <row r="108" spans="1:6" ht="15">
      <c r="A108" s="8" t="s">
        <v>395</v>
      </c>
      <c r="B108" s="16">
        <v>20</v>
      </c>
      <c r="C108" s="89">
        <v>15</v>
      </c>
      <c r="D108" s="113">
        <v>17</v>
      </c>
      <c r="E108" s="89">
        <v>11</v>
      </c>
      <c r="F108" s="113">
        <v>9</v>
      </c>
    </row>
    <row r="109" spans="1:6" ht="15">
      <c r="A109" s="8" t="s">
        <v>396</v>
      </c>
      <c r="B109" s="16">
        <v>156</v>
      </c>
      <c r="C109" s="89">
        <v>104</v>
      </c>
      <c r="D109" s="113">
        <v>76</v>
      </c>
      <c r="E109" s="89">
        <v>73</v>
      </c>
      <c r="F109" s="113">
        <v>52</v>
      </c>
    </row>
    <row r="110" spans="1:6" ht="15">
      <c r="A110" s="8" t="s">
        <v>397</v>
      </c>
      <c r="B110" s="16">
        <v>1</v>
      </c>
      <c r="C110" s="89">
        <v>2</v>
      </c>
      <c r="D110" s="113">
        <v>3</v>
      </c>
      <c r="E110" s="89">
        <v>3</v>
      </c>
      <c r="F110" s="113">
        <v>2</v>
      </c>
    </row>
    <row r="111" spans="1:6" ht="15">
      <c r="A111" s="8" t="s">
        <v>398</v>
      </c>
      <c r="B111" s="16">
        <v>0</v>
      </c>
      <c r="C111" s="84">
        <v>0</v>
      </c>
      <c r="D111" s="20">
        <v>1</v>
      </c>
      <c r="E111" s="84">
        <v>0</v>
      </c>
      <c r="F111" s="20">
        <v>1</v>
      </c>
    </row>
    <row r="112" spans="1:6" ht="15">
      <c r="A112" s="8" t="s">
        <v>399</v>
      </c>
      <c r="B112" s="16">
        <v>37</v>
      </c>
      <c r="C112" s="89">
        <v>35</v>
      </c>
      <c r="D112" s="113">
        <v>37</v>
      </c>
      <c r="E112" s="89">
        <v>41</v>
      </c>
      <c r="F112" s="113">
        <v>41</v>
      </c>
    </row>
    <row r="113" spans="1:6" ht="15">
      <c r="A113" s="8" t="s">
        <v>400</v>
      </c>
      <c r="B113" s="16">
        <v>2</v>
      </c>
      <c r="C113" s="89">
        <v>1</v>
      </c>
      <c r="D113" s="113">
        <v>0</v>
      </c>
      <c r="E113" s="89">
        <v>0</v>
      </c>
      <c r="F113" s="113">
        <v>0</v>
      </c>
    </row>
    <row r="114" spans="1:6" ht="15">
      <c r="A114" s="8" t="s">
        <v>401</v>
      </c>
      <c r="B114" s="16">
        <v>15</v>
      </c>
      <c r="C114" s="89">
        <v>4</v>
      </c>
      <c r="D114" s="113">
        <v>2</v>
      </c>
      <c r="E114" s="89">
        <v>2</v>
      </c>
      <c r="F114" s="113">
        <v>3</v>
      </c>
    </row>
    <row r="115" spans="1:6" ht="15">
      <c r="A115" s="8" t="s">
        <v>402</v>
      </c>
      <c r="B115" s="16">
        <v>3</v>
      </c>
      <c r="C115" s="89">
        <v>2</v>
      </c>
      <c r="D115" s="113">
        <v>4</v>
      </c>
      <c r="E115" s="89">
        <v>5</v>
      </c>
      <c r="F115" s="113">
        <v>2</v>
      </c>
    </row>
    <row r="116" spans="1:6" ht="15">
      <c r="A116" s="8" t="s">
        <v>403</v>
      </c>
      <c r="B116" s="16">
        <v>0</v>
      </c>
      <c r="C116" s="84">
        <v>0</v>
      </c>
      <c r="D116" s="20">
        <v>0</v>
      </c>
      <c r="E116" s="84">
        <v>0</v>
      </c>
      <c r="F116" s="20">
        <v>0</v>
      </c>
    </row>
    <row r="117" spans="1:6" ht="15">
      <c r="A117" s="8" t="s">
        <v>404</v>
      </c>
      <c r="B117" s="16">
        <v>1</v>
      </c>
      <c r="C117" s="84">
        <v>3</v>
      </c>
      <c r="D117" s="20">
        <v>3</v>
      </c>
      <c r="E117" s="84">
        <v>3</v>
      </c>
      <c r="F117" s="20">
        <v>2</v>
      </c>
    </row>
    <row r="118" spans="1:6" ht="15">
      <c r="A118" s="8" t="s">
        <v>405</v>
      </c>
      <c r="B118" s="16">
        <v>0</v>
      </c>
      <c r="C118" s="84">
        <v>0</v>
      </c>
      <c r="D118" s="20">
        <v>0</v>
      </c>
      <c r="E118" s="84">
        <v>0</v>
      </c>
      <c r="F118" s="20">
        <v>0</v>
      </c>
    </row>
    <row r="119" spans="1:6" ht="15">
      <c r="A119" s="8" t="s">
        <v>406</v>
      </c>
      <c r="B119" s="16">
        <v>0</v>
      </c>
      <c r="C119" s="84">
        <v>1</v>
      </c>
      <c r="D119" s="20">
        <v>0</v>
      </c>
      <c r="E119" s="84">
        <v>1</v>
      </c>
      <c r="F119" s="20">
        <v>0</v>
      </c>
    </row>
    <row r="120" spans="1:6" ht="15">
      <c r="A120" s="8" t="s">
        <v>407</v>
      </c>
      <c r="B120" s="16">
        <v>1</v>
      </c>
      <c r="C120" s="89">
        <v>2</v>
      </c>
      <c r="D120" s="113">
        <v>0</v>
      </c>
      <c r="E120" s="89">
        <v>0</v>
      </c>
      <c r="F120" s="113">
        <v>0</v>
      </c>
    </row>
    <row r="121" spans="1:6" ht="15">
      <c r="A121" s="8" t="s">
        <v>408</v>
      </c>
      <c r="B121" s="16">
        <v>4</v>
      </c>
      <c r="C121" s="89">
        <v>4</v>
      </c>
      <c r="D121" s="113">
        <v>3</v>
      </c>
      <c r="E121" s="89">
        <v>1</v>
      </c>
      <c r="F121" s="113">
        <v>2</v>
      </c>
    </row>
    <row r="122" spans="1:6" ht="15">
      <c r="A122" s="8" t="s">
        <v>409</v>
      </c>
      <c r="B122" s="16">
        <v>3</v>
      </c>
      <c r="C122" s="89">
        <v>2</v>
      </c>
      <c r="D122" s="113">
        <v>2</v>
      </c>
      <c r="E122" s="89">
        <v>2</v>
      </c>
      <c r="F122" s="113">
        <v>1</v>
      </c>
    </row>
    <row r="123" spans="1:6" ht="15">
      <c r="A123" s="8" t="s">
        <v>410</v>
      </c>
      <c r="B123" s="16">
        <v>2</v>
      </c>
      <c r="C123" s="89">
        <v>3</v>
      </c>
      <c r="D123" s="113">
        <v>2</v>
      </c>
      <c r="E123" s="89">
        <v>0</v>
      </c>
      <c r="F123" s="113">
        <v>0</v>
      </c>
    </row>
    <row r="124" spans="1:6" ht="15">
      <c r="A124" s="8" t="s">
        <v>411</v>
      </c>
      <c r="B124" s="16">
        <v>8</v>
      </c>
      <c r="C124" s="89">
        <v>8</v>
      </c>
      <c r="D124" s="113">
        <v>8</v>
      </c>
      <c r="E124" s="89">
        <v>16</v>
      </c>
      <c r="F124" s="113">
        <v>11</v>
      </c>
    </row>
    <row r="125" spans="1:6" ht="15">
      <c r="A125" s="8" t="s">
        <v>412</v>
      </c>
      <c r="B125" s="16">
        <v>6</v>
      </c>
      <c r="C125" s="89">
        <v>4</v>
      </c>
      <c r="D125" s="113">
        <v>4</v>
      </c>
      <c r="E125" s="89">
        <v>2</v>
      </c>
      <c r="F125" s="113">
        <v>5</v>
      </c>
    </row>
    <row r="126" spans="1:6" ht="15">
      <c r="A126" s="8" t="s">
        <v>413</v>
      </c>
      <c r="B126" s="16">
        <v>0</v>
      </c>
      <c r="C126" s="84">
        <v>0</v>
      </c>
      <c r="D126" s="20">
        <v>0</v>
      </c>
      <c r="E126" s="84">
        <v>0</v>
      </c>
      <c r="F126" s="20">
        <v>1</v>
      </c>
    </row>
    <row r="127" spans="1:6" ht="15">
      <c r="A127" s="8" t="s">
        <v>414</v>
      </c>
      <c r="B127" s="16">
        <v>1</v>
      </c>
      <c r="C127" s="89">
        <v>6</v>
      </c>
      <c r="D127" s="113">
        <v>4</v>
      </c>
      <c r="E127" s="89">
        <v>4</v>
      </c>
      <c r="F127" s="113">
        <v>1</v>
      </c>
    </row>
    <row r="128" spans="1:6" ht="15">
      <c r="A128" s="8" t="s">
        <v>415</v>
      </c>
      <c r="B128" s="16">
        <v>18</v>
      </c>
      <c r="C128" s="89">
        <v>13</v>
      </c>
      <c r="D128" s="113">
        <v>11</v>
      </c>
      <c r="E128" s="89">
        <v>9</v>
      </c>
      <c r="F128" s="113">
        <v>15</v>
      </c>
    </row>
    <row r="129" spans="1:6" ht="15">
      <c r="A129" s="8" t="s">
        <v>416</v>
      </c>
      <c r="B129" s="16">
        <v>1</v>
      </c>
      <c r="C129" s="89">
        <v>3</v>
      </c>
      <c r="D129" s="113">
        <v>0</v>
      </c>
      <c r="E129" s="89">
        <v>0</v>
      </c>
      <c r="F129" s="113">
        <v>0</v>
      </c>
    </row>
    <row r="130" spans="1:6" ht="15">
      <c r="A130" s="8" t="s">
        <v>417</v>
      </c>
      <c r="B130" s="16">
        <v>4</v>
      </c>
      <c r="C130" s="89">
        <v>3</v>
      </c>
      <c r="D130" s="113">
        <v>1</v>
      </c>
      <c r="E130" s="89">
        <v>3</v>
      </c>
      <c r="F130" s="113">
        <v>3</v>
      </c>
    </row>
    <row r="131" spans="1:6" ht="15">
      <c r="A131" s="8" t="s">
        <v>418</v>
      </c>
      <c r="B131" s="16">
        <v>2</v>
      </c>
      <c r="C131" s="89">
        <v>1</v>
      </c>
      <c r="D131" s="113">
        <v>2</v>
      </c>
      <c r="E131" s="89">
        <v>1</v>
      </c>
      <c r="F131" s="113">
        <v>1</v>
      </c>
    </row>
    <row r="132" spans="1:6" ht="15">
      <c r="A132" s="8" t="s">
        <v>419</v>
      </c>
      <c r="B132" s="16">
        <v>24</v>
      </c>
      <c r="C132" s="89">
        <v>26</v>
      </c>
      <c r="D132" s="113">
        <v>24</v>
      </c>
      <c r="E132" s="89">
        <v>18</v>
      </c>
      <c r="F132" s="113">
        <v>13</v>
      </c>
    </row>
    <row r="133" spans="1:6" ht="15">
      <c r="A133" s="8" t="s">
        <v>420</v>
      </c>
      <c r="B133" s="16">
        <v>0</v>
      </c>
      <c r="C133" s="89">
        <v>1</v>
      </c>
      <c r="D133" s="113">
        <v>0</v>
      </c>
      <c r="E133" s="89">
        <v>3</v>
      </c>
      <c r="F133" s="113">
        <v>1</v>
      </c>
    </row>
    <row r="134" spans="1:6" ht="15">
      <c r="A134" s="8" t="s">
        <v>421</v>
      </c>
      <c r="B134" s="16">
        <v>47</v>
      </c>
      <c r="C134" s="89">
        <v>1</v>
      </c>
      <c r="D134" s="113">
        <v>2</v>
      </c>
      <c r="E134" s="89">
        <v>3</v>
      </c>
      <c r="F134" s="113">
        <v>3</v>
      </c>
    </row>
    <row r="135" spans="1:6" ht="15">
      <c r="A135" s="8" t="s">
        <v>422</v>
      </c>
      <c r="B135" s="16">
        <v>30</v>
      </c>
      <c r="C135" s="84">
        <v>0</v>
      </c>
      <c r="D135" s="20">
        <v>0</v>
      </c>
      <c r="E135" s="84">
        <v>1</v>
      </c>
      <c r="F135" s="20">
        <v>1</v>
      </c>
    </row>
    <row r="136" spans="1:6" ht="15">
      <c r="A136" s="8" t="s">
        <v>423</v>
      </c>
      <c r="B136" s="16">
        <v>59</v>
      </c>
      <c r="C136" s="84">
        <v>6</v>
      </c>
      <c r="D136" s="20">
        <v>3</v>
      </c>
      <c r="E136" s="84">
        <v>4</v>
      </c>
      <c r="F136" s="20">
        <v>5</v>
      </c>
    </row>
    <row r="137" spans="1:6" ht="15">
      <c r="A137" s="9" t="s">
        <v>424</v>
      </c>
      <c r="B137" s="114">
        <v>1003</v>
      </c>
      <c r="C137" s="37">
        <f>SUM(C73:C136)</f>
        <v>688</v>
      </c>
      <c r="D137" s="37">
        <f>SUM(D73:D136)</f>
        <v>574</v>
      </c>
      <c r="E137" s="37">
        <f>SUM(E73:E136)</f>
        <v>533</v>
      </c>
      <c r="F137" s="37">
        <f>SUM(F73:F136)</f>
        <v>553</v>
      </c>
    </row>
  </sheetData>
  <sheetProtection algorithmName="SHA-512" hashValue="Yq9/+EqlGtzyY1q2Vmy0tl4Rr8BMgm6tv718sl1Y04wRtY0KCMBnubhtei2nQ/DA6HvmcKCl4s0QXisg90c7uw==" saltValue="Fr5fxjHScZFgcRCukcxoNg==" spinCount="100000" sheet="1" objects="1" scenarios="1"/>
  <mergeCells count="3">
    <mergeCell ref="A3:F3"/>
    <mergeCell ref="A71:F71"/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5"/>
  <sheetViews>
    <sheetView workbookViewId="0">
      <selection sqref="A1:F1"/>
    </sheetView>
  </sheetViews>
  <sheetFormatPr defaultColWidth="8.85546875" defaultRowHeight="12.75"/>
  <cols>
    <col min="1" max="1" width="18.85546875" customWidth="1"/>
    <col min="2" max="2" width="10.42578125" customWidth="1"/>
    <col min="3" max="7" width="9.42578125" bestFit="1" customWidth="1"/>
  </cols>
  <sheetData>
    <row r="1" spans="1:7" ht="19.5" customHeight="1">
      <c r="A1" s="193" t="s">
        <v>426</v>
      </c>
      <c r="B1" s="193"/>
      <c r="C1" s="193"/>
      <c r="D1" s="193"/>
      <c r="E1" s="193"/>
      <c r="F1" s="193"/>
      <c r="G1" s="38"/>
    </row>
    <row r="2" spans="1:7" ht="19.5">
      <c r="A2" s="33"/>
      <c r="B2" s="33"/>
      <c r="C2" s="33"/>
      <c r="D2" s="33"/>
      <c r="E2" s="33"/>
      <c r="F2" s="33"/>
      <c r="G2" s="33"/>
    </row>
    <row r="3" spans="1:7" ht="18">
      <c r="A3" s="192" t="s">
        <v>358</v>
      </c>
      <c r="B3" s="192"/>
      <c r="C3" s="192"/>
      <c r="D3" s="192"/>
      <c r="E3" s="192"/>
      <c r="F3" s="192"/>
      <c r="G3" s="39"/>
    </row>
    <row r="4" spans="1:7">
      <c r="A4" s="192"/>
      <c r="B4" s="192"/>
      <c r="C4" s="192"/>
      <c r="D4" s="192"/>
      <c r="E4" s="192"/>
      <c r="F4" s="192"/>
    </row>
    <row r="5" spans="1:7" ht="28.5">
      <c r="A5" s="85" t="s">
        <v>427</v>
      </c>
      <c r="B5" s="86" t="s">
        <v>27</v>
      </c>
      <c r="C5" s="86" t="s">
        <v>28</v>
      </c>
      <c r="D5" s="86" t="s">
        <v>29</v>
      </c>
      <c r="E5" s="86" t="s">
        <v>18</v>
      </c>
      <c r="F5" s="86" t="s">
        <v>30</v>
      </c>
    </row>
    <row r="6" spans="1:7" ht="15">
      <c r="A6" s="8" t="s">
        <v>428</v>
      </c>
      <c r="B6" s="16">
        <v>15</v>
      </c>
      <c r="C6" s="84">
        <v>18</v>
      </c>
      <c r="D6" s="20">
        <v>15</v>
      </c>
      <c r="E6" s="84">
        <v>24</v>
      </c>
      <c r="F6" s="20">
        <v>17</v>
      </c>
    </row>
    <row r="7" spans="1:7" ht="15">
      <c r="A7" s="8" t="s">
        <v>429</v>
      </c>
      <c r="B7" s="16">
        <v>4</v>
      </c>
      <c r="C7" s="84">
        <v>1</v>
      </c>
      <c r="D7" s="20">
        <v>1</v>
      </c>
      <c r="E7" s="84">
        <v>1</v>
      </c>
      <c r="F7" s="20">
        <v>1</v>
      </c>
    </row>
    <row r="8" spans="1:7" ht="15">
      <c r="A8" s="8" t="s">
        <v>430</v>
      </c>
      <c r="B8" s="16">
        <v>6</v>
      </c>
      <c r="C8" s="84">
        <v>8</v>
      </c>
      <c r="D8" s="20">
        <v>7</v>
      </c>
      <c r="E8" s="84">
        <v>6</v>
      </c>
      <c r="F8" s="20">
        <v>8</v>
      </c>
    </row>
    <row r="9" spans="1:7" ht="15">
      <c r="A9" s="8" t="s">
        <v>431</v>
      </c>
      <c r="B9" s="16">
        <v>235</v>
      </c>
      <c r="C9" s="84">
        <v>238</v>
      </c>
      <c r="D9" s="20">
        <v>221</v>
      </c>
      <c r="E9" s="84">
        <v>214</v>
      </c>
      <c r="F9" s="20">
        <v>188</v>
      </c>
    </row>
    <row r="10" spans="1:7" ht="15">
      <c r="A10" s="8" t="s">
        <v>432</v>
      </c>
      <c r="B10" s="16">
        <v>13</v>
      </c>
      <c r="C10" s="84">
        <v>9</v>
      </c>
      <c r="D10" s="20">
        <v>10</v>
      </c>
      <c r="E10" s="84">
        <v>16</v>
      </c>
      <c r="F10" s="20">
        <v>15</v>
      </c>
    </row>
    <row r="11" spans="1:7" ht="15">
      <c r="A11" s="8" t="s">
        <v>433</v>
      </c>
      <c r="B11" s="16">
        <v>12</v>
      </c>
      <c r="C11" s="84">
        <v>8</v>
      </c>
      <c r="D11" s="20">
        <v>10</v>
      </c>
      <c r="E11" s="84">
        <v>7</v>
      </c>
      <c r="F11" s="20">
        <v>4</v>
      </c>
    </row>
    <row r="12" spans="1:7" ht="15">
      <c r="A12" s="8" t="s">
        <v>434</v>
      </c>
      <c r="B12" s="16">
        <v>1</v>
      </c>
      <c r="C12" s="84">
        <v>3</v>
      </c>
      <c r="D12" s="20">
        <v>2</v>
      </c>
      <c r="E12" s="84">
        <v>2</v>
      </c>
      <c r="F12" s="20">
        <v>1</v>
      </c>
    </row>
    <row r="13" spans="1:7" ht="15">
      <c r="A13" s="8" t="s">
        <v>435</v>
      </c>
      <c r="B13" s="16">
        <v>1</v>
      </c>
      <c r="C13" s="84">
        <v>1</v>
      </c>
      <c r="D13" s="20">
        <v>0</v>
      </c>
      <c r="E13" s="84">
        <v>0</v>
      </c>
      <c r="F13" s="20">
        <v>0</v>
      </c>
    </row>
    <row r="14" spans="1:7" ht="15">
      <c r="A14" s="8" t="s">
        <v>436</v>
      </c>
      <c r="B14" s="16">
        <v>23</v>
      </c>
      <c r="C14" s="84">
        <v>30</v>
      </c>
      <c r="D14" s="20">
        <v>25</v>
      </c>
      <c r="E14" s="84">
        <v>28</v>
      </c>
      <c r="F14" s="20">
        <v>20</v>
      </c>
    </row>
    <row r="15" spans="1:7" ht="15">
      <c r="A15" s="8" t="s">
        <v>437</v>
      </c>
      <c r="B15" s="16">
        <v>27</v>
      </c>
      <c r="C15" s="84">
        <v>23</v>
      </c>
      <c r="D15" s="20">
        <v>27</v>
      </c>
      <c r="E15" s="84">
        <v>23</v>
      </c>
      <c r="F15" s="20">
        <v>12</v>
      </c>
    </row>
    <row r="16" spans="1:7" ht="15">
      <c r="A16" s="8" t="s">
        <v>438</v>
      </c>
      <c r="B16" s="16">
        <v>2</v>
      </c>
      <c r="C16" s="84">
        <v>2</v>
      </c>
      <c r="D16" s="20">
        <v>1</v>
      </c>
      <c r="E16" s="84">
        <v>3</v>
      </c>
      <c r="F16" s="20">
        <v>4</v>
      </c>
    </row>
    <row r="17" spans="1:6" ht="15">
      <c r="A17" s="8" t="s">
        <v>439</v>
      </c>
      <c r="B17" s="16">
        <v>1</v>
      </c>
      <c r="C17" s="84">
        <v>1</v>
      </c>
      <c r="D17" s="20">
        <v>0</v>
      </c>
      <c r="E17" s="84">
        <v>0</v>
      </c>
      <c r="F17" s="20">
        <v>0</v>
      </c>
    </row>
    <row r="18" spans="1:6" ht="15">
      <c r="A18" s="8" t="s">
        <v>440</v>
      </c>
      <c r="B18" s="16">
        <v>17</v>
      </c>
      <c r="C18" s="84">
        <v>16</v>
      </c>
      <c r="D18" s="20">
        <v>13</v>
      </c>
      <c r="E18" s="84">
        <v>12</v>
      </c>
      <c r="F18" s="20">
        <v>11</v>
      </c>
    </row>
    <row r="19" spans="1:6" ht="15">
      <c r="A19" s="8" t="s">
        <v>441</v>
      </c>
      <c r="B19" s="16">
        <v>2</v>
      </c>
      <c r="C19" s="84">
        <v>2</v>
      </c>
      <c r="D19" s="20">
        <v>3</v>
      </c>
      <c r="E19" s="84">
        <v>3</v>
      </c>
      <c r="F19" s="20">
        <v>1</v>
      </c>
    </row>
    <row r="20" spans="1:6" ht="15">
      <c r="A20" s="8" t="s">
        <v>442</v>
      </c>
      <c r="B20" s="16">
        <v>3</v>
      </c>
      <c r="C20" s="84">
        <v>3</v>
      </c>
      <c r="D20" s="20">
        <v>2</v>
      </c>
      <c r="E20" s="84">
        <v>1</v>
      </c>
      <c r="F20" s="20">
        <v>2</v>
      </c>
    </row>
    <row r="21" spans="1:6" ht="15">
      <c r="A21" s="8" t="s">
        <v>443</v>
      </c>
      <c r="B21" s="16">
        <v>9</v>
      </c>
      <c r="C21" s="84">
        <v>6</v>
      </c>
      <c r="D21" s="20">
        <v>3</v>
      </c>
      <c r="E21" s="84">
        <v>3</v>
      </c>
      <c r="F21" s="20">
        <v>1</v>
      </c>
    </row>
    <row r="22" spans="1:6" ht="15">
      <c r="A22" s="8" t="s">
        <v>444</v>
      </c>
      <c r="B22" s="16">
        <v>6</v>
      </c>
      <c r="C22" s="84">
        <v>6</v>
      </c>
      <c r="D22" s="20">
        <v>2</v>
      </c>
      <c r="E22" s="84">
        <v>5</v>
      </c>
      <c r="F22" s="20">
        <v>4</v>
      </c>
    </row>
    <row r="23" spans="1:6" ht="15">
      <c r="A23" s="8" t="s">
        <v>445</v>
      </c>
      <c r="B23" s="16">
        <v>9137</v>
      </c>
      <c r="C23" s="84">
        <v>9319</v>
      </c>
      <c r="D23" s="20">
        <v>8834</v>
      </c>
      <c r="E23" s="84">
        <v>8932</v>
      </c>
      <c r="F23" s="20">
        <v>8918</v>
      </c>
    </row>
    <row r="24" spans="1:6" ht="15">
      <c r="A24" s="8" t="s">
        <v>446</v>
      </c>
      <c r="B24" s="16">
        <v>0</v>
      </c>
      <c r="C24" s="84">
        <v>0</v>
      </c>
      <c r="D24" s="20">
        <v>0</v>
      </c>
      <c r="E24" s="84">
        <v>0</v>
      </c>
      <c r="F24" s="20">
        <v>0</v>
      </c>
    </row>
    <row r="25" spans="1:6" ht="15">
      <c r="A25" s="8" t="s">
        <v>447</v>
      </c>
      <c r="B25" s="16">
        <v>5</v>
      </c>
      <c r="C25" s="84">
        <v>4</v>
      </c>
      <c r="D25" s="20">
        <v>5</v>
      </c>
      <c r="E25" s="84">
        <v>3</v>
      </c>
      <c r="F25" s="20">
        <v>2</v>
      </c>
    </row>
    <row r="26" spans="1:6" ht="15">
      <c r="A26" s="8" t="s">
        <v>448</v>
      </c>
      <c r="B26" s="16">
        <v>2</v>
      </c>
      <c r="C26" s="84">
        <v>2</v>
      </c>
      <c r="D26" s="20">
        <v>0</v>
      </c>
      <c r="E26" s="84">
        <v>1</v>
      </c>
      <c r="F26" s="20">
        <v>1</v>
      </c>
    </row>
    <row r="27" spans="1:6" ht="15">
      <c r="A27" s="8" t="s">
        <v>449</v>
      </c>
      <c r="B27" s="16">
        <v>6</v>
      </c>
      <c r="C27" s="84">
        <v>7</v>
      </c>
      <c r="D27" s="20">
        <v>3</v>
      </c>
      <c r="E27" s="84">
        <v>5</v>
      </c>
      <c r="F27" s="20">
        <v>2</v>
      </c>
    </row>
    <row r="28" spans="1:6" ht="15">
      <c r="A28" s="8" t="s">
        <v>450</v>
      </c>
      <c r="B28" s="16">
        <v>3</v>
      </c>
      <c r="C28" s="84">
        <v>1</v>
      </c>
      <c r="D28" s="20">
        <v>0</v>
      </c>
      <c r="E28" s="84">
        <v>1</v>
      </c>
      <c r="F28" s="20">
        <v>1</v>
      </c>
    </row>
    <row r="29" spans="1:6" ht="15">
      <c r="A29" s="8" t="s">
        <v>451</v>
      </c>
      <c r="B29" s="16">
        <v>74</v>
      </c>
      <c r="C29" s="84">
        <v>69</v>
      </c>
      <c r="D29" s="20">
        <v>65</v>
      </c>
      <c r="E29" s="84">
        <v>71</v>
      </c>
      <c r="F29" s="20">
        <v>67</v>
      </c>
    </row>
    <row r="30" spans="1:6" ht="15">
      <c r="A30" s="8" t="s">
        <v>452</v>
      </c>
      <c r="B30" s="16">
        <v>11</v>
      </c>
      <c r="C30" s="84">
        <v>5</v>
      </c>
      <c r="D30" s="20">
        <v>4</v>
      </c>
      <c r="E30" s="84">
        <v>7</v>
      </c>
      <c r="F30" s="20">
        <v>7</v>
      </c>
    </row>
    <row r="31" spans="1:6" ht="15">
      <c r="A31" s="8" t="s">
        <v>453</v>
      </c>
      <c r="B31" s="16">
        <v>2</v>
      </c>
      <c r="C31" s="84">
        <v>3</v>
      </c>
      <c r="D31" s="20">
        <v>4</v>
      </c>
      <c r="E31" s="84">
        <v>2</v>
      </c>
      <c r="F31" s="20">
        <v>2</v>
      </c>
    </row>
    <row r="32" spans="1:6" ht="15">
      <c r="A32" s="8" t="s">
        <v>454</v>
      </c>
      <c r="B32" s="16">
        <v>0</v>
      </c>
      <c r="C32" s="84">
        <v>0</v>
      </c>
      <c r="D32" s="20">
        <v>2</v>
      </c>
      <c r="E32" s="84">
        <v>1</v>
      </c>
      <c r="F32" s="20">
        <v>1</v>
      </c>
    </row>
    <row r="33" spans="1:6" ht="15">
      <c r="A33" s="8" t="s">
        <v>455</v>
      </c>
      <c r="B33" s="16">
        <v>5</v>
      </c>
      <c r="C33" s="84">
        <v>6</v>
      </c>
      <c r="D33" s="20">
        <v>6</v>
      </c>
      <c r="E33" s="84">
        <v>6</v>
      </c>
      <c r="F33" s="20">
        <v>4</v>
      </c>
    </row>
    <row r="34" spans="1:6" ht="15">
      <c r="A34" s="8" t="s">
        <v>456</v>
      </c>
      <c r="B34" s="16">
        <v>1</v>
      </c>
      <c r="C34" s="84">
        <v>1</v>
      </c>
      <c r="D34" s="20">
        <v>1</v>
      </c>
      <c r="E34" s="84">
        <v>0</v>
      </c>
      <c r="F34" s="20">
        <v>0</v>
      </c>
    </row>
    <row r="35" spans="1:6" ht="15">
      <c r="A35" s="8" t="s">
        <v>457</v>
      </c>
      <c r="B35" s="16">
        <v>3</v>
      </c>
      <c r="C35" s="84">
        <v>1</v>
      </c>
      <c r="D35" s="20">
        <v>1</v>
      </c>
      <c r="E35" s="84">
        <v>5</v>
      </c>
      <c r="F35" s="20">
        <v>3</v>
      </c>
    </row>
    <row r="36" spans="1:6" ht="15">
      <c r="A36" s="8" t="s">
        <v>458</v>
      </c>
      <c r="B36" s="16">
        <v>0</v>
      </c>
      <c r="C36" s="84">
        <v>2</v>
      </c>
      <c r="D36" s="20">
        <v>4</v>
      </c>
      <c r="E36" s="84">
        <v>4</v>
      </c>
      <c r="F36" s="20">
        <v>1</v>
      </c>
    </row>
    <row r="37" spans="1:6" ht="15">
      <c r="A37" s="8" t="s">
        <v>459</v>
      </c>
      <c r="B37" s="16">
        <v>3</v>
      </c>
      <c r="C37" s="84">
        <v>2</v>
      </c>
      <c r="D37" s="20">
        <v>0</v>
      </c>
      <c r="E37" s="84">
        <v>4</v>
      </c>
      <c r="F37" s="20">
        <v>4</v>
      </c>
    </row>
    <row r="38" spans="1:6" ht="15">
      <c r="A38" s="8" t="s">
        <v>460</v>
      </c>
      <c r="B38" s="16">
        <v>5</v>
      </c>
      <c r="C38" s="84">
        <v>7</v>
      </c>
      <c r="D38" s="20">
        <v>8</v>
      </c>
      <c r="E38" s="84">
        <v>8</v>
      </c>
      <c r="F38" s="20">
        <v>8</v>
      </c>
    </row>
    <row r="39" spans="1:6" ht="15">
      <c r="A39" s="8" t="s">
        <v>461</v>
      </c>
      <c r="B39" s="16">
        <v>0</v>
      </c>
      <c r="C39" s="84">
        <v>0</v>
      </c>
      <c r="D39" s="20">
        <v>0</v>
      </c>
      <c r="E39" s="84">
        <v>0</v>
      </c>
      <c r="F39" s="20">
        <v>0</v>
      </c>
    </row>
    <row r="40" spans="1:6" ht="15">
      <c r="A40" s="8" t="s">
        <v>462</v>
      </c>
      <c r="B40" s="16">
        <v>3</v>
      </c>
      <c r="C40" s="84">
        <v>7</v>
      </c>
      <c r="D40" s="20">
        <v>9</v>
      </c>
      <c r="E40" s="84">
        <v>9</v>
      </c>
      <c r="F40" s="20">
        <v>12</v>
      </c>
    </row>
    <row r="41" spans="1:6" ht="15">
      <c r="A41" s="8" t="s">
        <v>463</v>
      </c>
      <c r="B41" s="16">
        <v>15</v>
      </c>
      <c r="C41" s="84">
        <v>9</v>
      </c>
      <c r="D41" s="20">
        <v>10</v>
      </c>
      <c r="E41" s="84">
        <v>8</v>
      </c>
      <c r="F41" s="20">
        <v>3</v>
      </c>
    </row>
    <row r="42" spans="1:6" ht="15">
      <c r="A42" s="8" t="s">
        <v>464</v>
      </c>
      <c r="B42" s="16">
        <v>0</v>
      </c>
      <c r="C42" s="84">
        <v>0</v>
      </c>
      <c r="D42" s="20">
        <v>0</v>
      </c>
      <c r="E42" s="84">
        <v>2</v>
      </c>
      <c r="F42" s="20">
        <v>2</v>
      </c>
    </row>
    <row r="43" spans="1:6" ht="15">
      <c r="A43" s="8" t="s">
        <v>465</v>
      </c>
      <c r="B43" s="16">
        <v>0</v>
      </c>
      <c r="C43" s="84">
        <v>2</v>
      </c>
      <c r="D43" s="20">
        <v>2</v>
      </c>
      <c r="E43" s="84">
        <v>2</v>
      </c>
      <c r="F43" s="20">
        <v>5</v>
      </c>
    </row>
    <row r="44" spans="1:6" ht="15">
      <c r="A44" s="8" t="s">
        <v>466</v>
      </c>
      <c r="B44" s="16">
        <v>0</v>
      </c>
      <c r="C44" s="84">
        <v>0</v>
      </c>
      <c r="D44" s="20">
        <v>0</v>
      </c>
      <c r="E44" s="84">
        <v>0</v>
      </c>
      <c r="F44" s="20">
        <v>0</v>
      </c>
    </row>
    <row r="45" spans="1:6" ht="15">
      <c r="A45" s="8" t="s">
        <v>467</v>
      </c>
      <c r="B45" s="16">
        <v>4</v>
      </c>
      <c r="C45" s="84">
        <v>7</v>
      </c>
      <c r="D45" s="20">
        <v>5</v>
      </c>
      <c r="E45" s="84">
        <v>7</v>
      </c>
      <c r="F45" s="20">
        <v>5</v>
      </c>
    </row>
    <row r="46" spans="1:6" ht="15">
      <c r="A46" s="8" t="s">
        <v>468</v>
      </c>
      <c r="B46" s="16">
        <v>3</v>
      </c>
      <c r="C46" s="84">
        <v>2</v>
      </c>
      <c r="D46" s="20">
        <v>2</v>
      </c>
      <c r="E46" s="84">
        <v>1</v>
      </c>
      <c r="F46" s="20">
        <v>1</v>
      </c>
    </row>
    <row r="47" spans="1:6" ht="15">
      <c r="A47" s="8" t="s">
        <v>469</v>
      </c>
      <c r="B47" s="16">
        <v>18</v>
      </c>
      <c r="C47" s="84">
        <v>20</v>
      </c>
      <c r="D47" s="20">
        <v>19</v>
      </c>
      <c r="E47" s="84">
        <v>20</v>
      </c>
      <c r="F47" s="20">
        <v>14</v>
      </c>
    </row>
    <row r="48" spans="1:6" ht="15">
      <c r="A48" s="8" t="s">
        <v>470</v>
      </c>
      <c r="B48" s="16">
        <v>660</v>
      </c>
      <c r="C48" s="84">
        <v>669</v>
      </c>
      <c r="D48" s="20">
        <v>584</v>
      </c>
      <c r="E48" s="84">
        <v>570</v>
      </c>
      <c r="F48" s="20">
        <v>505</v>
      </c>
    </row>
    <row r="49" spans="1:8" ht="15">
      <c r="A49" s="8" t="s">
        <v>471</v>
      </c>
      <c r="B49" s="16">
        <v>2</v>
      </c>
      <c r="C49" s="84">
        <v>2</v>
      </c>
      <c r="D49" s="20">
        <v>0</v>
      </c>
      <c r="E49" s="84">
        <v>0</v>
      </c>
      <c r="F49" s="20">
        <v>0</v>
      </c>
    </row>
    <row r="50" spans="1:8" ht="15">
      <c r="A50" s="8" t="s">
        <v>472</v>
      </c>
      <c r="B50" s="16">
        <v>0</v>
      </c>
      <c r="C50" s="84">
        <v>0</v>
      </c>
      <c r="D50" s="20">
        <v>0</v>
      </c>
      <c r="E50" s="84">
        <v>0</v>
      </c>
      <c r="F50" s="20">
        <v>0</v>
      </c>
    </row>
    <row r="51" spans="1:8" ht="15">
      <c r="A51" s="8" t="s">
        <v>473</v>
      </c>
      <c r="B51" s="16">
        <v>11</v>
      </c>
      <c r="C51" s="84">
        <v>7</v>
      </c>
      <c r="D51" s="20">
        <v>8</v>
      </c>
      <c r="E51" s="84">
        <v>7</v>
      </c>
      <c r="F51" s="20">
        <v>6</v>
      </c>
    </row>
    <row r="52" spans="1:8" ht="15">
      <c r="A52" s="8" t="s">
        <v>418</v>
      </c>
      <c r="B52" s="16">
        <v>6</v>
      </c>
      <c r="C52" s="84">
        <v>1</v>
      </c>
      <c r="D52" s="20">
        <v>2</v>
      </c>
      <c r="E52" s="84">
        <v>2</v>
      </c>
      <c r="F52" s="20">
        <v>1</v>
      </c>
    </row>
    <row r="53" spans="1:8" ht="15">
      <c r="A53" s="8" t="s">
        <v>474</v>
      </c>
      <c r="B53" s="16">
        <v>0</v>
      </c>
      <c r="C53" s="84">
        <v>0</v>
      </c>
      <c r="D53" s="20">
        <v>0</v>
      </c>
      <c r="E53" s="84">
        <v>0</v>
      </c>
      <c r="F53" s="20">
        <v>1</v>
      </c>
    </row>
    <row r="54" spans="1:8" ht="15">
      <c r="A54" s="8" t="s">
        <v>475</v>
      </c>
      <c r="B54" s="16">
        <v>3</v>
      </c>
      <c r="C54" s="84">
        <v>4</v>
      </c>
      <c r="D54" s="20">
        <v>4</v>
      </c>
      <c r="E54" s="84">
        <v>2</v>
      </c>
      <c r="F54" s="20">
        <v>3</v>
      </c>
    </row>
    <row r="55" spans="1:8" ht="15">
      <c r="A55" s="8" t="s">
        <v>476</v>
      </c>
      <c r="B55" s="16">
        <v>1</v>
      </c>
      <c r="C55" s="84">
        <v>4</v>
      </c>
      <c r="D55" s="20">
        <v>3</v>
      </c>
      <c r="E55" s="84">
        <v>1</v>
      </c>
      <c r="F55" s="20">
        <v>0</v>
      </c>
    </row>
    <row r="56" spans="1:8" ht="15">
      <c r="A56" s="8" t="s">
        <v>477</v>
      </c>
      <c r="B56" s="16">
        <v>0</v>
      </c>
      <c r="C56" s="84">
        <v>0</v>
      </c>
      <c r="D56" s="20">
        <v>0</v>
      </c>
      <c r="E56" s="84">
        <v>0</v>
      </c>
      <c r="F56" s="20">
        <v>0</v>
      </c>
      <c r="H56" s="21"/>
    </row>
    <row r="57" spans="1:8" ht="15">
      <c r="A57" s="8" t="s">
        <v>478</v>
      </c>
      <c r="B57" s="16">
        <v>3</v>
      </c>
      <c r="C57" s="84">
        <v>1</v>
      </c>
      <c r="D57" s="20">
        <v>0</v>
      </c>
      <c r="E57" s="84">
        <v>0</v>
      </c>
      <c r="F57" s="20">
        <v>0</v>
      </c>
      <c r="H57" s="21"/>
    </row>
    <row r="58" spans="1:8" ht="15">
      <c r="A58" s="9" t="s">
        <v>424</v>
      </c>
      <c r="B58" s="111">
        <v>11189</v>
      </c>
      <c r="C58" s="37">
        <f>SUM(C6:C57)</f>
        <v>10539</v>
      </c>
      <c r="D58" s="37">
        <f>SUM(D6:D57)</f>
        <v>9927</v>
      </c>
      <c r="E58" s="37">
        <f>SUM(E6:E57)</f>
        <v>10029</v>
      </c>
      <c r="F58" s="37">
        <f>SUM(F6:F57)</f>
        <v>9868</v>
      </c>
    </row>
    <row r="59" spans="1:8" ht="15">
      <c r="A59" s="41"/>
      <c r="B59" s="41"/>
      <c r="C59" s="41"/>
      <c r="D59" s="41"/>
      <c r="E59" s="41"/>
      <c r="F59" s="41"/>
      <c r="G59" s="41"/>
    </row>
    <row r="60" spans="1:8" ht="18">
      <c r="A60" s="192" t="s">
        <v>425</v>
      </c>
      <c r="B60" s="192"/>
      <c r="C60" s="192"/>
      <c r="D60" s="192"/>
      <c r="E60" s="192"/>
      <c r="F60" s="192"/>
      <c r="G60" s="39"/>
    </row>
    <row r="61" spans="1:8">
      <c r="A61" s="59"/>
      <c r="B61" s="59"/>
      <c r="C61" s="59"/>
      <c r="D61" s="59"/>
      <c r="E61" s="59"/>
      <c r="F61" s="59"/>
    </row>
    <row r="62" spans="1:8" ht="28.5">
      <c r="A62" s="85" t="s">
        <v>427</v>
      </c>
      <c r="B62" s="86" t="s">
        <v>27</v>
      </c>
      <c r="C62" s="86" t="s">
        <v>28</v>
      </c>
      <c r="D62" s="86" t="s">
        <v>29</v>
      </c>
      <c r="E62" s="86" t="s">
        <v>18</v>
      </c>
      <c r="F62" s="86" t="s">
        <v>30</v>
      </c>
    </row>
    <row r="63" spans="1:8" ht="15">
      <c r="A63" s="8" t="s">
        <v>428</v>
      </c>
      <c r="B63" s="16">
        <v>14</v>
      </c>
      <c r="C63" s="84">
        <v>6</v>
      </c>
      <c r="D63" s="20">
        <v>10</v>
      </c>
      <c r="E63" s="84">
        <v>15</v>
      </c>
      <c r="F63" s="20">
        <v>9</v>
      </c>
    </row>
    <row r="64" spans="1:8" ht="15">
      <c r="A64" s="8" t="s">
        <v>429</v>
      </c>
      <c r="B64" s="16">
        <v>0</v>
      </c>
      <c r="C64" s="84">
        <v>2</v>
      </c>
      <c r="D64" s="20">
        <v>3</v>
      </c>
      <c r="E64" s="84">
        <v>2</v>
      </c>
      <c r="F64" s="20">
        <v>1</v>
      </c>
    </row>
    <row r="65" spans="1:6" ht="15">
      <c r="A65" s="8" t="s">
        <v>430</v>
      </c>
      <c r="B65" s="16">
        <v>3</v>
      </c>
      <c r="C65" s="84">
        <v>3</v>
      </c>
      <c r="D65" s="20">
        <v>4</v>
      </c>
      <c r="E65" s="84">
        <v>5</v>
      </c>
      <c r="F65" s="20">
        <v>5</v>
      </c>
    </row>
    <row r="66" spans="1:6" ht="15">
      <c r="A66" s="8" t="s">
        <v>431</v>
      </c>
      <c r="B66" s="16">
        <v>37</v>
      </c>
      <c r="C66" s="84">
        <v>39</v>
      </c>
      <c r="D66" s="20">
        <v>39</v>
      </c>
      <c r="E66" s="84">
        <v>26</v>
      </c>
      <c r="F66" s="20">
        <v>19</v>
      </c>
    </row>
    <row r="67" spans="1:6" ht="15">
      <c r="A67" s="8" t="s">
        <v>432</v>
      </c>
      <c r="B67" s="16">
        <v>19</v>
      </c>
      <c r="C67" s="84">
        <v>25</v>
      </c>
      <c r="D67" s="20">
        <v>28</v>
      </c>
      <c r="E67" s="84">
        <v>20</v>
      </c>
      <c r="F67" s="20">
        <v>13</v>
      </c>
    </row>
    <row r="68" spans="1:6" ht="15">
      <c r="A68" s="8" t="s">
        <v>433</v>
      </c>
      <c r="B68" s="16">
        <v>8</v>
      </c>
      <c r="C68" s="84">
        <v>7</v>
      </c>
      <c r="D68" s="20">
        <v>5</v>
      </c>
      <c r="E68" s="84">
        <v>5</v>
      </c>
      <c r="F68" s="20">
        <v>5</v>
      </c>
    </row>
    <row r="69" spans="1:6" ht="15">
      <c r="A69" s="8" t="s">
        <v>434</v>
      </c>
      <c r="B69" s="16">
        <v>2</v>
      </c>
      <c r="C69" s="84">
        <v>3</v>
      </c>
      <c r="D69" s="20">
        <v>2</v>
      </c>
      <c r="E69" s="84">
        <v>2</v>
      </c>
      <c r="F69" s="20">
        <v>2</v>
      </c>
    </row>
    <row r="70" spans="1:6" ht="15">
      <c r="A70" s="8" t="s">
        <v>435</v>
      </c>
      <c r="B70" s="16">
        <v>1</v>
      </c>
      <c r="C70" s="84">
        <v>1</v>
      </c>
      <c r="D70" s="20">
        <v>0</v>
      </c>
      <c r="E70" s="84">
        <v>0</v>
      </c>
      <c r="F70" s="20">
        <v>2</v>
      </c>
    </row>
    <row r="71" spans="1:6" ht="15">
      <c r="A71" s="8" t="s">
        <v>436</v>
      </c>
      <c r="B71" s="16">
        <v>16</v>
      </c>
      <c r="C71" s="84">
        <v>11</v>
      </c>
      <c r="D71" s="20">
        <v>8</v>
      </c>
      <c r="E71" s="84">
        <v>6</v>
      </c>
      <c r="F71" s="20">
        <v>2</v>
      </c>
    </row>
    <row r="72" spans="1:6" ht="15">
      <c r="A72" s="8" t="s">
        <v>437</v>
      </c>
      <c r="B72" s="16">
        <v>14</v>
      </c>
      <c r="C72" s="84">
        <v>9</v>
      </c>
      <c r="D72" s="20">
        <v>8</v>
      </c>
      <c r="E72" s="84">
        <v>8</v>
      </c>
      <c r="F72" s="20">
        <v>12</v>
      </c>
    </row>
    <row r="73" spans="1:6" ht="15">
      <c r="A73" s="8" t="s">
        <v>438</v>
      </c>
      <c r="B73" s="16">
        <v>1</v>
      </c>
      <c r="C73" s="84">
        <v>2</v>
      </c>
      <c r="D73" s="20">
        <v>1</v>
      </c>
      <c r="E73" s="84">
        <v>1</v>
      </c>
      <c r="F73" s="20">
        <v>1</v>
      </c>
    </row>
    <row r="74" spans="1:6" ht="15">
      <c r="A74" s="8" t="s">
        <v>439</v>
      </c>
      <c r="B74" s="16">
        <v>1</v>
      </c>
      <c r="C74" s="84">
        <v>1</v>
      </c>
      <c r="D74" s="20">
        <v>1</v>
      </c>
      <c r="E74" s="84">
        <v>2</v>
      </c>
      <c r="F74" s="20">
        <v>1</v>
      </c>
    </row>
    <row r="75" spans="1:6" ht="15">
      <c r="A75" s="8" t="s">
        <v>440</v>
      </c>
      <c r="B75" s="16">
        <v>12</v>
      </c>
      <c r="C75" s="84">
        <v>12</v>
      </c>
      <c r="D75" s="20">
        <v>16</v>
      </c>
      <c r="E75" s="84">
        <v>11</v>
      </c>
      <c r="F75" s="20">
        <v>8</v>
      </c>
    </row>
    <row r="76" spans="1:6" ht="15">
      <c r="A76" s="8" t="s">
        <v>441</v>
      </c>
      <c r="B76" s="16">
        <v>4</v>
      </c>
      <c r="C76" s="84">
        <v>2</v>
      </c>
      <c r="D76" s="20">
        <v>3</v>
      </c>
      <c r="E76" s="84">
        <v>4</v>
      </c>
      <c r="F76" s="20">
        <v>6</v>
      </c>
    </row>
    <row r="77" spans="1:6" ht="15">
      <c r="A77" s="8" t="s">
        <v>442</v>
      </c>
      <c r="B77" s="16">
        <v>3</v>
      </c>
      <c r="C77" s="84">
        <v>2</v>
      </c>
      <c r="D77" s="20">
        <v>6</v>
      </c>
      <c r="E77" s="84">
        <v>4</v>
      </c>
      <c r="F77" s="20">
        <v>1</v>
      </c>
    </row>
    <row r="78" spans="1:6" ht="15">
      <c r="A78" s="8" t="s">
        <v>443</v>
      </c>
      <c r="B78" s="16">
        <v>4</v>
      </c>
      <c r="C78" s="84">
        <v>5</v>
      </c>
      <c r="D78" s="20">
        <v>3</v>
      </c>
      <c r="E78" s="84">
        <v>1</v>
      </c>
      <c r="F78" s="20">
        <v>0</v>
      </c>
    </row>
    <row r="79" spans="1:6" ht="15">
      <c r="A79" s="8" t="s">
        <v>444</v>
      </c>
      <c r="B79" s="16">
        <v>3</v>
      </c>
      <c r="C79" s="84">
        <v>5</v>
      </c>
      <c r="D79" s="20">
        <v>4</v>
      </c>
      <c r="E79" s="84">
        <v>2</v>
      </c>
      <c r="F79" s="20">
        <v>0</v>
      </c>
    </row>
    <row r="80" spans="1:6" ht="15">
      <c r="A80" s="8" t="s">
        <v>445</v>
      </c>
      <c r="B80" s="16">
        <v>1329</v>
      </c>
      <c r="C80" s="84">
        <v>689</v>
      </c>
      <c r="D80" s="20">
        <v>573</v>
      </c>
      <c r="E80" s="84">
        <v>533</v>
      </c>
      <c r="F80" s="20">
        <v>553</v>
      </c>
    </row>
    <row r="81" spans="1:6" ht="15">
      <c r="A81" s="8" t="s">
        <v>446</v>
      </c>
      <c r="B81" s="16">
        <v>0</v>
      </c>
      <c r="C81" s="84">
        <v>1</v>
      </c>
      <c r="D81" s="20">
        <v>2</v>
      </c>
      <c r="E81" s="84">
        <v>1</v>
      </c>
      <c r="F81" s="20">
        <v>0</v>
      </c>
    </row>
    <row r="82" spans="1:6" ht="15">
      <c r="A82" s="8" t="s">
        <v>447</v>
      </c>
      <c r="B82" s="16">
        <v>3</v>
      </c>
      <c r="C82" s="84">
        <v>4</v>
      </c>
      <c r="D82" s="20">
        <v>3</v>
      </c>
      <c r="E82" s="84">
        <v>4</v>
      </c>
      <c r="F82" s="20">
        <v>12</v>
      </c>
    </row>
    <row r="83" spans="1:6" ht="15">
      <c r="A83" s="8" t="s">
        <v>448</v>
      </c>
      <c r="B83" s="16">
        <v>3</v>
      </c>
      <c r="C83" s="84">
        <v>2</v>
      </c>
      <c r="D83" s="20">
        <v>3</v>
      </c>
      <c r="E83" s="84">
        <v>3</v>
      </c>
      <c r="F83" s="20">
        <v>2</v>
      </c>
    </row>
    <row r="84" spans="1:6" ht="15">
      <c r="A84" s="8" t="s">
        <v>449</v>
      </c>
      <c r="B84" s="16">
        <v>8</v>
      </c>
      <c r="C84" s="84">
        <v>8</v>
      </c>
      <c r="D84" s="20">
        <v>11</v>
      </c>
      <c r="E84" s="84">
        <v>9</v>
      </c>
      <c r="F84" s="20">
        <v>6</v>
      </c>
    </row>
    <row r="85" spans="1:6" ht="15">
      <c r="A85" s="8" t="s">
        <v>450</v>
      </c>
      <c r="B85" s="16">
        <v>2</v>
      </c>
      <c r="C85" s="84">
        <v>2</v>
      </c>
      <c r="D85" s="20">
        <v>4</v>
      </c>
      <c r="E85" s="84">
        <v>2</v>
      </c>
      <c r="F85" s="20">
        <v>1</v>
      </c>
    </row>
    <row r="86" spans="1:6" ht="15">
      <c r="A86" s="8" t="s">
        <v>451</v>
      </c>
      <c r="B86" s="16">
        <v>21</v>
      </c>
      <c r="C86" s="84">
        <v>19</v>
      </c>
      <c r="D86" s="20">
        <v>27</v>
      </c>
      <c r="E86" s="84">
        <v>25</v>
      </c>
      <c r="F86" s="20">
        <v>15</v>
      </c>
    </row>
    <row r="87" spans="1:6" ht="15">
      <c r="A87" s="8" t="s">
        <v>452</v>
      </c>
      <c r="B87" s="16">
        <v>1</v>
      </c>
      <c r="C87" s="84">
        <v>3</v>
      </c>
      <c r="D87" s="20">
        <v>8</v>
      </c>
      <c r="E87" s="84">
        <v>9</v>
      </c>
      <c r="F87" s="20">
        <v>3</v>
      </c>
    </row>
    <row r="88" spans="1:6" ht="15">
      <c r="A88" s="8" t="s">
        <v>453</v>
      </c>
      <c r="B88" s="16">
        <v>2</v>
      </c>
      <c r="C88" s="84">
        <v>1</v>
      </c>
      <c r="D88" s="20">
        <v>1</v>
      </c>
      <c r="E88" s="84">
        <v>0</v>
      </c>
      <c r="F88" s="20">
        <v>0</v>
      </c>
    </row>
    <row r="89" spans="1:6" ht="15">
      <c r="A89" s="8" t="s">
        <v>454</v>
      </c>
      <c r="B89" s="16">
        <v>1</v>
      </c>
      <c r="C89" s="84">
        <v>1</v>
      </c>
      <c r="D89" s="20">
        <v>3</v>
      </c>
      <c r="E89" s="84">
        <v>2</v>
      </c>
      <c r="F89" s="20">
        <v>1</v>
      </c>
    </row>
    <row r="90" spans="1:6" ht="15">
      <c r="A90" s="8" t="s">
        <v>455</v>
      </c>
      <c r="B90" s="16">
        <v>1</v>
      </c>
      <c r="C90" s="84">
        <v>2</v>
      </c>
      <c r="D90" s="20">
        <v>4</v>
      </c>
      <c r="E90" s="84">
        <v>2</v>
      </c>
      <c r="F90" s="20">
        <v>2</v>
      </c>
    </row>
    <row r="91" spans="1:6" ht="15">
      <c r="A91" s="8" t="s">
        <v>456</v>
      </c>
      <c r="B91" s="16">
        <v>0</v>
      </c>
      <c r="C91" s="84">
        <v>1</v>
      </c>
      <c r="D91" s="20">
        <v>1</v>
      </c>
      <c r="E91" s="84">
        <v>2</v>
      </c>
      <c r="F91" s="20">
        <v>1</v>
      </c>
    </row>
    <row r="92" spans="1:6" ht="15">
      <c r="A92" s="8" t="s">
        <v>457</v>
      </c>
      <c r="B92" s="16">
        <v>7</v>
      </c>
      <c r="C92" s="84">
        <v>5</v>
      </c>
      <c r="D92" s="20">
        <v>7</v>
      </c>
      <c r="E92" s="84">
        <v>6</v>
      </c>
      <c r="F92" s="20">
        <v>3</v>
      </c>
    </row>
    <row r="93" spans="1:6" ht="15">
      <c r="A93" s="8" t="s">
        <v>458</v>
      </c>
      <c r="B93" s="16">
        <v>3</v>
      </c>
      <c r="C93" s="84">
        <v>6</v>
      </c>
      <c r="D93" s="20">
        <v>3</v>
      </c>
      <c r="E93" s="84">
        <v>2</v>
      </c>
      <c r="F93" s="20">
        <v>0</v>
      </c>
    </row>
    <row r="94" spans="1:6" ht="15">
      <c r="A94" s="8" t="s">
        <v>459</v>
      </c>
      <c r="B94" s="16">
        <v>13</v>
      </c>
      <c r="C94" s="84">
        <v>13</v>
      </c>
      <c r="D94" s="20">
        <v>10</v>
      </c>
      <c r="E94" s="84">
        <v>8</v>
      </c>
      <c r="F94" s="20">
        <v>10</v>
      </c>
    </row>
    <row r="95" spans="1:6" ht="15">
      <c r="A95" s="8" t="s">
        <v>460</v>
      </c>
      <c r="B95" s="16">
        <v>6</v>
      </c>
      <c r="C95" s="84">
        <v>5</v>
      </c>
      <c r="D95" s="20">
        <v>4</v>
      </c>
      <c r="E95" s="84">
        <v>4</v>
      </c>
      <c r="F95" s="20">
        <v>4</v>
      </c>
    </row>
    <row r="96" spans="1:6" ht="15">
      <c r="A96" s="8" t="s">
        <v>461</v>
      </c>
      <c r="B96" s="16">
        <v>0</v>
      </c>
      <c r="C96" s="84">
        <v>1</v>
      </c>
      <c r="D96" s="20">
        <v>1</v>
      </c>
      <c r="E96" s="84">
        <v>0</v>
      </c>
      <c r="F96" s="20">
        <v>0</v>
      </c>
    </row>
    <row r="97" spans="1:6" ht="15">
      <c r="A97" s="8" t="s">
        <v>462</v>
      </c>
      <c r="B97" s="16">
        <v>6</v>
      </c>
      <c r="C97" s="84">
        <v>9</v>
      </c>
      <c r="D97" s="20">
        <v>7</v>
      </c>
      <c r="E97" s="84">
        <v>4</v>
      </c>
      <c r="F97" s="20">
        <v>3</v>
      </c>
    </row>
    <row r="98" spans="1:6" ht="15">
      <c r="A98" s="8" t="s">
        <v>463</v>
      </c>
      <c r="B98" s="16">
        <v>4</v>
      </c>
      <c r="C98" s="84">
        <v>2</v>
      </c>
      <c r="D98" s="20">
        <v>4</v>
      </c>
      <c r="E98" s="84">
        <v>5</v>
      </c>
      <c r="F98" s="20">
        <v>5</v>
      </c>
    </row>
    <row r="99" spans="1:6" ht="15">
      <c r="A99" s="8" t="s">
        <v>464</v>
      </c>
      <c r="B99" s="16">
        <v>1</v>
      </c>
      <c r="C99" s="84">
        <v>0</v>
      </c>
      <c r="D99" s="20">
        <v>0</v>
      </c>
      <c r="E99" s="84">
        <v>2</v>
      </c>
      <c r="F99" s="20">
        <v>1</v>
      </c>
    </row>
    <row r="100" spans="1:6" ht="15">
      <c r="A100" s="8" t="s">
        <v>465</v>
      </c>
      <c r="B100" s="16">
        <v>7</v>
      </c>
      <c r="C100" s="84">
        <v>10</v>
      </c>
      <c r="D100" s="20">
        <v>10</v>
      </c>
      <c r="E100" s="84">
        <v>5</v>
      </c>
      <c r="F100" s="20">
        <v>10</v>
      </c>
    </row>
    <row r="101" spans="1:6" ht="15">
      <c r="A101" s="8" t="s">
        <v>466</v>
      </c>
      <c r="B101" s="16">
        <v>0</v>
      </c>
      <c r="C101" s="84">
        <v>0</v>
      </c>
      <c r="D101" s="20">
        <v>0</v>
      </c>
      <c r="E101" s="84">
        <v>0</v>
      </c>
      <c r="F101" s="20">
        <v>0</v>
      </c>
    </row>
    <row r="102" spans="1:6" ht="15">
      <c r="A102" s="8" t="s">
        <v>467</v>
      </c>
      <c r="B102" s="16">
        <v>8</v>
      </c>
      <c r="C102" s="84">
        <v>5</v>
      </c>
      <c r="D102" s="20">
        <v>5</v>
      </c>
      <c r="E102" s="84">
        <v>3</v>
      </c>
      <c r="F102" s="20">
        <v>1</v>
      </c>
    </row>
    <row r="103" spans="1:6" ht="15">
      <c r="A103" s="8" t="s">
        <v>468</v>
      </c>
      <c r="B103" s="16">
        <v>1</v>
      </c>
      <c r="C103" s="84">
        <v>0</v>
      </c>
      <c r="D103" s="20">
        <v>0</v>
      </c>
      <c r="E103" s="84">
        <v>0</v>
      </c>
      <c r="F103" s="20">
        <v>0</v>
      </c>
    </row>
    <row r="104" spans="1:6" ht="15">
      <c r="A104" s="8" t="s">
        <v>469</v>
      </c>
      <c r="B104" s="16">
        <v>4</v>
      </c>
      <c r="C104" s="84">
        <v>2</v>
      </c>
      <c r="D104" s="20">
        <v>11</v>
      </c>
      <c r="E104" s="84">
        <v>15</v>
      </c>
      <c r="F104" s="20">
        <v>9</v>
      </c>
    </row>
    <row r="105" spans="1:6" ht="15">
      <c r="A105" s="8" t="s">
        <v>470</v>
      </c>
      <c r="B105" s="16">
        <v>88</v>
      </c>
      <c r="C105" s="84">
        <v>71</v>
      </c>
      <c r="D105" s="20">
        <v>83</v>
      </c>
      <c r="E105" s="84">
        <v>75</v>
      </c>
      <c r="F105" s="20">
        <v>58</v>
      </c>
    </row>
    <row r="106" spans="1:6" ht="15">
      <c r="A106" s="8" t="s">
        <v>471</v>
      </c>
      <c r="B106" s="16">
        <v>1</v>
      </c>
      <c r="C106" s="84">
        <v>1</v>
      </c>
      <c r="D106" s="20">
        <v>3</v>
      </c>
      <c r="E106" s="84">
        <v>1</v>
      </c>
      <c r="F106" s="20">
        <v>0</v>
      </c>
    </row>
    <row r="107" spans="1:6" ht="15">
      <c r="A107" s="8" t="s">
        <v>472</v>
      </c>
      <c r="B107" s="16">
        <v>1</v>
      </c>
      <c r="C107" s="84">
        <v>1</v>
      </c>
      <c r="D107" s="20">
        <v>0</v>
      </c>
      <c r="E107" s="84">
        <v>0</v>
      </c>
      <c r="F107" s="20">
        <v>1</v>
      </c>
    </row>
    <row r="108" spans="1:6" ht="15">
      <c r="A108" s="8" t="s">
        <v>473</v>
      </c>
      <c r="B108" s="16">
        <v>5</v>
      </c>
      <c r="C108" s="84">
        <v>7</v>
      </c>
      <c r="D108" s="20">
        <v>6</v>
      </c>
      <c r="E108" s="84">
        <v>4</v>
      </c>
      <c r="F108" s="20">
        <v>4</v>
      </c>
    </row>
    <row r="109" spans="1:6" ht="15">
      <c r="A109" s="8" t="s">
        <v>418</v>
      </c>
      <c r="B109" s="16">
        <v>0</v>
      </c>
      <c r="C109" s="84">
        <v>5</v>
      </c>
      <c r="D109" s="20">
        <v>1</v>
      </c>
      <c r="E109" s="84">
        <v>2</v>
      </c>
      <c r="F109" s="20">
        <v>4</v>
      </c>
    </row>
    <row r="110" spans="1:6" ht="15">
      <c r="A110" s="8" t="s">
        <v>474</v>
      </c>
      <c r="B110" s="16">
        <v>1</v>
      </c>
      <c r="C110" s="84">
        <v>1</v>
      </c>
      <c r="D110" s="20">
        <v>0</v>
      </c>
      <c r="E110" s="84">
        <v>1</v>
      </c>
      <c r="F110" s="20">
        <v>1</v>
      </c>
    </row>
    <row r="111" spans="1:6" ht="15">
      <c r="A111" s="8" t="s">
        <v>475</v>
      </c>
      <c r="B111" s="16">
        <v>4</v>
      </c>
      <c r="C111" s="84">
        <v>2</v>
      </c>
      <c r="D111" s="20">
        <v>6</v>
      </c>
      <c r="E111" s="84">
        <v>3</v>
      </c>
      <c r="F111" s="20">
        <v>1</v>
      </c>
    </row>
    <row r="112" spans="1:6" ht="15">
      <c r="A112" s="8" t="s">
        <v>476</v>
      </c>
      <c r="B112" s="16">
        <v>0</v>
      </c>
      <c r="C112" s="84">
        <v>0</v>
      </c>
      <c r="D112" s="20">
        <v>0</v>
      </c>
      <c r="E112" s="84">
        <v>0</v>
      </c>
      <c r="F112" s="20">
        <v>2</v>
      </c>
    </row>
    <row r="113" spans="1:6" ht="15">
      <c r="A113" s="8" t="s">
        <v>477</v>
      </c>
      <c r="B113" s="16">
        <v>2</v>
      </c>
      <c r="C113" s="84">
        <v>1</v>
      </c>
      <c r="D113" s="20">
        <v>0</v>
      </c>
      <c r="E113" s="84">
        <v>1</v>
      </c>
      <c r="F113" s="20">
        <v>2</v>
      </c>
    </row>
    <row r="114" spans="1:6" ht="15">
      <c r="A114" s="8" t="s">
        <v>478</v>
      </c>
      <c r="B114" s="16">
        <v>0</v>
      </c>
      <c r="C114" s="84">
        <v>0</v>
      </c>
      <c r="D114" s="20">
        <v>2</v>
      </c>
      <c r="E114" s="84">
        <v>3</v>
      </c>
      <c r="F114" s="20">
        <v>0</v>
      </c>
    </row>
    <row r="115" spans="1:6" ht="15">
      <c r="A115" s="9" t="s">
        <v>424</v>
      </c>
      <c r="B115" s="111">
        <v>1281</v>
      </c>
      <c r="C115" s="37">
        <f>SUM(C63:C114)</f>
        <v>1015</v>
      </c>
      <c r="D115" s="37">
        <f>SUM(D63:D114)</f>
        <v>944</v>
      </c>
      <c r="E115" s="37">
        <f>SUM(E63:E114)</f>
        <v>850</v>
      </c>
      <c r="F115" s="37">
        <f>SUM(F63:F114)</f>
        <v>802</v>
      </c>
    </row>
  </sheetData>
  <sheetProtection algorithmName="SHA-512" hashValue="+ejvO9d8kLplrmbEtunbDEGXbS9Pk1sRqO4LYv/Mn3dbk7E7pj1WrRDWNdH2DywjDelSD8VT1wTcA6+HUvRUqQ==" saltValue="OvTKcgwhKWFTu44NmFqDrw==" spinCount="100000" sheet="1" objects="1" scenarios="1"/>
  <mergeCells count="3">
    <mergeCell ref="A60:F60"/>
    <mergeCell ref="A3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7"/>
  <sheetViews>
    <sheetView workbookViewId="0">
      <selection sqref="A1:G1"/>
    </sheetView>
  </sheetViews>
  <sheetFormatPr defaultColWidth="8.85546875" defaultRowHeight="12.75"/>
  <cols>
    <col min="1" max="1" width="31" bestFit="1" customWidth="1"/>
    <col min="2" max="7" width="14.85546875" customWidth="1"/>
    <col min="8" max="8" width="15.42578125" bestFit="1" customWidth="1"/>
    <col min="9" max="9" width="12.42578125" customWidth="1"/>
    <col min="10" max="10" width="16.140625" customWidth="1"/>
  </cols>
  <sheetData>
    <row r="1" spans="1:10" ht="19.5" customHeight="1">
      <c r="A1" s="178" t="s">
        <v>479</v>
      </c>
      <c r="B1" s="178"/>
      <c r="C1" s="178"/>
      <c r="D1" s="178"/>
      <c r="E1" s="178"/>
      <c r="F1" s="178"/>
      <c r="G1" s="178"/>
      <c r="H1" s="33"/>
      <c r="I1" s="33"/>
      <c r="J1" s="33"/>
    </row>
    <row r="2" spans="1:10" ht="19.5">
      <c r="A2" s="33"/>
      <c r="B2" s="33"/>
      <c r="C2" s="33"/>
    </row>
    <row r="3" spans="1:10" ht="18.75">
      <c r="A3" s="194" t="s">
        <v>480</v>
      </c>
      <c r="B3" s="195" t="s">
        <v>18</v>
      </c>
      <c r="C3" s="196"/>
      <c r="D3" s="197"/>
      <c r="E3" s="198" t="s">
        <v>30</v>
      </c>
      <c r="F3" s="198"/>
      <c r="G3" s="198"/>
    </row>
    <row r="4" spans="1:10" ht="15.95" customHeight="1">
      <c r="A4" s="194"/>
      <c r="B4" s="90" t="s">
        <v>358</v>
      </c>
      <c r="C4" s="90" t="s">
        <v>425</v>
      </c>
      <c r="D4" s="90" t="s">
        <v>33</v>
      </c>
      <c r="E4" s="90" t="s">
        <v>358</v>
      </c>
      <c r="F4" s="90" t="s">
        <v>425</v>
      </c>
      <c r="G4" s="90" t="s">
        <v>33</v>
      </c>
    </row>
    <row r="5" spans="1:10" ht="15.75">
      <c r="A5" s="91" t="s">
        <v>481</v>
      </c>
      <c r="B5" s="92">
        <v>0</v>
      </c>
      <c r="C5" s="92">
        <v>0</v>
      </c>
      <c r="D5" s="115">
        <f t="shared" ref="D5:D79" si="0">SUM(B5:C5)</f>
        <v>0</v>
      </c>
      <c r="E5" s="92">
        <v>1</v>
      </c>
      <c r="F5" s="92">
        <v>0</v>
      </c>
      <c r="G5" s="115">
        <f t="shared" ref="G5:G43" si="1">SUM(E5:F5)</f>
        <v>1</v>
      </c>
      <c r="H5" s="15"/>
    </row>
    <row r="6" spans="1:10" ht="15.75">
      <c r="A6" s="91" t="s">
        <v>482</v>
      </c>
      <c r="B6" s="92">
        <v>3</v>
      </c>
      <c r="C6" s="92">
        <v>0</v>
      </c>
      <c r="D6" s="115">
        <f t="shared" ref="D6" si="2">SUM(B6:C6)</f>
        <v>3</v>
      </c>
      <c r="E6" s="92">
        <v>2</v>
      </c>
      <c r="F6" s="92">
        <v>0</v>
      </c>
      <c r="G6" s="115">
        <f t="shared" ref="G6" si="3">SUM(E6:F6)</f>
        <v>2</v>
      </c>
      <c r="H6" s="15"/>
    </row>
    <row r="7" spans="1:10" ht="15.75">
      <c r="A7" s="91" t="s">
        <v>483</v>
      </c>
      <c r="B7" s="92">
        <v>1</v>
      </c>
      <c r="C7" s="92">
        <v>0</v>
      </c>
      <c r="D7" s="115">
        <f t="shared" si="0"/>
        <v>1</v>
      </c>
      <c r="E7" s="92">
        <v>1</v>
      </c>
      <c r="F7" s="92">
        <v>0</v>
      </c>
      <c r="G7" s="115">
        <f t="shared" si="1"/>
        <v>1</v>
      </c>
      <c r="H7" s="15"/>
    </row>
    <row r="8" spans="1:10" ht="15.75">
      <c r="A8" s="91" t="s">
        <v>484</v>
      </c>
      <c r="B8" s="92">
        <v>3</v>
      </c>
      <c r="C8" s="92">
        <v>0</v>
      </c>
      <c r="D8" s="115">
        <f t="shared" si="0"/>
        <v>3</v>
      </c>
      <c r="E8" s="92">
        <v>3</v>
      </c>
      <c r="F8" s="92">
        <v>0</v>
      </c>
      <c r="G8" s="115">
        <f t="shared" si="1"/>
        <v>3</v>
      </c>
      <c r="H8" s="15"/>
    </row>
    <row r="9" spans="1:10" ht="15.75">
      <c r="A9" s="91" t="s">
        <v>485</v>
      </c>
      <c r="B9" s="92">
        <v>1</v>
      </c>
      <c r="C9" s="92">
        <v>0</v>
      </c>
      <c r="D9" s="115">
        <f t="shared" si="0"/>
        <v>1</v>
      </c>
      <c r="E9" s="92">
        <v>1</v>
      </c>
      <c r="F9" s="92">
        <v>0</v>
      </c>
      <c r="G9" s="115">
        <f t="shared" si="1"/>
        <v>1</v>
      </c>
      <c r="H9" s="15"/>
    </row>
    <row r="10" spans="1:10" ht="15.75">
      <c r="A10" s="91" t="s">
        <v>486</v>
      </c>
      <c r="B10" s="92">
        <v>1</v>
      </c>
      <c r="C10" s="92">
        <v>23</v>
      </c>
      <c r="D10" s="115">
        <f t="shared" si="0"/>
        <v>24</v>
      </c>
      <c r="E10" s="92">
        <v>1</v>
      </c>
      <c r="F10" s="92">
        <v>33</v>
      </c>
      <c r="G10" s="115">
        <f t="shared" si="1"/>
        <v>34</v>
      </c>
      <c r="H10" s="15"/>
    </row>
    <row r="11" spans="1:10" ht="15.75">
      <c r="A11" s="91" t="s">
        <v>487</v>
      </c>
      <c r="B11" s="92">
        <v>0</v>
      </c>
      <c r="C11" s="92">
        <v>0</v>
      </c>
      <c r="D11" s="115">
        <f t="shared" si="0"/>
        <v>0</v>
      </c>
      <c r="E11" s="92">
        <v>1</v>
      </c>
      <c r="F11" s="92">
        <v>0</v>
      </c>
      <c r="G11" s="115">
        <f t="shared" si="1"/>
        <v>1</v>
      </c>
      <c r="H11" s="15"/>
    </row>
    <row r="12" spans="1:10" ht="15.75">
      <c r="A12" s="91" t="s">
        <v>488</v>
      </c>
      <c r="B12" s="92">
        <v>0</v>
      </c>
      <c r="C12" s="92">
        <v>0</v>
      </c>
      <c r="D12" s="115">
        <f t="shared" si="0"/>
        <v>0</v>
      </c>
      <c r="E12" s="92">
        <v>0</v>
      </c>
      <c r="F12" s="92">
        <v>0</v>
      </c>
      <c r="G12" s="115">
        <f t="shared" si="1"/>
        <v>0</v>
      </c>
      <c r="H12" s="15"/>
    </row>
    <row r="13" spans="1:10" ht="15.75">
      <c r="A13" s="91" t="s">
        <v>489</v>
      </c>
      <c r="B13" s="92">
        <v>0</v>
      </c>
      <c r="C13" s="92">
        <v>0</v>
      </c>
      <c r="D13" s="115">
        <f t="shared" si="0"/>
        <v>0</v>
      </c>
      <c r="E13" s="92">
        <v>1</v>
      </c>
      <c r="F13" s="92">
        <v>0</v>
      </c>
      <c r="G13" s="115">
        <f t="shared" si="1"/>
        <v>1</v>
      </c>
      <c r="H13" s="15"/>
    </row>
    <row r="14" spans="1:10" ht="15.75">
      <c r="A14" s="91" t="s">
        <v>490</v>
      </c>
      <c r="B14" s="92">
        <v>5</v>
      </c>
      <c r="C14" s="92">
        <v>1</v>
      </c>
      <c r="D14" s="115">
        <f t="shared" si="0"/>
        <v>6</v>
      </c>
      <c r="E14" s="92">
        <v>4</v>
      </c>
      <c r="F14" s="92">
        <v>1</v>
      </c>
      <c r="G14" s="115">
        <f t="shared" si="1"/>
        <v>5</v>
      </c>
      <c r="H14" s="15"/>
    </row>
    <row r="15" spans="1:10" ht="15.75">
      <c r="A15" s="91" t="s">
        <v>491</v>
      </c>
      <c r="B15" s="92">
        <v>5</v>
      </c>
      <c r="C15" s="92">
        <v>2</v>
      </c>
      <c r="D15" s="115">
        <f t="shared" si="0"/>
        <v>7</v>
      </c>
      <c r="E15" s="92">
        <v>2</v>
      </c>
      <c r="F15" s="92">
        <v>1</v>
      </c>
      <c r="G15" s="115">
        <f t="shared" si="1"/>
        <v>3</v>
      </c>
      <c r="H15" s="15"/>
    </row>
    <row r="16" spans="1:10" ht="15.75">
      <c r="A16" s="91" t="s">
        <v>492</v>
      </c>
      <c r="B16" s="92">
        <v>0</v>
      </c>
      <c r="C16" s="92">
        <v>0</v>
      </c>
      <c r="D16" s="115">
        <f t="shared" si="0"/>
        <v>0</v>
      </c>
      <c r="E16" s="92">
        <v>0</v>
      </c>
      <c r="F16" s="92">
        <v>0</v>
      </c>
      <c r="G16" s="115">
        <f t="shared" si="1"/>
        <v>0</v>
      </c>
      <c r="H16" s="15"/>
    </row>
    <row r="17" spans="1:8" ht="15.75">
      <c r="A17" s="91" t="s">
        <v>493</v>
      </c>
      <c r="B17" s="92">
        <v>3</v>
      </c>
      <c r="C17" s="92">
        <v>0</v>
      </c>
      <c r="D17" s="115">
        <f t="shared" si="0"/>
        <v>3</v>
      </c>
      <c r="E17" s="92">
        <v>2</v>
      </c>
      <c r="F17" s="92">
        <v>0</v>
      </c>
      <c r="G17" s="115">
        <f t="shared" si="1"/>
        <v>2</v>
      </c>
      <c r="H17" s="15"/>
    </row>
    <row r="18" spans="1:8" ht="15.75">
      <c r="A18" s="91" t="s">
        <v>494</v>
      </c>
      <c r="B18" s="92">
        <v>3</v>
      </c>
      <c r="C18" s="92">
        <v>3</v>
      </c>
      <c r="D18" s="115">
        <f t="shared" si="0"/>
        <v>6</v>
      </c>
      <c r="E18" s="92">
        <v>7</v>
      </c>
      <c r="F18" s="92">
        <v>2</v>
      </c>
      <c r="G18" s="115">
        <f t="shared" si="1"/>
        <v>9</v>
      </c>
      <c r="H18" s="15"/>
    </row>
    <row r="19" spans="1:8" ht="15.75">
      <c r="A19" s="91" t="s">
        <v>495</v>
      </c>
      <c r="B19" s="92">
        <v>0</v>
      </c>
      <c r="C19" s="92">
        <v>0</v>
      </c>
      <c r="D19" s="115">
        <f t="shared" si="0"/>
        <v>0</v>
      </c>
      <c r="E19" s="92">
        <v>0</v>
      </c>
      <c r="F19" s="92">
        <v>0</v>
      </c>
      <c r="G19" s="115">
        <f t="shared" si="1"/>
        <v>0</v>
      </c>
      <c r="H19" s="15"/>
    </row>
    <row r="20" spans="1:8" ht="15.75">
      <c r="A20" s="91" t="s">
        <v>496</v>
      </c>
      <c r="B20" s="92">
        <v>0</v>
      </c>
      <c r="C20" s="92">
        <v>0</v>
      </c>
      <c r="D20" s="115">
        <f t="shared" si="0"/>
        <v>0</v>
      </c>
      <c r="E20" s="92">
        <v>1</v>
      </c>
      <c r="F20" s="92">
        <v>0</v>
      </c>
      <c r="G20" s="115">
        <f t="shared" si="1"/>
        <v>1</v>
      </c>
      <c r="H20" s="15"/>
    </row>
    <row r="21" spans="1:8" ht="15.75">
      <c r="A21" s="91" t="s">
        <v>497</v>
      </c>
      <c r="B21" s="92">
        <v>1</v>
      </c>
      <c r="C21" s="92">
        <v>20</v>
      </c>
      <c r="D21" s="115">
        <f t="shared" si="0"/>
        <v>21</v>
      </c>
      <c r="E21" s="92">
        <v>0</v>
      </c>
      <c r="F21" s="92">
        <v>14</v>
      </c>
      <c r="G21" s="115">
        <f t="shared" si="1"/>
        <v>14</v>
      </c>
      <c r="H21" s="15"/>
    </row>
    <row r="22" spans="1:8" ht="15.75">
      <c r="A22" s="91" t="s">
        <v>498</v>
      </c>
      <c r="B22" s="92">
        <v>3</v>
      </c>
      <c r="C22" s="92">
        <v>2</v>
      </c>
      <c r="D22" s="115">
        <f t="shared" si="0"/>
        <v>5</v>
      </c>
      <c r="E22" s="92">
        <v>1</v>
      </c>
      <c r="F22" s="92">
        <v>1</v>
      </c>
      <c r="G22" s="115">
        <f t="shared" si="1"/>
        <v>2</v>
      </c>
      <c r="H22" s="15"/>
    </row>
    <row r="23" spans="1:8" ht="15.75">
      <c r="A23" s="91" t="s">
        <v>499</v>
      </c>
      <c r="B23" s="92">
        <v>0</v>
      </c>
      <c r="C23" s="92">
        <v>0</v>
      </c>
      <c r="D23" s="115">
        <f t="shared" si="0"/>
        <v>0</v>
      </c>
      <c r="E23" s="92">
        <v>1</v>
      </c>
      <c r="F23" s="92">
        <v>0</v>
      </c>
      <c r="G23" s="115">
        <f t="shared" si="1"/>
        <v>1</v>
      </c>
      <c r="H23" s="15"/>
    </row>
    <row r="24" spans="1:8" ht="15.75">
      <c r="A24" s="91" t="s">
        <v>500</v>
      </c>
      <c r="B24" s="92">
        <v>11</v>
      </c>
      <c r="C24" s="92">
        <v>1</v>
      </c>
      <c r="D24" s="115">
        <f t="shared" si="0"/>
        <v>12</v>
      </c>
      <c r="E24" s="92">
        <v>10</v>
      </c>
      <c r="F24" s="92">
        <v>0</v>
      </c>
      <c r="G24" s="115">
        <f t="shared" si="1"/>
        <v>10</v>
      </c>
      <c r="H24" s="15"/>
    </row>
    <row r="25" spans="1:8" ht="15.75">
      <c r="A25" s="91" t="s">
        <v>501</v>
      </c>
      <c r="B25" s="92">
        <v>1</v>
      </c>
      <c r="C25" s="92">
        <v>0</v>
      </c>
      <c r="D25" s="115">
        <f t="shared" si="0"/>
        <v>1</v>
      </c>
      <c r="E25" s="92">
        <v>0</v>
      </c>
      <c r="F25" s="92">
        <v>1</v>
      </c>
      <c r="G25" s="115">
        <f t="shared" si="1"/>
        <v>1</v>
      </c>
      <c r="H25" s="15"/>
    </row>
    <row r="26" spans="1:8" ht="15.75">
      <c r="A26" s="91" t="s">
        <v>502</v>
      </c>
      <c r="B26" s="92">
        <v>0</v>
      </c>
      <c r="C26" s="92">
        <v>1</v>
      </c>
      <c r="D26" s="115">
        <f t="shared" si="0"/>
        <v>1</v>
      </c>
      <c r="E26" s="92">
        <v>0</v>
      </c>
      <c r="F26" s="92">
        <v>1</v>
      </c>
      <c r="G26" s="115">
        <f t="shared" si="1"/>
        <v>1</v>
      </c>
      <c r="H26" s="15"/>
    </row>
    <row r="27" spans="1:8" ht="15.75">
      <c r="A27" s="91" t="s">
        <v>503</v>
      </c>
      <c r="B27" s="92">
        <v>0</v>
      </c>
      <c r="C27" s="92">
        <v>1</v>
      </c>
      <c r="D27" s="115">
        <f t="shared" si="0"/>
        <v>1</v>
      </c>
      <c r="E27" s="92">
        <v>2</v>
      </c>
      <c r="F27" s="92">
        <v>0</v>
      </c>
      <c r="G27" s="115">
        <f t="shared" si="1"/>
        <v>2</v>
      </c>
      <c r="H27" s="15"/>
    </row>
    <row r="28" spans="1:8" ht="15.75">
      <c r="A28" s="91" t="s">
        <v>504</v>
      </c>
      <c r="B28" s="92">
        <v>1</v>
      </c>
      <c r="C28" s="92">
        <v>1</v>
      </c>
      <c r="D28" s="115">
        <f t="shared" si="0"/>
        <v>2</v>
      </c>
      <c r="E28" s="92">
        <v>3</v>
      </c>
      <c r="F28" s="92">
        <v>0</v>
      </c>
      <c r="G28" s="115">
        <f t="shared" si="1"/>
        <v>3</v>
      </c>
      <c r="H28" s="15"/>
    </row>
    <row r="29" spans="1:8" ht="15.75">
      <c r="A29" s="91" t="s">
        <v>505</v>
      </c>
      <c r="B29" s="92">
        <v>0</v>
      </c>
      <c r="C29" s="92">
        <v>0</v>
      </c>
      <c r="D29" s="115">
        <f t="shared" si="0"/>
        <v>0</v>
      </c>
      <c r="E29" s="92">
        <v>0</v>
      </c>
      <c r="F29" s="92">
        <v>0</v>
      </c>
      <c r="G29" s="115">
        <f t="shared" si="1"/>
        <v>0</v>
      </c>
      <c r="H29" s="15"/>
    </row>
    <row r="30" spans="1:8" ht="15.75">
      <c r="A30" s="91" t="s">
        <v>506</v>
      </c>
      <c r="B30" s="92">
        <v>0</v>
      </c>
      <c r="C30" s="92">
        <v>0</v>
      </c>
      <c r="D30" s="115">
        <f t="shared" si="0"/>
        <v>0</v>
      </c>
      <c r="E30" s="92">
        <v>0</v>
      </c>
      <c r="F30" s="92">
        <v>0</v>
      </c>
      <c r="G30" s="115">
        <f>SUM(E30:F30)</f>
        <v>0</v>
      </c>
      <c r="H30" s="15"/>
    </row>
    <row r="31" spans="1:8" ht="15.75">
      <c r="A31" s="91" t="s">
        <v>507</v>
      </c>
      <c r="B31" s="92">
        <v>5</v>
      </c>
      <c r="C31" s="92">
        <v>0</v>
      </c>
      <c r="D31" s="115">
        <f t="shared" si="0"/>
        <v>5</v>
      </c>
      <c r="E31" s="92">
        <v>5</v>
      </c>
      <c r="F31" s="92">
        <v>2</v>
      </c>
      <c r="G31" s="115">
        <f t="shared" si="1"/>
        <v>7</v>
      </c>
      <c r="H31" s="15"/>
    </row>
    <row r="32" spans="1:8" ht="15.75">
      <c r="A32" s="91" t="s">
        <v>508</v>
      </c>
      <c r="B32" s="92">
        <v>0</v>
      </c>
      <c r="C32" s="92">
        <v>0</v>
      </c>
      <c r="D32" s="115">
        <f t="shared" si="0"/>
        <v>0</v>
      </c>
      <c r="E32" s="92">
        <v>2</v>
      </c>
      <c r="F32" s="92">
        <v>0</v>
      </c>
      <c r="G32" s="115">
        <f t="shared" si="1"/>
        <v>2</v>
      </c>
      <c r="H32" s="15"/>
    </row>
    <row r="33" spans="1:8" ht="15.75">
      <c r="A33" s="91" t="s">
        <v>509</v>
      </c>
      <c r="B33" s="92">
        <v>3</v>
      </c>
      <c r="C33" s="92">
        <v>0</v>
      </c>
      <c r="D33" s="115">
        <f t="shared" si="0"/>
        <v>3</v>
      </c>
      <c r="E33" s="92">
        <v>3</v>
      </c>
      <c r="F33" s="92">
        <v>0</v>
      </c>
      <c r="G33" s="115">
        <f t="shared" si="1"/>
        <v>3</v>
      </c>
      <c r="H33" s="15"/>
    </row>
    <row r="34" spans="1:8" ht="15.75">
      <c r="A34" s="91" t="s">
        <v>510</v>
      </c>
      <c r="B34" s="92">
        <v>5</v>
      </c>
      <c r="C34" s="92">
        <v>0</v>
      </c>
      <c r="D34" s="115">
        <f t="shared" si="0"/>
        <v>5</v>
      </c>
      <c r="E34" s="92">
        <v>7</v>
      </c>
      <c r="F34" s="92">
        <v>1</v>
      </c>
      <c r="G34" s="115">
        <f t="shared" si="1"/>
        <v>8</v>
      </c>
      <c r="H34" s="15"/>
    </row>
    <row r="35" spans="1:8" ht="15.75">
      <c r="A35" s="91" t="s">
        <v>511</v>
      </c>
      <c r="B35" s="92">
        <v>0</v>
      </c>
      <c r="C35" s="92">
        <v>1</v>
      </c>
      <c r="D35" s="115">
        <f t="shared" si="0"/>
        <v>1</v>
      </c>
      <c r="E35" s="92">
        <v>0</v>
      </c>
      <c r="F35" s="92">
        <v>1</v>
      </c>
      <c r="G35" s="115">
        <f t="shared" si="1"/>
        <v>1</v>
      </c>
      <c r="H35" s="15"/>
    </row>
    <row r="36" spans="1:8" ht="15.75">
      <c r="A36" s="91" t="s">
        <v>512</v>
      </c>
      <c r="B36" s="92">
        <v>0</v>
      </c>
      <c r="C36" s="92">
        <v>0</v>
      </c>
      <c r="D36" s="115">
        <f t="shared" si="0"/>
        <v>0</v>
      </c>
      <c r="E36" s="92">
        <v>0</v>
      </c>
      <c r="F36" s="92">
        <v>0</v>
      </c>
      <c r="G36" s="115">
        <f t="shared" si="1"/>
        <v>0</v>
      </c>
      <c r="H36" s="15"/>
    </row>
    <row r="37" spans="1:8" ht="15.75">
      <c r="A37" s="91" t="s">
        <v>513</v>
      </c>
      <c r="B37" s="92">
        <v>0</v>
      </c>
      <c r="C37" s="92">
        <v>0</v>
      </c>
      <c r="D37" s="115">
        <f t="shared" si="0"/>
        <v>0</v>
      </c>
      <c r="E37" s="92">
        <v>0</v>
      </c>
      <c r="F37" s="92">
        <v>0</v>
      </c>
      <c r="G37" s="115">
        <f t="shared" si="1"/>
        <v>0</v>
      </c>
      <c r="H37" s="15"/>
    </row>
    <row r="38" spans="1:8" ht="15.75">
      <c r="A38" s="91" t="s">
        <v>514</v>
      </c>
      <c r="B38" s="92">
        <v>0</v>
      </c>
      <c r="C38" s="92">
        <v>0</v>
      </c>
      <c r="D38" s="115">
        <f t="shared" si="0"/>
        <v>0</v>
      </c>
      <c r="E38" s="92">
        <v>1</v>
      </c>
      <c r="F38" s="92">
        <v>0</v>
      </c>
      <c r="G38" s="115">
        <f t="shared" si="1"/>
        <v>1</v>
      </c>
      <c r="H38" s="15"/>
    </row>
    <row r="39" spans="1:8" ht="15.75">
      <c r="A39" s="91" t="s">
        <v>515</v>
      </c>
      <c r="B39" s="92">
        <v>0</v>
      </c>
      <c r="C39" s="92">
        <v>2</v>
      </c>
      <c r="D39" s="115">
        <f t="shared" si="0"/>
        <v>2</v>
      </c>
      <c r="E39" s="92">
        <v>2</v>
      </c>
      <c r="F39" s="92">
        <v>0</v>
      </c>
      <c r="G39" s="115">
        <f t="shared" si="1"/>
        <v>2</v>
      </c>
      <c r="H39" s="15"/>
    </row>
    <row r="40" spans="1:8" ht="15.75">
      <c r="A40" s="91" t="s">
        <v>516</v>
      </c>
      <c r="B40" s="92">
        <v>0</v>
      </c>
      <c r="C40" s="92">
        <v>0</v>
      </c>
      <c r="D40" s="115">
        <f t="shared" si="0"/>
        <v>0</v>
      </c>
      <c r="E40" s="92">
        <v>1</v>
      </c>
      <c r="F40" s="92">
        <v>0</v>
      </c>
      <c r="G40" s="115">
        <f>SUM(E40:F40)</f>
        <v>1</v>
      </c>
      <c r="H40" s="15"/>
    </row>
    <row r="41" spans="1:8" ht="15.75">
      <c r="A41" s="91" t="s">
        <v>517</v>
      </c>
      <c r="B41" s="92">
        <v>8</v>
      </c>
      <c r="C41" s="92">
        <v>34</v>
      </c>
      <c r="D41" s="115">
        <f t="shared" si="0"/>
        <v>42</v>
      </c>
      <c r="E41" s="92">
        <v>4</v>
      </c>
      <c r="F41" s="92">
        <v>49</v>
      </c>
      <c r="G41" s="115">
        <f t="shared" si="1"/>
        <v>53</v>
      </c>
      <c r="H41" s="15"/>
    </row>
    <row r="42" spans="1:8" ht="15.75">
      <c r="A42" s="91" t="s">
        <v>518</v>
      </c>
      <c r="B42" s="92">
        <v>0</v>
      </c>
      <c r="C42" s="92">
        <v>0</v>
      </c>
      <c r="D42" s="115">
        <f t="shared" si="0"/>
        <v>0</v>
      </c>
      <c r="E42" s="92">
        <v>3</v>
      </c>
      <c r="F42" s="92">
        <v>1</v>
      </c>
      <c r="G42" s="115">
        <f>SUM(E42:F42)</f>
        <v>4</v>
      </c>
      <c r="H42" s="15"/>
    </row>
    <row r="43" spans="1:8" ht="15.75">
      <c r="A43" s="91" t="s">
        <v>519</v>
      </c>
      <c r="B43" s="92">
        <v>1</v>
      </c>
      <c r="C43" s="92">
        <v>5</v>
      </c>
      <c r="D43" s="115">
        <f t="shared" si="0"/>
        <v>6</v>
      </c>
      <c r="E43" s="92">
        <v>0</v>
      </c>
      <c r="F43" s="92">
        <v>8</v>
      </c>
      <c r="G43" s="115">
        <f t="shared" si="1"/>
        <v>8</v>
      </c>
      <c r="H43" s="15"/>
    </row>
    <row r="44" spans="1:8" ht="15.75">
      <c r="A44" s="91" t="s">
        <v>520</v>
      </c>
      <c r="B44" s="92">
        <v>0</v>
      </c>
      <c r="C44" s="92">
        <v>0</v>
      </c>
      <c r="D44" s="115">
        <f t="shared" si="0"/>
        <v>0</v>
      </c>
      <c r="E44" s="92">
        <v>0</v>
      </c>
      <c r="F44" s="92">
        <v>0</v>
      </c>
      <c r="G44" s="115">
        <f t="shared" ref="G44:G79" si="4">SUM(E44:F44)</f>
        <v>0</v>
      </c>
      <c r="H44" s="15"/>
    </row>
    <row r="45" spans="1:8" ht="15.75">
      <c r="A45" s="91" t="s">
        <v>521</v>
      </c>
      <c r="B45" s="92">
        <v>1</v>
      </c>
      <c r="C45" s="92">
        <v>1</v>
      </c>
      <c r="D45" s="115">
        <f t="shared" si="0"/>
        <v>2</v>
      </c>
      <c r="E45" s="92">
        <v>1</v>
      </c>
      <c r="F45" s="92">
        <v>1</v>
      </c>
      <c r="G45" s="115">
        <f t="shared" si="4"/>
        <v>2</v>
      </c>
      <c r="H45" s="15"/>
    </row>
    <row r="46" spans="1:8" ht="15.75">
      <c r="A46" s="91" t="s">
        <v>522</v>
      </c>
      <c r="B46" s="92">
        <v>1</v>
      </c>
      <c r="C46" s="92">
        <v>0</v>
      </c>
      <c r="D46" s="115">
        <f t="shared" si="0"/>
        <v>1</v>
      </c>
      <c r="E46" s="92">
        <v>1</v>
      </c>
      <c r="F46" s="92">
        <v>0</v>
      </c>
      <c r="G46" s="115">
        <f t="shared" si="4"/>
        <v>1</v>
      </c>
      <c r="H46" s="15"/>
    </row>
    <row r="47" spans="1:8" ht="15.75">
      <c r="A47" s="91" t="s">
        <v>523</v>
      </c>
      <c r="B47" s="92">
        <v>2</v>
      </c>
      <c r="C47" s="92">
        <v>0</v>
      </c>
      <c r="D47" s="115">
        <f t="shared" si="0"/>
        <v>2</v>
      </c>
      <c r="E47" s="92">
        <v>3</v>
      </c>
      <c r="F47" s="92">
        <v>0</v>
      </c>
      <c r="G47" s="115">
        <f t="shared" si="4"/>
        <v>3</v>
      </c>
      <c r="H47" s="15"/>
    </row>
    <row r="48" spans="1:8" ht="15.75">
      <c r="A48" s="91" t="s">
        <v>524</v>
      </c>
      <c r="B48" s="92">
        <v>1</v>
      </c>
      <c r="C48" s="92">
        <v>0</v>
      </c>
      <c r="D48" s="115">
        <f t="shared" si="0"/>
        <v>1</v>
      </c>
      <c r="E48" s="92">
        <v>7</v>
      </c>
      <c r="F48" s="92">
        <v>0</v>
      </c>
      <c r="G48" s="115">
        <f t="shared" si="4"/>
        <v>7</v>
      </c>
      <c r="H48" s="15"/>
    </row>
    <row r="49" spans="1:8" ht="15.75">
      <c r="A49" s="91" t="s">
        <v>525</v>
      </c>
      <c r="B49" s="92">
        <v>2</v>
      </c>
      <c r="C49" s="92">
        <v>0</v>
      </c>
      <c r="D49" s="115">
        <f t="shared" si="0"/>
        <v>2</v>
      </c>
      <c r="E49" s="92">
        <v>3</v>
      </c>
      <c r="F49" s="92">
        <v>0</v>
      </c>
      <c r="G49" s="115">
        <f t="shared" si="4"/>
        <v>3</v>
      </c>
      <c r="H49" s="15"/>
    </row>
    <row r="50" spans="1:8" ht="15.75">
      <c r="A50" s="91" t="s">
        <v>526</v>
      </c>
      <c r="B50" s="92">
        <v>2</v>
      </c>
      <c r="C50" s="92">
        <v>3</v>
      </c>
      <c r="D50" s="115">
        <f t="shared" si="0"/>
        <v>5</v>
      </c>
      <c r="E50" s="92">
        <v>2</v>
      </c>
      <c r="F50" s="92">
        <v>3</v>
      </c>
      <c r="G50" s="115">
        <f t="shared" si="4"/>
        <v>5</v>
      </c>
      <c r="H50" s="15"/>
    </row>
    <row r="51" spans="1:8" ht="15.75">
      <c r="A51" s="91" t="s">
        <v>527</v>
      </c>
      <c r="B51" s="92">
        <v>0</v>
      </c>
      <c r="C51" s="92">
        <v>0</v>
      </c>
      <c r="D51" s="115">
        <f t="shared" si="0"/>
        <v>0</v>
      </c>
      <c r="E51" s="92">
        <v>0</v>
      </c>
      <c r="F51" s="92">
        <v>0</v>
      </c>
      <c r="G51" s="115">
        <f t="shared" si="4"/>
        <v>0</v>
      </c>
    </row>
    <row r="52" spans="1:8" ht="15.75">
      <c r="A52" s="91" t="s">
        <v>528</v>
      </c>
      <c r="B52" s="92">
        <v>0</v>
      </c>
      <c r="C52" s="92">
        <v>0</v>
      </c>
      <c r="D52" s="115">
        <f t="shared" si="0"/>
        <v>0</v>
      </c>
      <c r="E52" s="92">
        <v>1</v>
      </c>
      <c r="F52" s="92">
        <v>0</v>
      </c>
      <c r="G52" s="115">
        <f t="shared" si="4"/>
        <v>1</v>
      </c>
    </row>
    <row r="53" spans="1:8" ht="15.75">
      <c r="A53" s="91" t="s">
        <v>529</v>
      </c>
      <c r="B53" s="92">
        <v>0</v>
      </c>
      <c r="C53" s="92">
        <v>0</v>
      </c>
      <c r="D53" s="115">
        <f t="shared" si="0"/>
        <v>0</v>
      </c>
      <c r="E53" s="92">
        <v>1</v>
      </c>
      <c r="F53" s="92">
        <v>0</v>
      </c>
      <c r="G53" s="115">
        <f t="shared" si="4"/>
        <v>1</v>
      </c>
    </row>
    <row r="54" spans="1:8" ht="15.75">
      <c r="A54" s="91" t="s">
        <v>530</v>
      </c>
      <c r="B54" s="92">
        <v>0</v>
      </c>
      <c r="C54" s="92">
        <v>0</v>
      </c>
      <c r="D54" s="115">
        <f t="shared" si="0"/>
        <v>0</v>
      </c>
      <c r="E54" s="92">
        <v>3</v>
      </c>
      <c r="F54" s="92">
        <v>0</v>
      </c>
      <c r="G54" s="115">
        <f t="shared" si="4"/>
        <v>3</v>
      </c>
    </row>
    <row r="55" spans="1:8" ht="15.75">
      <c r="A55" s="91" t="s">
        <v>531</v>
      </c>
      <c r="B55" s="92">
        <v>0</v>
      </c>
      <c r="C55" s="92">
        <v>0</v>
      </c>
      <c r="D55" s="115">
        <f t="shared" si="0"/>
        <v>0</v>
      </c>
      <c r="E55" s="92">
        <v>0</v>
      </c>
      <c r="F55" s="92">
        <v>0</v>
      </c>
      <c r="G55" s="115">
        <f t="shared" si="4"/>
        <v>0</v>
      </c>
    </row>
    <row r="56" spans="1:8" ht="15.75">
      <c r="A56" s="91" t="s">
        <v>532</v>
      </c>
      <c r="B56" s="92">
        <v>0</v>
      </c>
      <c r="C56" s="92">
        <v>0</v>
      </c>
      <c r="D56" s="115">
        <f t="shared" si="0"/>
        <v>0</v>
      </c>
      <c r="E56" s="92">
        <v>0</v>
      </c>
      <c r="F56" s="92">
        <v>1</v>
      </c>
      <c r="G56" s="115">
        <f t="shared" si="4"/>
        <v>1</v>
      </c>
    </row>
    <row r="57" spans="1:8" ht="15.75">
      <c r="A57" s="91" t="s">
        <v>533</v>
      </c>
      <c r="B57" s="92">
        <v>0</v>
      </c>
      <c r="C57" s="92">
        <v>0</v>
      </c>
      <c r="D57" s="115">
        <f t="shared" si="0"/>
        <v>0</v>
      </c>
      <c r="E57" s="92">
        <v>0</v>
      </c>
      <c r="F57" s="92">
        <v>0</v>
      </c>
      <c r="G57" s="115">
        <f t="shared" si="4"/>
        <v>0</v>
      </c>
    </row>
    <row r="58" spans="1:8" ht="15.75">
      <c r="A58" s="91" t="s">
        <v>534</v>
      </c>
      <c r="B58" s="92">
        <v>0</v>
      </c>
      <c r="C58" s="92">
        <v>1</v>
      </c>
      <c r="D58" s="115">
        <f t="shared" si="0"/>
        <v>1</v>
      </c>
      <c r="E58" s="92">
        <v>0</v>
      </c>
      <c r="F58" s="92">
        <v>1</v>
      </c>
      <c r="G58" s="115">
        <f t="shared" si="4"/>
        <v>1</v>
      </c>
    </row>
    <row r="59" spans="1:8" ht="15.75">
      <c r="A59" s="91" t="s">
        <v>535</v>
      </c>
      <c r="B59" s="92">
        <v>1</v>
      </c>
      <c r="C59" s="92">
        <v>0</v>
      </c>
      <c r="D59" s="115">
        <f t="shared" si="0"/>
        <v>1</v>
      </c>
      <c r="E59" s="92">
        <v>0</v>
      </c>
      <c r="F59" s="92">
        <v>0</v>
      </c>
      <c r="G59" s="115">
        <f t="shared" si="4"/>
        <v>0</v>
      </c>
    </row>
    <row r="60" spans="1:8" ht="15.75">
      <c r="A60" s="91" t="s">
        <v>536</v>
      </c>
      <c r="B60" s="92">
        <v>0</v>
      </c>
      <c r="C60" s="92">
        <v>1</v>
      </c>
      <c r="D60" s="115">
        <f t="shared" si="0"/>
        <v>1</v>
      </c>
      <c r="E60" s="92">
        <v>0</v>
      </c>
      <c r="F60" s="92">
        <v>1</v>
      </c>
      <c r="G60" s="115">
        <f t="shared" si="4"/>
        <v>1</v>
      </c>
    </row>
    <row r="61" spans="1:8" ht="15.75">
      <c r="A61" s="91" t="s">
        <v>537</v>
      </c>
      <c r="B61" s="92">
        <v>12</v>
      </c>
      <c r="C61" s="92">
        <v>1</v>
      </c>
      <c r="D61" s="115">
        <f t="shared" si="0"/>
        <v>13</v>
      </c>
      <c r="E61" s="92">
        <v>12</v>
      </c>
      <c r="F61" s="92">
        <v>2</v>
      </c>
      <c r="G61" s="115">
        <f t="shared" si="4"/>
        <v>14</v>
      </c>
    </row>
    <row r="62" spans="1:8" ht="15.75">
      <c r="A62" s="91" t="s">
        <v>538</v>
      </c>
      <c r="B62" s="92">
        <v>0</v>
      </c>
      <c r="C62" s="92">
        <v>0</v>
      </c>
      <c r="D62" s="115">
        <f t="shared" si="0"/>
        <v>0</v>
      </c>
      <c r="E62" s="92">
        <v>0</v>
      </c>
      <c r="F62" s="92">
        <v>0</v>
      </c>
      <c r="G62" s="115">
        <f t="shared" si="4"/>
        <v>0</v>
      </c>
    </row>
    <row r="63" spans="1:8" ht="15.75">
      <c r="A63" s="91" t="s">
        <v>539</v>
      </c>
      <c r="B63" s="92">
        <v>21</v>
      </c>
      <c r="C63" s="92">
        <v>5</v>
      </c>
      <c r="D63" s="115">
        <f t="shared" si="0"/>
        <v>26</v>
      </c>
      <c r="E63" s="92">
        <v>25</v>
      </c>
      <c r="F63" s="92">
        <v>6</v>
      </c>
      <c r="G63" s="115">
        <f t="shared" si="4"/>
        <v>31</v>
      </c>
    </row>
    <row r="64" spans="1:8" ht="15.75">
      <c r="A64" s="91" t="s">
        <v>540</v>
      </c>
      <c r="B64" s="92">
        <v>3</v>
      </c>
      <c r="C64" s="92">
        <v>0</v>
      </c>
      <c r="D64" s="115">
        <f t="shared" si="0"/>
        <v>3</v>
      </c>
      <c r="E64" s="92">
        <v>3</v>
      </c>
      <c r="F64" s="92">
        <v>0</v>
      </c>
      <c r="G64" s="115">
        <f t="shared" si="4"/>
        <v>3</v>
      </c>
    </row>
    <row r="65" spans="1:7" ht="15.75">
      <c r="A65" s="91" t="s">
        <v>541</v>
      </c>
      <c r="B65" s="92">
        <v>0</v>
      </c>
      <c r="C65" s="92">
        <v>1</v>
      </c>
      <c r="D65" s="115">
        <f t="shared" si="0"/>
        <v>1</v>
      </c>
      <c r="E65" s="92">
        <v>2</v>
      </c>
      <c r="F65" s="92">
        <v>1</v>
      </c>
      <c r="G65" s="115">
        <f t="shared" si="4"/>
        <v>3</v>
      </c>
    </row>
    <row r="66" spans="1:7" ht="15.75">
      <c r="A66" s="91" t="s">
        <v>542</v>
      </c>
      <c r="B66" s="92">
        <v>1</v>
      </c>
      <c r="C66" s="92">
        <v>0</v>
      </c>
      <c r="D66" s="115">
        <f t="shared" si="0"/>
        <v>1</v>
      </c>
      <c r="E66" s="92">
        <v>1</v>
      </c>
      <c r="F66" s="92">
        <v>0</v>
      </c>
      <c r="G66" s="115">
        <f t="shared" si="4"/>
        <v>1</v>
      </c>
    </row>
    <row r="67" spans="1:7" ht="15.75">
      <c r="A67" s="91" t="s">
        <v>543</v>
      </c>
      <c r="B67" s="92">
        <v>11</v>
      </c>
      <c r="C67" s="92">
        <v>8</v>
      </c>
      <c r="D67" s="115">
        <f t="shared" si="0"/>
        <v>19</v>
      </c>
      <c r="E67" s="92">
        <v>10</v>
      </c>
      <c r="F67" s="92">
        <v>11</v>
      </c>
      <c r="G67" s="115">
        <f t="shared" si="4"/>
        <v>21</v>
      </c>
    </row>
    <row r="68" spans="1:7" ht="15.75">
      <c r="A68" s="91" t="s">
        <v>544</v>
      </c>
      <c r="B68" s="92">
        <v>0</v>
      </c>
      <c r="C68" s="92">
        <v>0</v>
      </c>
      <c r="D68" s="115">
        <f t="shared" si="0"/>
        <v>0</v>
      </c>
      <c r="E68" s="92">
        <v>0</v>
      </c>
      <c r="F68" s="92">
        <v>0</v>
      </c>
      <c r="G68" s="115">
        <f t="shared" si="4"/>
        <v>0</v>
      </c>
    </row>
    <row r="69" spans="1:7" ht="15.75">
      <c r="A69" s="91" t="s">
        <v>545</v>
      </c>
      <c r="B69" s="92">
        <v>1</v>
      </c>
      <c r="C69" s="92">
        <v>0</v>
      </c>
      <c r="D69" s="115">
        <f t="shared" si="0"/>
        <v>1</v>
      </c>
      <c r="E69" s="92">
        <v>1</v>
      </c>
      <c r="F69" s="92">
        <v>0</v>
      </c>
      <c r="G69" s="115">
        <f t="shared" si="4"/>
        <v>1</v>
      </c>
    </row>
    <row r="70" spans="1:7" ht="15.75">
      <c r="A70" s="91" t="s">
        <v>546</v>
      </c>
      <c r="B70" s="92">
        <v>1</v>
      </c>
      <c r="C70" s="92">
        <v>1</v>
      </c>
      <c r="D70" s="115">
        <f t="shared" si="0"/>
        <v>2</v>
      </c>
      <c r="E70" s="92">
        <v>2</v>
      </c>
      <c r="F70" s="92">
        <v>1</v>
      </c>
      <c r="G70" s="115">
        <f t="shared" si="4"/>
        <v>3</v>
      </c>
    </row>
    <row r="71" spans="1:7" ht="15.75">
      <c r="A71" s="91" t="s">
        <v>547</v>
      </c>
      <c r="B71" s="92">
        <v>0</v>
      </c>
      <c r="C71" s="92">
        <v>0</v>
      </c>
      <c r="D71" s="115">
        <f t="shared" si="0"/>
        <v>0</v>
      </c>
      <c r="E71" s="92">
        <v>0</v>
      </c>
      <c r="F71" s="92">
        <v>0</v>
      </c>
      <c r="G71" s="115">
        <f t="shared" si="4"/>
        <v>0</v>
      </c>
    </row>
    <row r="72" spans="1:7" ht="15.75">
      <c r="A72" s="91" t="s">
        <v>548</v>
      </c>
      <c r="B72" s="92">
        <v>0</v>
      </c>
      <c r="C72" s="92">
        <v>0</v>
      </c>
      <c r="D72" s="115">
        <f t="shared" si="0"/>
        <v>0</v>
      </c>
      <c r="E72" s="92">
        <v>0</v>
      </c>
      <c r="F72" s="92">
        <v>0</v>
      </c>
      <c r="G72" s="115">
        <f t="shared" si="4"/>
        <v>0</v>
      </c>
    </row>
    <row r="73" spans="1:7" ht="15.75">
      <c r="A73" s="91" t="s">
        <v>549</v>
      </c>
      <c r="B73" s="92">
        <v>0</v>
      </c>
      <c r="C73" s="92">
        <v>0</v>
      </c>
      <c r="D73" s="115">
        <f t="shared" si="0"/>
        <v>0</v>
      </c>
      <c r="E73" s="92">
        <v>0</v>
      </c>
      <c r="F73" s="92">
        <v>0</v>
      </c>
      <c r="G73" s="115">
        <f t="shared" si="4"/>
        <v>0</v>
      </c>
    </row>
    <row r="74" spans="1:7" ht="15.75">
      <c r="A74" s="91" t="s">
        <v>550</v>
      </c>
      <c r="B74" s="92">
        <v>0</v>
      </c>
      <c r="C74" s="92">
        <v>0</v>
      </c>
      <c r="D74" s="115">
        <f t="shared" si="0"/>
        <v>0</v>
      </c>
      <c r="E74" s="92">
        <v>0</v>
      </c>
      <c r="F74" s="92">
        <v>1</v>
      </c>
      <c r="G74" s="115">
        <f t="shared" si="4"/>
        <v>1</v>
      </c>
    </row>
    <row r="75" spans="1:7" ht="15.75">
      <c r="A75" s="91" t="s">
        <v>551</v>
      </c>
      <c r="B75" s="92">
        <v>0</v>
      </c>
      <c r="C75" s="92">
        <v>0</v>
      </c>
      <c r="D75" s="115">
        <f t="shared" si="0"/>
        <v>0</v>
      </c>
      <c r="E75" s="92">
        <v>0</v>
      </c>
      <c r="F75" s="92">
        <v>0</v>
      </c>
      <c r="G75" s="115">
        <f t="shared" si="4"/>
        <v>0</v>
      </c>
    </row>
    <row r="76" spans="1:7" ht="15.75">
      <c r="A76" s="91" t="s">
        <v>552</v>
      </c>
      <c r="B76" s="92">
        <v>0</v>
      </c>
      <c r="C76" s="92">
        <v>0</v>
      </c>
      <c r="D76" s="115">
        <f t="shared" si="0"/>
        <v>0</v>
      </c>
      <c r="E76" s="92">
        <v>0</v>
      </c>
      <c r="F76" s="92">
        <v>0</v>
      </c>
      <c r="G76" s="115">
        <f t="shared" si="4"/>
        <v>0</v>
      </c>
    </row>
    <row r="77" spans="1:7" ht="15.75">
      <c r="A77" s="91" t="s">
        <v>553</v>
      </c>
      <c r="B77" s="92">
        <v>0</v>
      </c>
      <c r="C77" s="92">
        <v>0</v>
      </c>
      <c r="D77" s="115">
        <f t="shared" si="0"/>
        <v>0</v>
      </c>
      <c r="E77" s="92">
        <v>0</v>
      </c>
      <c r="F77" s="92">
        <v>1</v>
      </c>
      <c r="G77" s="115">
        <f t="shared" si="4"/>
        <v>1</v>
      </c>
    </row>
    <row r="78" spans="1:7" ht="15.75">
      <c r="A78" s="91" t="s">
        <v>554</v>
      </c>
      <c r="B78" s="92">
        <v>1</v>
      </c>
      <c r="C78" s="92">
        <v>0</v>
      </c>
      <c r="D78" s="115">
        <f t="shared" si="0"/>
        <v>1</v>
      </c>
      <c r="E78" s="92">
        <v>1</v>
      </c>
      <c r="F78" s="92">
        <v>0</v>
      </c>
      <c r="G78" s="115">
        <f t="shared" si="4"/>
        <v>1</v>
      </c>
    </row>
    <row r="79" spans="1:7" ht="15.75">
      <c r="A79" s="91" t="s">
        <v>555</v>
      </c>
      <c r="B79" s="92">
        <v>0</v>
      </c>
      <c r="C79" s="92">
        <v>0</v>
      </c>
      <c r="D79" s="115">
        <f t="shared" si="0"/>
        <v>0</v>
      </c>
      <c r="E79" s="92">
        <v>0</v>
      </c>
      <c r="F79" s="92">
        <v>0</v>
      </c>
      <c r="G79" s="115">
        <f t="shared" si="4"/>
        <v>0</v>
      </c>
    </row>
    <row r="80" spans="1:7" ht="15.75">
      <c r="A80" s="91" t="s">
        <v>556</v>
      </c>
      <c r="B80" s="92">
        <v>7</v>
      </c>
      <c r="C80" s="92">
        <v>7</v>
      </c>
      <c r="D80" s="115">
        <f t="shared" ref="D80:D107" si="5">SUM(B80:C80)</f>
        <v>14</v>
      </c>
      <c r="E80" s="92">
        <v>7</v>
      </c>
      <c r="F80" s="92">
        <v>4</v>
      </c>
      <c r="G80" s="115">
        <f t="shared" ref="G80:G107" si="6">SUM(E80:F80)</f>
        <v>11</v>
      </c>
    </row>
    <row r="81" spans="1:7" ht="15.75">
      <c r="A81" s="91" t="s">
        <v>557</v>
      </c>
      <c r="B81" s="92">
        <v>0</v>
      </c>
      <c r="C81" s="92">
        <v>0</v>
      </c>
      <c r="D81" s="115">
        <f t="shared" si="5"/>
        <v>0</v>
      </c>
      <c r="E81" s="92">
        <v>0</v>
      </c>
      <c r="F81" s="92">
        <v>0</v>
      </c>
      <c r="G81" s="115">
        <f t="shared" si="6"/>
        <v>0</v>
      </c>
    </row>
    <row r="82" spans="1:7" ht="15.75">
      <c r="A82" s="91" t="s">
        <v>558</v>
      </c>
      <c r="B82" s="92">
        <v>0</v>
      </c>
      <c r="C82" s="92">
        <v>0</v>
      </c>
      <c r="D82" s="115">
        <f t="shared" si="5"/>
        <v>0</v>
      </c>
      <c r="E82" s="92">
        <v>0</v>
      </c>
      <c r="F82" s="92">
        <v>0</v>
      </c>
      <c r="G82" s="115">
        <f t="shared" si="6"/>
        <v>0</v>
      </c>
    </row>
    <row r="83" spans="1:7" ht="15.75">
      <c r="A83" s="91" t="s">
        <v>559</v>
      </c>
      <c r="B83" s="92">
        <v>0</v>
      </c>
      <c r="C83" s="92">
        <v>0</v>
      </c>
      <c r="D83" s="115">
        <f t="shared" si="5"/>
        <v>0</v>
      </c>
      <c r="E83" s="92">
        <v>0</v>
      </c>
      <c r="F83" s="92">
        <v>0</v>
      </c>
      <c r="G83" s="115">
        <f t="shared" si="6"/>
        <v>0</v>
      </c>
    </row>
    <row r="84" spans="1:7" ht="15.75">
      <c r="A84" s="91" t="s">
        <v>560</v>
      </c>
      <c r="B84" s="92">
        <v>0</v>
      </c>
      <c r="C84" s="92">
        <v>0</v>
      </c>
      <c r="D84" s="115">
        <f t="shared" si="5"/>
        <v>0</v>
      </c>
      <c r="E84" s="92">
        <v>0</v>
      </c>
      <c r="F84" s="92">
        <v>1</v>
      </c>
      <c r="G84" s="115">
        <f t="shared" si="6"/>
        <v>1</v>
      </c>
    </row>
    <row r="85" spans="1:7" ht="15.75">
      <c r="A85" s="91" t="s">
        <v>561</v>
      </c>
      <c r="B85" s="92">
        <v>0</v>
      </c>
      <c r="C85" s="92">
        <v>1</v>
      </c>
      <c r="D85" s="115">
        <f t="shared" si="5"/>
        <v>1</v>
      </c>
      <c r="E85" s="92">
        <v>0</v>
      </c>
      <c r="F85" s="92">
        <v>0</v>
      </c>
      <c r="G85" s="115">
        <f t="shared" si="6"/>
        <v>0</v>
      </c>
    </row>
    <row r="86" spans="1:7" ht="15.75">
      <c r="A86" s="91" t="s">
        <v>562</v>
      </c>
      <c r="B86" s="92">
        <v>0</v>
      </c>
      <c r="C86" s="92">
        <v>0</v>
      </c>
      <c r="D86" s="115">
        <f t="shared" si="5"/>
        <v>0</v>
      </c>
      <c r="E86" s="92">
        <v>0</v>
      </c>
      <c r="F86" s="92">
        <v>0</v>
      </c>
      <c r="G86" s="115">
        <f t="shared" si="6"/>
        <v>0</v>
      </c>
    </row>
    <row r="87" spans="1:7" ht="15.75">
      <c r="A87" s="91" t="s">
        <v>563</v>
      </c>
      <c r="B87" s="92">
        <v>2</v>
      </c>
      <c r="C87" s="92">
        <v>0</v>
      </c>
      <c r="D87" s="115">
        <f t="shared" si="5"/>
        <v>2</v>
      </c>
      <c r="E87" s="92">
        <v>0</v>
      </c>
      <c r="F87" s="92">
        <v>0</v>
      </c>
      <c r="G87" s="115">
        <f t="shared" si="6"/>
        <v>0</v>
      </c>
    </row>
    <row r="88" spans="1:7" ht="15.75">
      <c r="A88" s="91" t="s">
        <v>564</v>
      </c>
      <c r="B88" s="92">
        <v>6</v>
      </c>
      <c r="C88" s="92">
        <v>1</v>
      </c>
      <c r="D88" s="115">
        <f t="shared" si="5"/>
        <v>7</v>
      </c>
      <c r="E88" s="92">
        <v>7</v>
      </c>
      <c r="F88" s="92">
        <v>0</v>
      </c>
      <c r="G88" s="115">
        <f t="shared" si="6"/>
        <v>7</v>
      </c>
    </row>
    <row r="89" spans="1:7" ht="15.75">
      <c r="A89" s="91" t="s">
        <v>565</v>
      </c>
      <c r="B89" s="92">
        <v>3</v>
      </c>
      <c r="C89" s="92">
        <v>2</v>
      </c>
      <c r="D89" s="115">
        <f t="shared" si="5"/>
        <v>5</v>
      </c>
      <c r="E89" s="92">
        <v>0</v>
      </c>
      <c r="F89" s="92">
        <v>2</v>
      </c>
      <c r="G89" s="115">
        <f t="shared" si="6"/>
        <v>2</v>
      </c>
    </row>
    <row r="90" spans="1:7" ht="15.75">
      <c r="A90" s="91" t="s">
        <v>566</v>
      </c>
      <c r="B90" s="92">
        <v>0</v>
      </c>
      <c r="C90" s="92">
        <v>0</v>
      </c>
      <c r="D90" s="115">
        <f t="shared" si="5"/>
        <v>0</v>
      </c>
      <c r="E90" s="92">
        <v>1</v>
      </c>
      <c r="F90" s="92">
        <v>0</v>
      </c>
      <c r="G90" s="115">
        <f>SUM(E90:F90)</f>
        <v>1</v>
      </c>
    </row>
    <row r="91" spans="1:7" ht="15.75">
      <c r="A91" s="91" t="s">
        <v>567</v>
      </c>
      <c r="B91" s="92">
        <v>0</v>
      </c>
      <c r="C91" s="92">
        <v>0</v>
      </c>
      <c r="D91" s="115">
        <f t="shared" si="5"/>
        <v>0</v>
      </c>
      <c r="E91" s="92">
        <v>0</v>
      </c>
      <c r="F91" s="92">
        <v>1</v>
      </c>
      <c r="G91" s="115">
        <f>SUM(E91:F91)</f>
        <v>1</v>
      </c>
    </row>
    <row r="92" spans="1:7" ht="15.75">
      <c r="A92" s="91" t="s">
        <v>568</v>
      </c>
      <c r="B92" s="92">
        <v>0</v>
      </c>
      <c r="C92" s="92">
        <v>0</v>
      </c>
      <c r="D92" s="115">
        <f t="shared" si="5"/>
        <v>0</v>
      </c>
      <c r="E92" s="92">
        <v>1</v>
      </c>
      <c r="F92" s="92">
        <v>0</v>
      </c>
      <c r="G92" s="115">
        <f>SUM(E92:F92)</f>
        <v>1</v>
      </c>
    </row>
    <row r="93" spans="1:7" ht="15.75">
      <c r="A93" s="91" t="s">
        <v>569</v>
      </c>
      <c r="B93" s="92">
        <v>1</v>
      </c>
      <c r="C93" s="92">
        <v>0</v>
      </c>
      <c r="D93" s="115">
        <f t="shared" si="5"/>
        <v>1</v>
      </c>
      <c r="E93" s="92">
        <v>1</v>
      </c>
      <c r="F93" s="92">
        <v>0</v>
      </c>
      <c r="G93" s="115">
        <f t="shared" si="6"/>
        <v>1</v>
      </c>
    </row>
    <row r="94" spans="1:7" ht="15.75">
      <c r="A94" s="91" t="s">
        <v>570</v>
      </c>
      <c r="B94" s="92">
        <v>0</v>
      </c>
      <c r="C94" s="92">
        <v>0</v>
      </c>
      <c r="D94" s="115">
        <f t="shared" si="5"/>
        <v>0</v>
      </c>
      <c r="E94" s="92">
        <v>0</v>
      </c>
      <c r="F94" s="92">
        <v>0</v>
      </c>
      <c r="G94" s="115">
        <f t="shared" si="6"/>
        <v>0</v>
      </c>
    </row>
    <row r="95" spans="1:7" ht="15.75">
      <c r="A95" s="91" t="s">
        <v>571</v>
      </c>
      <c r="B95" s="92">
        <v>1</v>
      </c>
      <c r="C95" s="92">
        <v>0</v>
      </c>
      <c r="D95" s="115">
        <f t="shared" si="5"/>
        <v>1</v>
      </c>
      <c r="E95" s="92">
        <v>1</v>
      </c>
      <c r="F95" s="92">
        <v>0</v>
      </c>
      <c r="G95" s="115">
        <f t="shared" si="6"/>
        <v>1</v>
      </c>
    </row>
    <row r="96" spans="1:7" ht="15.75">
      <c r="A96" s="91" t="s">
        <v>572</v>
      </c>
      <c r="B96" s="92">
        <v>1</v>
      </c>
      <c r="C96" s="92"/>
      <c r="D96" s="115">
        <f t="shared" si="5"/>
        <v>1</v>
      </c>
      <c r="E96" s="92">
        <v>0</v>
      </c>
      <c r="F96" s="92">
        <v>0</v>
      </c>
      <c r="G96" s="115">
        <f t="shared" si="6"/>
        <v>0</v>
      </c>
    </row>
    <row r="97" spans="1:7" ht="15.75">
      <c r="A97" s="91" t="s">
        <v>573</v>
      </c>
      <c r="B97" s="92">
        <v>2</v>
      </c>
      <c r="C97" s="92">
        <v>0</v>
      </c>
      <c r="D97" s="115">
        <f t="shared" si="5"/>
        <v>2</v>
      </c>
      <c r="E97" s="92">
        <v>2</v>
      </c>
      <c r="F97" s="92">
        <v>0</v>
      </c>
      <c r="G97" s="115">
        <f t="shared" si="6"/>
        <v>2</v>
      </c>
    </row>
    <row r="98" spans="1:7" ht="15.75">
      <c r="A98" s="91" t="s">
        <v>574</v>
      </c>
      <c r="B98" s="92">
        <v>0</v>
      </c>
      <c r="C98" s="92">
        <v>0</v>
      </c>
      <c r="D98" s="115">
        <f t="shared" si="5"/>
        <v>0</v>
      </c>
      <c r="E98" s="92">
        <v>0</v>
      </c>
      <c r="F98" s="92">
        <v>0</v>
      </c>
      <c r="G98" s="115">
        <f t="shared" si="6"/>
        <v>0</v>
      </c>
    </row>
    <row r="99" spans="1:7" ht="15.75">
      <c r="A99" s="91" t="s">
        <v>575</v>
      </c>
      <c r="B99" s="92">
        <v>1</v>
      </c>
      <c r="C99" s="92">
        <v>0</v>
      </c>
      <c r="D99" s="115">
        <f t="shared" si="5"/>
        <v>1</v>
      </c>
      <c r="E99" s="92">
        <v>1</v>
      </c>
      <c r="F99" s="92">
        <v>0</v>
      </c>
      <c r="G99" s="115">
        <f t="shared" si="6"/>
        <v>1</v>
      </c>
    </row>
    <row r="100" spans="1:7" ht="15.75">
      <c r="A100" s="91" t="s">
        <v>576</v>
      </c>
      <c r="B100" s="92">
        <v>0</v>
      </c>
      <c r="C100" s="92">
        <v>0</v>
      </c>
      <c r="D100" s="115">
        <f t="shared" si="5"/>
        <v>0</v>
      </c>
      <c r="E100" s="92">
        <v>1</v>
      </c>
      <c r="F100" s="92">
        <v>0</v>
      </c>
      <c r="G100" s="115">
        <f t="shared" si="6"/>
        <v>1</v>
      </c>
    </row>
    <row r="101" spans="1:7" ht="15.75">
      <c r="A101" s="91" t="s">
        <v>577</v>
      </c>
      <c r="B101" s="92">
        <v>0</v>
      </c>
      <c r="C101" s="92">
        <v>0</v>
      </c>
      <c r="D101" s="115">
        <f t="shared" si="5"/>
        <v>0</v>
      </c>
      <c r="E101" s="92">
        <v>0</v>
      </c>
      <c r="F101" s="92">
        <v>0</v>
      </c>
      <c r="G101" s="115">
        <f t="shared" si="6"/>
        <v>0</v>
      </c>
    </row>
    <row r="102" spans="1:7" ht="15.75">
      <c r="A102" s="91" t="s">
        <v>578</v>
      </c>
      <c r="B102" s="92">
        <v>2</v>
      </c>
      <c r="C102" s="92">
        <v>0</v>
      </c>
      <c r="D102" s="115">
        <f t="shared" si="5"/>
        <v>2</v>
      </c>
      <c r="E102" s="92">
        <v>0</v>
      </c>
      <c r="F102" s="92">
        <v>1</v>
      </c>
      <c r="G102" s="115">
        <f t="shared" si="6"/>
        <v>1</v>
      </c>
    </row>
    <row r="103" spans="1:7" ht="15.75">
      <c r="A103" s="91" t="s">
        <v>579</v>
      </c>
      <c r="B103" s="92">
        <v>10030</v>
      </c>
      <c r="C103" s="92">
        <v>853</v>
      </c>
      <c r="D103" s="115">
        <f t="shared" si="5"/>
        <v>10883</v>
      </c>
      <c r="E103" s="92">
        <v>9870</v>
      </c>
      <c r="F103" s="92">
        <v>811</v>
      </c>
      <c r="G103" s="115">
        <f t="shared" si="6"/>
        <v>10681</v>
      </c>
    </row>
    <row r="104" spans="1:7" ht="15.75">
      <c r="A104" s="91" t="s">
        <v>580</v>
      </c>
      <c r="B104" s="92">
        <v>1</v>
      </c>
      <c r="C104" s="92">
        <v>0</v>
      </c>
      <c r="D104" s="115">
        <f t="shared" si="5"/>
        <v>1</v>
      </c>
      <c r="E104" s="92">
        <v>0</v>
      </c>
      <c r="F104" s="92">
        <v>0</v>
      </c>
      <c r="G104" s="115">
        <f t="shared" si="6"/>
        <v>0</v>
      </c>
    </row>
    <row r="105" spans="1:7" ht="15.75">
      <c r="A105" s="91" t="s">
        <v>581</v>
      </c>
      <c r="B105" s="92">
        <v>1</v>
      </c>
      <c r="C105" s="92">
        <v>4</v>
      </c>
      <c r="D105" s="115">
        <f t="shared" si="5"/>
        <v>5</v>
      </c>
      <c r="E105" s="92">
        <v>2</v>
      </c>
      <c r="F105" s="92">
        <v>1</v>
      </c>
      <c r="G105" s="115">
        <f t="shared" si="6"/>
        <v>3</v>
      </c>
    </row>
    <row r="106" spans="1:7" ht="15.75">
      <c r="A106" s="91" t="s">
        <v>582</v>
      </c>
      <c r="B106" s="92">
        <v>0</v>
      </c>
      <c r="C106" s="92">
        <v>3</v>
      </c>
      <c r="D106" s="115">
        <f t="shared" si="5"/>
        <v>3</v>
      </c>
      <c r="E106" s="92">
        <v>22</v>
      </c>
      <c r="F106" s="92">
        <v>4</v>
      </c>
      <c r="G106" s="115">
        <f t="shared" si="6"/>
        <v>26</v>
      </c>
    </row>
    <row r="107" spans="1:7" ht="15.75">
      <c r="A107" s="93" t="s">
        <v>424</v>
      </c>
      <c r="B107" s="94">
        <f>SUM(B5:B106)</f>
        <v>10183</v>
      </c>
      <c r="C107" s="94">
        <f>SUM(C5:C106)</f>
        <v>990</v>
      </c>
      <c r="D107" s="94">
        <f t="shared" si="5"/>
        <v>11173</v>
      </c>
      <c r="E107" s="94">
        <f>SUM(E5:E106)</f>
        <v>10067</v>
      </c>
      <c r="F107" s="94">
        <f>SUM(F5:F106)</f>
        <v>971</v>
      </c>
      <c r="G107" s="94">
        <f t="shared" si="6"/>
        <v>11038</v>
      </c>
    </row>
  </sheetData>
  <sheetProtection algorithmName="SHA-512" hashValue="y1x+ko5Tt6zDDHnF7QtyJL/iTm4sikXuTOC2TqSPFtzbCBr6UjI1YZkGG5wg2+sSab/1An0XcD/6JsVye8sBJg==" saltValue="Y3SSVp5n5zV3uiTFxc4frA==" spinCount="100000" sheet="1" objects="1" scenarios="1"/>
  <mergeCells count="4">
    <mergeCell ref="A3:A4"/>
    <mergeCell ref="B3:D3"/>
    <mergeCell ref="E3:G3"/>
    <mergeCell ref="A1:G1"/>
  </mergeCells>
  <pageMargins left="0.7" right="0.7" top="0.75" bottom="0.75" header="0.3" footer="0.3"/>
  <pageSetup orientation="portrait" r:id="rId1"/>
  <ignoredErrors>
    <ignoredError sqref="E10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2"/>
  <sheetViews>
    <sheetView zoomScale="84" zoomScaleNormal="84" workbookViewId="0">
      <selection activeCell="D12" sqref="D12"/>
    </sheetView>
  </sheetViews>
  <sheetFormatPr defaultColWidth="8.85546875" defaultRowHeight="12.75"/>
  <cols>
    <col min="2" max="2" width="18" customWidth="1"/>
    <col min="3" max="3" width="19" customWidth="1"/>
    <col min="4" max="4" width="13.85546875" customWidth="1"/>
    <col min="5" max="5" width="15.7109375" customWidth="1"/>
    <col min="6" max="6" width="14.85546875" customWidth="1"/>
    <col min="7" max="7" width="11.42578125" customWidth="1"/>
    <col min="13" max="13" width="9.140625" customWidth="1"/>
  </cols>
  <sheetData>
    <row r="1" spans="1:18" ht="19.5">
      <c r="A1" s="178" t="s">
        <v>583</v>
      </c>
      <c r="B1" s="178"/>
      <c r="C1" s="178"/>
      <c r="D1" s="178"/>
      <c r="E1" s="178"/>
      <c r="F1" s="178"/>
      <c r="G1" s="178"/>
    </row>
    <row r="2" spans="1:18" ht="19.5">
      <c r="A2" s="33"/>
      <c r="B2" s="33"/>
      <c r="C2" s="33"/>
      <c r="D2" s="33"/>
      <c r="E2" s="33"/>
      <c r="F2" s="33"/>
      <c r="G2" s="33"/>
    </row>
    <row r="3" spans="1:18" ht="18.75">
      <c r="A3" s="199" t="s">
        <v>30</v>
      </c>
      <c r="B3" s="200"/>
      <c r="C3" s="200"/>
      <c r="D3" s="200"/>
      <c r="E3" s="200"/>
      <c r="F3" s="200"/>
      <c r="G3" s="200"/>
    </row>
    <row r="4" spans="1:18" ht="14.25">
      <c r="A4" s="56" t="s">
        <v>584</v>
      </c>
      <c r="B4" s="7" t="s">
        <v>585</v>
      </c>
      <c r="C4" s="7" t="s">
        <v>586</v>
      </c>
      <c r="D4" s="7" t="s">
        <v>587</v>
      </c>
      <c r="E4" s="7" t="s">
        <v>588</v>
      </c>
      <c r="F4" s="7" t="s">
        <v>589</v>
      </c>
      <c r="G4" s="7" t="s">
        <v>590</v>
      </c>
    </row>
    <row r="5" spans="1:18" ht="15">
      <c r="A5" s="57" t="s">
        <v>591</v>
      </c>
      <c r="B5" s="171">
        <v>2407</v>
      </c>
      <c r="C5" s="119">
        <f>B5/B13</f>
        <v>0.23909804311115526</v>
      </c>
      <c r="D5" s="117">
        <v>0</v>
      </c>
      <c r="E5" s="119">
        <f>D5/D13</f>
        <v>0</v>
      </c>
      <c r="F5" s="117">
        <f>B5+D5</f>
        <v>2407</v>
      </c>
      <c r="G5" s="119">
        <f>F5/F13</f>
        <v>0.21806486682369994</v>
      </c>
    </row>
    <row r="6" spans="1:18" ht="15">
      <c r="A6" s="58" t="s">
        <v>592</v>
      </c>
      <c r="B6" s="117">
        <v>3279</v>
      </c>
      <c r="C6" s="119">
        <f>B6/B13</f>
        <v>0.32571769146716995</v>
      </c>
      <c r="D6" s="117">
        <v>0</v>
      </c>
      <c r="E6" s="119">
        <f>D6/D13</f>
        <v>0</v>
      </c>
      <c r="F6" s="117">
        <f t="shared" ref="F6:F12" si="0">B6+D6</f>
        <v>3279</v>
      </c>
      <c r="G6" s="119">
        <f>F6/F13</f>
        <v>0.29706468563145499</v>
      </c>
      <c r="I6" s="15"/>
      <c r="K6" s="78"/>
      <c r="L6" s="78"/>
      <c r="M6" s="23"/>
      <c r="O6" s="21"/>
    </row>
    <row r="7" spans="1:18" ht="15">
      <c r="A7" s="58" t="s">
        <v>593</v>
      </c>
      <c r="B7" s="117">
        <v>3911</v>
      </c>
      <c r="C7" s="119">
        <f>B7/B13</f>
        <v>0.38849706963345587</v>
      </c>
      <c r="D7" s="117">
        <v>361</v>
      </c>
      <c r="E7" s="119">
        <f>D7/D13</f>
        <v>0.37178166838311022</v>
      </c>
      <c r="F7" s="117">
        <f t="shared" si="0"/>
        <v>4272</v>
      </c>
      <c r="G7" s="119">
        <f>F7/F13</f>
        <v>0.38702663526001085</v>
      </c>
      <c r="K7" s="78"/>
      <c r="L7" s="78"/>
      <c r="M7" s="23"/>
      <c r="O7" s="19"/>
      <c r="P7" s="22"/>
      <c r="R7" s="21"/>
    </row>
    <row r="8" spans="1:18" ht="15">
      <c r="A8" s="58" t="s">
        <v>594</v>
      </c>
      <c r="B8" s="117">
        <v>180</v>
      </c>
      <c r="C8" s="119">
        <f>B8/B13</f>
        <v>1.7880202642296613E-2</v>
      </c>
      <c r="D8" s="117">
        <v>214</v>
      </c>
      <c r="E8" s="119">
        <f>D8/D13</f>
        <v>0.22039134912461381</v>
      </c>
      <c r="F8" s="117">
        <f t="shared" si="0"/>
        <v>394</v>
      </c>
      <c r="G8" s="119">
        <f>F8/F13</f>
        <v>3.5694872259467297E-2</v>
      </c>
      <c r="K8" s="78"/>
      <c r="L8" s="78"/>
      <c r="M8" s="23"/>
      <c r="O8" s="19"/>
      <c r="P8" s="22"/>
      <c r="R8" s="21"/>
    </row>
    <row r="9" spans="1:18" ht="15">
      <c r="A9" s="58" t="s">
        <v>595</v>
      </c>
      <c r="B9" s="117">
        <v>95</v>
      </c>
      <c r="C9" s="119">
        <f>B9/B13</f>
        <v>9.4367736167676568E-3</v>
      </c>
      <c r="D9" s="117">
        <v>217</v>
      </c>
      <c r="E9" s="119">
        <f>D9/D13</f>
        <v>0.22348094747682801</v>
      </c>
      <c r="F9" s="117">
        <f t="shared" si="0"/>
        <v>312</v>
      </c>
      <c r="G9" s="119">
        <f>F9/F13</f>
        <v>2.8265990215618771E-2</v>
      </c>
      <c r="K9" s="78"/>
      <c r="L9" s="78"/>
      <c r="M9" s="23"/>
      <c r="O9" s="19"/>
      <c r="P9" s="22"/>
      <c r="R9" s="21"/>
    </row>
    <row r="10" spans="1:18" ht="15">
      <c r="A10" s="58" t="s">
        <v>596</v>
      </c>
      <c r="B10" s="117">
        <v>37</v>
      </c>
      <c r="C10" s="119">
        <f>B10/B13</f>
        <v>3.6753749875831927E-3</v>
      </c>
      <c r="D10" s="117">
        <v>119</v>
      </c>
      <c r="E10" s="119">
        <f>D10/D13</f>
        <v>0.12255406797116375</v>
      </c>
      <c r="F10" s="117">
        <f t="shared" si="0"/>
        <v>156</v>
      </c>
      <c r="G10" s="119">
        <f>F10/F13</f>
        <v>1.4132995107809385E-2</v>
      </c>
      <c r="K10" s="78"/>
      <c r="L10" s="78"/>
      <c r="M10" s="23"/>
      <c r="O10" s="19"/>
      <c r="P10" s="22"/>
      <c r="R10" s="21"/>
    </row>
    <row r="11" spans="1:18" ht="15">
      <c r="A11" s="58" t="s">
        <v>597</v>
      </c>
      <c r="B11" s="117">
        <v>36</v>
      </c>
      <c r="C11" s="119">
        <f>B11/B13</f>
        <v>3.5760405284593227E-3</v>
      </c>
      <c r="D11" s="117">
        <v>54</v>
      </c>
      <c r="E11" s="119">
        <f>D11/D13</f>
        <v>5.5612770339855816E-2</v>
      </c>
      <c r="F11" s="117">
        <f t="shared" si="0"/>
        <v>90</v>
      </c>
      <c r="G11" s="119">
        <f>F11/F13</f>
        <v>8.1536510237361845E-3</v>
      </c>
      <c r="K11" s="78"/>
      <c r="L11" s="78"/>
      <c r="M11" s="23"/>
      <c r="O11" s="19"/>
      <c r="P11" s="22"/>
      <c r="R11" s="21"/>
    </row>
    <row r="12" spans="1:18" ht="15">
      <c r="A12" s="58" t="s">
        <v>598</v>
      </c>
      <c r="B12" s="117">
        <v>122</v>
      </c>
      <c r="C12" s="119">
        <f>B12/B13</f>
        <v>1.2118804013112149E-2</v>
      </c>
      <c r="D12" s="117">
        <v>6</v>
      </c>
      <c r="E12" s="119">
        <f>D12/D13</f>
        <v>6.1791967044284241E-3</v>
      </c>
      <c r="F12" s="117">
        <f t="shared" si="0"/>
        <v>128</v>
      </c>
      <c r="G12" s="119">
        <f>F12/F13</f>
        <v>1.1596303678202573E-2</v>
      </c>
      <c r="K12" s="78"/>
      <c r="L12" s="78"/>
      <c r="M12" s="23"/>
      <c r="O12" s="19"/>
      <c r="P12" s="22"/>
      <c r="R12" s="21"/>
    </row>
    <row r="13" spans="1:18" ht="15">
      <c r="A13" s="9" t="s">
        <v>33</v>
      </c>
      <c r="B13" s="118">
        <f t="shared" ref="B13:G13" si="1">SUM(B5:B12)</f>
        <v>10067</v>
      </c>
      <c r="C13" s="120">
        <f t="shared" si="1"/>
        <v>1</v>
      </c>
      <c r="D13" s="118">
        <f t="shared" si="1"/>
        <v>971</v>
      </c>
      <c r="E13" s="120">
        <f t="shared" si="1"/>
        <v>1</v>
      </c>
      <c r="F13" s="118">
        <f t="shared" si="1"/>
        <v>11038</v>
      </c>
      <c r="G13" s="120">
        <f t="shared" si="1"/>
        <v>1.0000000000000002</v>
      </c>
      <c r="K13" s="78"/>
      <c r="L13" s="78"/>
      <c r="M13" s="23"/>
      <c r="O13" s="19"/>
      <c r="P13" s="22"/>
    </row>
    <row r="14" spans="1:18" ht="15">
      <c r="A14" s="116"/>
      <c r="B14" s="116"/>
      <c r="C14" s="116"/>
      <c r="D14" s="116"/>
      <c r="E14" s="116"/>
      <c r="F14" s="116"/>
      <c r="G14" s="116"/>
      <c r="K14" s="78"/>
      <c r="L14" s="78"/>
      <c r="M14" s="23"/>
      <c r="O14" s="19"/>
      <c r="P14" s="22"/>
    </row>
    <row r="15" spans="1:18" ht="15">
      <c r="A15" s="21"/>
      <c r="B15" s="21"/>
      <c r="C15" s="45"/>
      <c r="D15" s="21"/>
      <c r="E15" s="45"/>
      <c r="G15" s="32"/>
      <c r="L15" s="21"/>
      <c r="M15" s="22"/>
      <c r="O15" s="19"/>
      <c r="P15" s="22"/>
    </row>
    <row r="16" spans="1:18">
      <c r="M16" s="23"/>
    </row>
    <row r="18" spans="1:7" ht="18.75">
      <c r="A18" s="199" t="s">
        <v>18</v>
      </c>
      <c r="B18" s="200"/>
      <c r="C18" s="200"/>
      <c r="D18" s="200"/>
      <c r="E18" s="200"/>
      <c r="F18" s="200"/>
      <c r="G18" s="200"/>
    </row>
    <row r="19" spans="1:7" ht="14.25">
      <c r="A19" s="56" t="s">
        <v>584</v>
      </c>
      <c r="B19" s="7" t="s">
        <v>585</v>
      </c>
      <c r="C19" s="7" t="s">
        <v>586</v>
      </c>
      <c r="D19" s="7" t="s">
        <v>587</v>
      </c>
      <c r="E19" s="7" t="s">
        <v>588</v>
      </c>
      <c r="F19" s="7" t="s">
        <v>589</v>
      </c>
      <c r="G19" s="7" t="s">
        <v>590</v>
      </c>
    </row>
    <row r="20" spans="1:7" ht="15">
      <c r="A20" s="57" t="s">
        <v>591</v>
      </c>
      <c r="B20" s="117">
        <v>1642</v>
      </c>
      <c r="C20" s="119">
        <f>B20/B28</f>
        <v>0.16124914072473731</v>
      </c>
      <c r="D20" s="117">
        <v>0</v>
      </c>
      <c r="E20" s="119">
        <f>D20/D28</f>
        <v>0</v>
      </c>
      <c r="F20" s="117">
        <f>B20+D20</f>
        <v>1642</v>
      </c>
      <c r="G20" s="119">
        <f>F20/F28</f>
        <v>0.14696142486351024</v>
      </c>
    </row>
    <row r="21" spans="1:7" ht="15">
      <c r="A21" s="58" t="s">
        <v>592</v>
      </c>
      <c r="B21" s="117">
        <v>3056</v>
      </c>
      <c r="C21" s="119">
        <f>B21/B28</f>
        <v>0.30010802317588137</v>
      </c>
      <c r="D21" s="117">
        <v>0</v>
      </c>
      <c r="E21" s="119">
        <f>D21/D28</f>
        <v>0</v>
      </c>
      <c r="F21" s="117">
        <f t="shared" ref="F21:F27" si="2">B21+D21</f>
        <v>3056</v>
      </c>
      <c r="G21" s="119">
        <f>F21/F28</f>
        <v>0.27351651302246488</v>
      </c>
    </row>
    <row r="22" spans="1:7" ht="15">
      <c r="A22" s="58" t="s">
        <v>593</v>
      </c>
      <c r="B22" s="117">
        <v>4921</v>
      </c>
      <c r="C22" s="119">
        <f>B22/B28</f>
        <v>0.48325640773838752</v>
      </c>
      <c r="D22" s="117">
        <v>324</v>
      </c>
      <c r="E22" s="119">
        <f>D22/D28</f>
        <v>0.32727272727272727</v>
      </c>
      <c r="F22" s="117">
        <f t="shared" si="2"/>
        <v>5245</v>
      </c>
      <c r="G22" s="119">
        <f>F22/F28</f>
        <v>0.46943524568155376</v>
      </c>
    </row>
    <row r="23" spans="1:7" ht="15">
      <c r="A23" s="58" t="s">
        <v>594</v>
      </c>
      <c r="B23" s="117">
        <v>241</v>
      </c>
      <c r="C23" s="119">
        <f>B23/B28</f>
        <v>2.3666895806736719E-2</v>
      </c>
      <c r="D23" s="117">
        <v>271</v>
      </c>
      <c r="E23" s="119">
        <f>D23/D28</f>
        <v>0.27373737373737372</v>
      </c>
      <c r="F23" s="117">
        <f t="shared" si="2"/>
        <v>512</v>
      </c>
      <c r="G23" s="119">
        <f>F23/F28</f>
        <v>4.5824756108475792E-2</v>
      </c>
    </row>
    <row r="24" spans="1:7" ht="15">
      <c r="A24" s="58" t="s">
        <v>595</v>
      </c>
      <c r="B24" s="117">
        <v>107</v>
      </c>
      <c r="C24" s="119">
        <f>B24/B28</f>
        <v>1.0507708926642443E-2</v>
      </c>
      <c r="D24" s="117">
        <v>240</v>
      </c>
      <c r="E24" s="119">
        <f>D24/D28</f>
        <v>0.24242424242424243</v>
      </c>
      <c r="F24" s="117">
        <f t="shared" si="2"/>
        <v>347</v>
      </c>
      <c r="G24" s="119">
        <f>F24/F28</f>
        <v>3.1057012440705273E-2</v>
      </c>
    </row>
    <row r="25" spans="1:7" ht="15">
      <c r="A25" s="58" t="s">
        <v>596</v>
      </c>
      <c r="B25" s="117">
        <v>64</v>
      </c>
      <c r="C25" s="119">
        <f>B25/B28</f>
        <v>6.2849847785524894E-3</v>
      </c>
      <c r="D25" s="117">
        <v>96</v>
      </c>
      <c r="E25" s="119">
        <f>D25/D28</f>
        <v>9.696969696969697E-2</v>
      </c>
      <c r="F25" s="117">
        <f t="shared" si="2"/>
        <v>160</v>
      </c>
      <c r="G25" s="119">
        <f>F25/F28</f>
        <v>1.4320236283898684E-2</v>
      </c>
    </row>
    <row r="26" spans="1:7" ht="15">
      <c r="A26" s="58" t="s">
        <v>597</v>
      </c>
      <c r="B26" s="117">
        <v>45</v>
      </c>
      <c r="C26" s="119">
        <f>B26/B28</f>
        <v>4.4191299224197195E-3</v>
      </c>
      <c r="D26" s="117">
        <v>54</v>
      </c>
      <c r="E26" s="119">
        <f>D26/D28</f>
        <v>5.4545454545454543E-2</v>
      </c>
      <c r="F26" s="117">
        <f t="shared" si="2"/>
        <v>99</v>
      </c>
      <c r="G26" s="119">
        <f>F26/F28</f>
        <v>8.8606462006623112E-3</v>
      </c>
    </row>
    <row r="27" spans="1:7" ht="15">
      <c r="A27" s="58" t="s">
        <v>598</v>
      </c>
      <c r="B27" s="117">
        <v>107</v>
      </c>
      <c r="C27" s="119">
        <f>B27/B28</f>
        <v>1.0507708926642443E-2</v>
      </c>
      <c r="D27" s="117">
        <v>5</v>
      </c>
      <c r="E27" s="119">
        <f>D27/D28</f>
        <v>5.0505050505050509E-3</v>
      </c>
      <c r="F27" s="117">
        <f t="shared" si="2"/>
        <v>112</v>
      </c>
      <c r="G27" s="119">
        <f>F27/F28</f>
        <v>1.0024165398729079E-2</v>
      </c>
    </row>
    <row r="28" spans="1:7" ht="15">
      <c r="A28" s="9" t="s">
        <v>33</v>
      </c>
      <c r="B28" s="118">
        <f t="shared" ref="B28:G28" si="3">SUM(B20:B27)</f>
        <v>10183</v>
      </c>
      <c r="C28" s="120">
        <f t="shared" si="3"/>
        <v>1</v>
      </c>
      <c r="D28" s="118">
        <f t="shared" si="3"/>
        <v>990</v>
      </c>
      <c r="E28" s="120">
        <f t="shared" si="3"/>
        <v>1</v>
      </c>
      <c r="F28" s="118">
        <f t="shared" si="3"/>
        <v>11173</v>
      </c>
      <c r="G28" s="120">
        <f t="shared" si="3"/>
        <v>1</v>
      </c>
    </row>
    <row r="52" ht="9" customHeight="1"/>
  </sheetData>
  <sheetProtection algorithmName="SHA-512" hashValue="0mkbsocPuXlf08TZkhyoERnoQtvfIFVU912byMmpXz5Z55kpBgLAiKbOm/LcTAMoDF4KAP56ea66taljXKfzbg==" saltValue="KKJWBMmG8qrIlUXAwEVB+A==" spinCount="100000" sheet="1" objects="1" scenarios="1"/>
  <mergeCells count="3">
    <mergeCell ref="A18:G18"/>
    <mergeCell ref="A1:G1"/>
    <mergeCell ref="A3:G3"/>
  </mergeCells>
  <pageMargins left="0.7" right="0.7" top="0.75" bottom="0.75" header="0.3" footer="0.3"/>
  <pageSetup orientation="portrait" r:id="rId1"/>
  <ignoredErrors>
    <ignoredError sqref="F5:F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7"/>
  <sheetViews>
    <sheetView topLeftCell="A40" workbookViewId="0">
      <selection activeCell="A45" sqref="A45"/>
    </sheetView>
  </sheetViews>
  <sheetFormatPr defaultColWidth="8.85546875" defaultRowHeight="12.75"/>
  <cols>
    <col min="1" max="1" width="47.85546875" customWidth="1"/>
    <col min="2" max="2" width="9.5703125" bestFit="1" customWidth="1"/>
    <col min="3" max="3" width="12.28515625" customWidth="1"/>
    <col min="4" max="4" width="10.140625" customWidth="1"/>
    <col min="5" max="5" width="13" customWidth="1"/>
    <col min="6" max="6" width="11.140625" customWidth="1"/>
    <col min="13" max="13" width="37.140625" bestFit="1" customWidth="1"/>
  </cols>
  <sheetData>
    <row r="1" spans="1:7" ht="19.5" customHeight="1">
      <c r="A1" s="178" t="s">
        <v>599</v>
      </c>
      <c r="B1" s="178"/>
      <c r="C1" s="178"/>
      <c r="D1" s="178"/>
      <c r="E1" s="178"/>
      <c r="F1" s="178"/>
      <c r="G1" s="38"/>
    </row>
    <row r="2" spans="1:7" ht="19.5">
      <c r="A2" s="33"/>
      <c r="B2" s="33"/>
      <c r="C2" s="33"/>
      <c r="D2" s="33"/>
      <c r="E2" s="33"/>
      <c r="F2" s="33"/>
      <c r="G2" s="33"/>
    </row>
    <row r="3" spans="1:7" ht="18">
      <c r="A3" s="188" t="s">
        <v>24</v>
      </c>
      <c r="B3" s="201"/>
      <c r="C3" s="201"/>
      <c r="D3" s="201"/>
      <c r="E3" s="201"/>
      <c r="F3" s="201"/>
    </row>
    <row r="4" spans="1:7" ht="14.25">
      <c r="A4" s="7" t="s">
        <v>25</v>
      </c>
      <c r="B4" s="7" t="s">
        <v>27</v>
      </c>
      <c r="C4" s="7" t="s">
        <v>28</v>
      </c>
      <c r="D4" s="7" t="s">
        <v>29</v>
      </c>
      <c r="E4" s="7" t="s">
        <v>18</v>
      </c>
      <c r="F4" s="7" t="s">
        <v>30</v>
      </c>
    </row>
    <row r="5" spans="1:7" ht="15">
      <c r="A5" s="8" t="s">
        <v>31</v>
      </c>
      <c r="B5" s="16">
        <v>1263</v>
      </c>
      <c r="C5" s="16">
        <v>1128</v>
      </c>
      <c r="D5" s="16">
        <v>1064</v>
      </c>
      <c r="E5" s="16">
        <v>1094</v>
      </c>
      <c r="F5" s="16">
        <v>1031</v>
      </c>
    </row>
    <row r="6" spans="1:7" ht="15">
      <c r="A6" s="8" t="s">
        <v>32</v>
      </c>
      <c r="B6" s="16">
        <v>923</v>
      </c>
      <c r="C6" s="16">
        <v>922</v>
      </c>
      <c r="D6" s="16">
        <v>799</v>
      </c>
      <c r="E6" s="16">
        <v>777</v>
      </c>
      <c r="F6" s="16">
        <v>743</v>
      </c>
    </row>
    <row r="7" spans="1:7" ht="15">
      <c r="A7" s="9" t="s">
        <v>33</v>
      </c>
      <c r="B7" s="18">
        <v>1909</v>
      </c>
      <c r="C7" s="75">
        <f>SUM(C5:C6)</f>
        <v>2050</v>
      </c>
      <c r="D7" s="75">
        <f>SUM(D5:D6)</f>
        <v>1863</v>
      </c>
      <c r="E7" s="75">
        <f>SUM(E5:E6)</f>
        <v>1871</v>
      </c>
      <c r="F7" s="75">
        <f>SUM(F5:F6)</f>
        <v>1774</v>
      </c>
    </row>
    <row r="8" spans="1:7" ht="15">
      <c r="A8" s="41"/>
      <c r="B8" s="19"/>
      <c r="C8" s="19"/>
      <c r="D8" s="19"/>
      <c r="E8" s="19"/>
      <c r="F8" s="19"/>
    </row>
    <row r="9" spans="1:7" ht="18">
      <c r="A9" s="188" t="s">
        <v>44</v>
      </c>
      <c r="B9" s="201"/>
      <c r="C9" s="201"/>
      <c r="D9" s="201"/>
      <c r="E9" s="201"/>
      <c r="F9" s="201"/>
    </row>
    <row r="10" spans="1:7" ht="14.25">
      <c r="A10" s="7" t="s">
        <v>45</v>
      </c>
      <c r="B10" s="7" t="s">
        <v>27</v>
      </c>
      <c r="C10" s="7" t="s">
        <v>28</v>
      </c>
      <c r="D10" s="7" t="s">
        <v>29</v>
      </c>
      <c r="E10" s="7" t="s">
        <v>18</v>
      </c>
      <c r="F10" s="7" t="s">
        <v>30</v>
      </c>
    </row>
    <row r="11" spans="1:7" ht="15">
      <c r="A11" s="8" t="s">
        <v>46</v>
      </c>
      <c r="B11" s="16">
        <v>1566</v>
      </c>
      <c r="C11" s="16">
        <v>1510</v>
      </c>
      <c r="D11" s="16">
        <v>1409</v>
      </c>
      <c r="E11" s="16">
        <v>1371</v>
      </c>
      <c r="F11" s="16">
        <v>1336</v>
      </c>
    </row>
    <row r="12" spans="1:7" ht="18.75" customHeight="1">
      <c r="A12" s="8" t="s">
        <v>47</v>
      </c>
      <c r="B12" s="16">
        <v>11</v>
      </c>
      <c r="C12" s="16">
        <v>8</v>
      </c>
      <c r="D12" s="16">
        <v>5</v>
      </c>
      <c r="E12" s="16">
        <v>8</v>
      </c>
      <c r="F12" s="16">
        <v>10</v>
      </c>
    </row>
    <row r="13" spans="1:7" ht="15">
      <c r="A13" s="8" t="s">
        <v>48</v>
      </c>
      <c r="B13" s="16">
        <v>283</v>
      </c>
      <c r="C13" s="16">
        <v>231</v>
      </c>
      <c r="D13" s="16">
        <v>177</v>
      </c>
      <c r="E13" s="16">
        <v>170</v>
      </c>
      <c r="F13" s="16">
        <v>164</v>
      </c>
    </row>
    <row r="14" spans="1:7" ht="15">
      <c r="A14" s="8" t="s">
        <v>49</v>
      </c>
      <c r="B14" s="16">
        <v>23</v>
      </c>
      <c r="C14" s="16">
        <v>22</v>
      </c>
      <c r="D14" s="16">
        <v>22</v>
      </c>
      <c r="E14" s="16">
        <v>26</v>
      </c>
      <c r="F14" s="16">
        <v>19</v>
      </c>
    </row>
    <row r="15" spans="1:7" ht="15">
      <c r="A15" s="8" t="s">
        <v>50</v>
      </c>
      <c r="B15" s="16">
        <v>101</v>
      </c>
      <c r="C15" s="16">
        <v>83</v>
      </c>
      <c r="D15" s="16">
        <v>75</v>
      </c>
      <c r="E15" s="16">
        <v>87</v>
      </c>
      <c r="F15" s="16">
        <v>100</v>
      </c>
    </row>
    <row r="16" spans="1:7" ht="15">
      <c r="A16" s="8" t="s">
        <v>51</v>
      </c>
      <c r="B16" s="16">
        <v>21</v>
      </c>
      <c r="C16" s="16">
        <v>27</v>
      </c>
      <c r="D16" s="16">
        <v>11</v>
      </c>
      <c r="E16" s="16">
        <v>33</v>
      </c>
      <c r="F16" s="16">
        <v>24</v>
      </c>
    </row>
    <row r="17" spans="1:8" ht="15">
      <c r="A17" s="8" t="s">
        <v>52</v>
      </c>
      <c r="B17" s="16">
        <v>115</v>
      </c>
      <c r="C17" s="16">
        <v>95</v>
      </c>
      <c r="D17" s="16">
        <v>94</v>
      </c>
      <c r="E17" s="16">
        <v>103</v>
      </c>
      <c r="F17" s="16">
        <v>110</v>
      </c>
    </row>
    <row r="18" spans="1:8" ht="30">
      <c r="A18" s="8" t="s">
        <v>53</v>
      </c>
      <c r="B18" s="16">
        <v>1</v>
      </c>
      <c r="C18" s="16">
        <v>5</v>
      </c>
      <c r="D18" s="16">
        <v>0</v>
      </c>
      <c r="E18" s="16">
        <v>1</v>
      </c>
      <c r="F18" s="16">
        <v>0</v>
      </c>
    </row>
    <row r="19" spans="1:8" ht="15">
      <c r="A19" s="8" t="s">
        <v>54</v>
      </c>
      <c r="B19" s="16">
        <v>65</v>
      </c>
      <c r="C19" s="16">
        <v>69</v>
      </c>
      <c r="D19" s="16">
        <v>70</v>
      </c>
      <c r="E19" s="16">
        <v>72</v>
      </c>
      <c r="F19" s="16">
        <v>11</v>
      </c>
    </row>
    <row r="20" spans="1:8" ht="15">
      <c r="A20" s="9" t="s">
        <v>33</v>
      </c>
      <c r="B20" s="18">
        <v>1909</v>
      </c>
      <c r="C20" s="37">
        <f>SUM(C11:C19)</f>
        <v>2050</v>
      </c>
      <c r="D20" s="37">
        <f>SUM(D11:D19)</f>
        <v>1863</v>
      </c>
      <c r="E20" s="37">
        <f>SUM(E11:E19)</f>
        <v>1871</v>
      </c>
      <c r="F20" s="37">
        <f>SUM(F11:F19)</f>
        <v>1774</v>
      </c>
    </row>
    <row r="21" spans="1:8" ht="15">
      <c r="A21" s="41"/>
      <c r="B21" s="19"/>
      <c r="C21" s="19"/>
      <c r="D21" s="19"/>
      <c r="E21" s="19"/>
      <c r="F21" s="19"/>
    </row>
    <row r="22" spans="1:8" ht="18">
      <c r="A22" s="188" t="s">
        <v>600</v>
      </c>
      <c r="B22" s="201"/>
      <c r="C22" s="201"/>
      <c r="D22" s="201"/>
      <c r="E22" s="201"/>
      <c r="F22" s="201"/>
      <c r="G22" s="23"/>
      <c r="H22" s="23"/>
    </row>
    <row r="23" spans="1:8" ht="14.25">
      <c r="A23" s="7" t="s">
        <v>584</v>
      </c>
      <c r="B23" s="7" t="s">
        <v>27</v>
      </c>
      <c r="C23" s="7" t="s">
        <v>28</v>
      </c>
      <c r="D23" s="7" t="s">
        <v>29</v>
      </c>
      <c r="E23" s="7" t="s">
        <v>18</v>
      </c>
      <c r="F23" s="7" t="s">
        <v>30</v>
      </c>
      <c r="G23" s="23"/>
      <c r="H23" s="23"/>
    </row>
    <row r="24" spans="1:8" ht="15">
      <c r="A24" s="8" t="s">
        <v>601</v>
      </c>
      <c r="B24" s="17">
        <v>0.34</v>
      </c>
      <c r="C24" s="17">
        <v>0.33</v>
      </c>
      <c r="D24" s="17">
        <f>596/1764</f>
        <v>0.33786848072562359</v>
      </c>
      <c r="E24" s="17">
        <v>0.32</v>
      </c>
      <c r="F24" s="17"/>
      <c r="G24" s="23"/>
      <c r="H24" s="23"/>
    </row>
    <row r="25" spans="1:8" ht="15">
      <c r="A25" s="8" t="s">
        <v>602</v>
      </c>
      <c r="B25" s="17">
        <v>0.45</v>
      </c>
      <c r="C25" s="17">
        <v>0.47</v>
      </c>
      <c r="D25" s="17">
        <f>769/1764</f>
        <v>0.43594104308390025</v>
      </c>
      <c r="E25" s="17">
        <v>0.45</v>
      </c>
      <c r="F25" s="17"/>
      <c r="G25" s="23"/>
      <c r="H25" s="23"/>
    </row>
    <row r="26" spans="1:8" ht="15">
      <c r="A26" s="8" t="s">
        <v>603</v>
      </c>
      <c r="B26" s="17">
        <v>0.17</v>
      </c>
      <c r="C26" s="17">
        <v>0.17</v>
      </c>
      <c r="D26" s="17">
        <f>320/1764</f>
        <v>0.18140589569160998</v>
      </c>
      <c r="E26" s="17">
        <v>0.19</v>
      </c>
      <c r="F26" s="17"/>
      <c r="G26" s="23"/>
      <c r="H26" s="78"/>
    </row>
    <row r="27" spans="1:8" ht="15">
      <c r="A27" s="10" t="s">
        <v>604</v>
      </c>
      <c r="B27" s="17">
        <v>0.04</v>
      </c>
      <c r="C27" s="17">
        <v>0.03</v>
      </c>
      <c r="D27" s="17">
        <f>79/1764</f>
        <v>4.4784580498866217E-2</v>
      </c>
      <c r="E27" s="17">
        <v>0.04</v>
      </c>
      <c r="F27" s="17"/>
      <c r="G27" s="78"/>
      <c r="H27" s="23"/>
    </row>
    <row r="28" spans="1:8" ht="15">
      <c r="A28" s="46"/>
      <c r="B28" s="47"/>
      <c r="C28" s="47"/>
      <c r="D28" s="47"/>
      <c r="E28" s="47"/>
      <c r="F28" s="25"/>
      <c r="G28" s="23"/>
      <c r="H28" s="23"/>
    </row>
    <row r="29" spans="1:8" ht="18">
      <c r="A29" s="188" t="s">
        <v>605</v>
      </c>
      <c r="B29" s="201"/>
      <c r="C29" s="201"/>
      <c r="D29" s="201"/>
      <c r="E29" s="201"/>
      <c r="F29" s="201"/>
    </row>
    <row r="30" spans="1:8" ht="14.25">
      <c r="A30" s="7" t="s">
        <v>606</v>
      </c>
      <c r="B30" s="7" t="s">
        <v>27</v>
      </c>
      <c r="C30" s="7" t="s">
        <v>28</v>
      </c>
      <c r="D30" s="7" t="s">
        <v>29</v>
      </c>
      <c r="E30" s="7" t="s">
        <v>18</v>
      </c>
      <c r="F30" s="7" t="s">
        <v>30</v>
      </c>
    </row>
    <row r="31" spans="1:8" ht="15">
      <c r="A31" s="8" t="s">
        <v>607</v>
      </c>
      <c r="B31" s="16">
        <v>25</v>
      </c>
      <c r="C31" s="16">
        <v>25</v>
      </c>
      <c r="D31" s="16">
        <v>24.8</v>
      </c>
      <c r="E31" s="16">
        <v>24.7</v>
      </c>
      <c r="F31" s="16"/>
    </row>
    <row r="32" spans="1:8" ht="15">
      <c r="A32" s="41"/>
      <c r="B32" s="19"/>
      <c r="C32" s="19"/>
      <c r="D32" s="19"/>
      <c r="E32" s="19"/>
      <c r="F32" s="15"/>
    </row>
    <row r="33" spans="1:6" ht="18">
      <c r="A33" s="188" t="s">
        <v>608</v>
      </c>
      <c r="B33" s="201"/>
      <c r="C33" s="201"/>
      <c r="D33" s="201"/>
      <c r="E33" s="201"/>
      <c r="F33" s="201"/>
    </row>
    <row r="34" spans="1:6" ht="14.25">
      <c r="A34" s="7" t="s">
        <v>71</v>
      </c>
      <c r="B34" s="7" t="s">
        <v>27</v>
      </c>
      <c r="C34" s="7" t="s">
        <v>28</v>
      </c>
      <c r="D34" s="7" t="s">
        <v>29</v>
      </c>
      <c r="E34" s="7" t="s">
        <v>18</v>
      </c>
      <c r="F34" s="7" t="s">
        <v>30</v>
      </c>
    </row>
    <row r="35" spans="1:6" ht="15">
      <c r="A35" s="8" t="s">
        <v>72</v>
      </c>
      <c r="B35" s="16">
        <v>24.4</v>
      </c>
      <c r="C35" s="16">
        <v>24.6</v>
      </c>
      <c r="D35" s="16">
        <v>24.3</v>
      </c>
      <c r="E35" s="16">
        <v>24.1</v>
      </c>
      <c r="F35" s="16"/>
    </row>
    <row r="36" spans="1:6" ht="15">
      <c r="A36" s="8" t="s">
        <v>13</v>
      </c>
      <c r="B36" s="16">
        <v>24.1</v>
      </c>
      <c r="C36" s="16">
        <v>24.5</v>
      </c>
      <c r="D36" s="16">
        <v>23.6</v>
      </c>
      <c r="E36" s="16">
        <v>23.7</v>
      </c>
      <c r="F36" s="16"/>
    </row>
    <row r="37" spans="1:6" ht="15">
      <c r="A37" s="8" t="s">
        <v>14</v>
      </c>
      <c r="B37" s="16">
        <v>23.3</v>
      </c>
      <c r="C37" s="16">
        <v>23.6</v>
      </c>
      <c r="D37" s="16">
        <v>23.9</v>
      </c>
      <c r="E37" s="16">
        <v>23.4</v>
      </c>
      <c r="F37" s="16"/>
    </row>
    <row r="38" spans="1:6" ht="15">
      <c r="A38" s="8" t="s">
        <v>74</v>
      </c>
      <c r="B38" s="16">
        <v>26.5</v>
      </c>
      <c r="C38" s="16">
        <v>26.3</v>
      </c>
      <c r="D38" s="16">
        <v>26.3</v>
      </c>
      <c r="E38" s="16">
        <v>26.3</v>
      </c>
      <c r="F38" s="16"/>
    </row>
    <row r="39" spans="1:6" ht="15">
      <c r="A39" s="8" t="s">
        <v>16</v>
      </c>
      <c r="B39" s="16">
        <v>23.9</v>
      </c>
      <c r="C39" s="16">
        <v>24</v>
      </c>
      <c r="D39" s="16">
        <v>23.3</v>
      </c>
      <c r="E39" s="16">
        <v>23.5</v>
      </c>
      <c r="F39" s="16"/>
    </row>
    <row r="40" spans="1:6" ht="15">
      <c r="A40" s="41"/>
      <c r="B40" s="19"/>
      <c r="C40" s="19"/>
      <c r="D40" s="19"/>
      <c r="E40" s="19"/>
      <c r="F40" s="19"/>
    </row>
    <row r="41" spans="1:6" ht="18">
      <c r="A41" s="101" t="s">
        <v>609</v>
      </c>
      <c r="B41" s="105"/>
    </row>
    <row r="42" spans="1:6" ht="15">
      <c r="A42" s="102" t="s">
        <v>610</v>
      </c>
      <c r="B42" s="15"/>
    </row>
    <row r="44" spans="1:6" ht="14.25">
      <c r="A44" s="7" t="s">
        <v>611</v>
      </c>
      <c r="B44" s="77"/>
    </row>
    <row r="45" spans="1:6">
      <c r="A45" s="121" t="s">
        <v>612</v>
      </c>
    </row>
    <row r="46" spans="1:6">
      <c r="A46" s="121" t="s">
        <v>613</v>
      </c>
    </row>
    <row r="47" spans="1:6">
      <c r="A47" s="121" t="s">
        <v>614</v>
      </c>
    </row>
    <row r="48" spans="1:6">
      <c r="A48" s="121" t="s">
        <v>615</v>
      </c>
    </row>
    <row r="49" spans="1:1">
      <c r="A49" s="121" t="s">
        <v>616</v>
      </c>
    </row>
    <row r="50" spans="1:1">
      <c r="A50" s="121" t="s">
        <v>617</v>
      </c>
    </row>
    <row r="51" spans="1:1">
      <c r="A51" s="121" t="s">
        <v>618</v>
      </c>
    </row>
    <row r="52" spans="1:1">
      <c r="A52" s="121" t="s">
        <v>619</v>
      </c>
    </row>
    <row r="53" spans="1:1">
      <c r="A53" s="121" t="s">
        <v>620</v>
      </c>
    </row>
    <row r="54" spans="1:1">
      <c r="A54" s="121" t="s">
        <v>621</v>
      </c>
    </row>
    <row r="55" spans="1:1">
      <c r="A55" s="121" t="s">
        <v>622</v>
      </c>
    </row>
    <row r="56" spans="1:1">
      <c r="A56" s="121" t="s">
        <v>623</v>
      </c>
    </row>
    <row r="57" spans="1:1">
      <c r="A57" s="121" t="s">
        <v>624</v>
      </c>
    </row>
    <row r="58" spans="1:1">
      <c r="A58" s="121" t="s">
        <v>625</v>
      </c>
    </row>
    <row r="59" spans="1:1">
      <c r="A59" s="121" t="s">
        <v>626</v>
      </c>
    </row>
    <row r="60" spans="1:1">
      <c r="A60" s="121" t="s">
        <v>627</v>
      </c>
    </row>
    <row r="61" spans="1:1">
      <c r="A61" s="121" t="s">
        <v>628</v>
      </c>
    </row>
    <row r="62" spans="1:1">
      <c r="A62" s="121" t="s">
        <v>629</v>
      </c>
    </row>
    <row r="63" spans="1:1">
      <c r="A63" s="121" t="s">
        <v>630</v>
      </c>
    </row>
    <row r="64" spans="1:1">
      <c r="A64" s="121" t="s">
        <v>631</v>
      </c>
    </row>
    <row r="65" spans="1:1">
      <c r="A65" s="121" t="s">
        <v>632</v>
      </c>
    </row>
    <row r="66" spans="1:1">
      <c r="A66" s="121" t="s">
        <v>633</v>
      </c>
    </row>
    <row r="67" spans="1:1">
      <c r="A67" s="121" t="s">
        <v>634</v>
      </c>
    </row>
    <row r="68" spans="1:1">
      <c r="A68" s="121" t="s">
        <v>635</v>
      </c>
    </row>
    <row r="69" spans="1:1">
      <c r="A69" s="121" t="s">
        <v>636</v>
      </c>
    </row>
    <row r="70" spans="1:1">
      <c r="A70" s="121" t="s">
        <v>637</v>
      </c>
    </row>
    <row r="71" spans="1:1">
      <c r="A71" s="121" t="s">
        <v>638</v>
      </c>
    </row>
    <row r="72" spans="1:1">
      <c r="A72" s="121" t="s">
        <v>639</v>
      </c>
    </row>
    <row r="73" spans="1:1">
      <c r="A73" s="121" t="s">
        <v>640</v>
      </c>
    </row>
    <row r="74" spans="1:1">
      <c r="A74" s="121" t="s">
        <v>641</v>
      </c>
    </row>
    <row r="75" spans="1:1">
      <c r="A75" s="121" t="s">
        <v>642</v>
      </c>
    </row>
    <row r="76" spans="1:1">
      <c r="A76" s="121" t="s">
        <v>643</v>
      </c>
    </row>
    <row r="77" spans="1:1">
      <c r="A77" s="121" t="s">
        <v>644</v>
      </c>
    </row>
    <row r="78" spans="1:1">
      <c r="A78" s="121" t="s">
        <v>645</v>
      </c>
    </row>
    <row r="79" spans="1:1">
      <c r="A79" s="121" t="s">
        <v>646</v>
      </c>
    </row>
    <row r="80" spans="1:1">
      <c r="A80" s="121" t="s">
        <v>647</v>
      </c>
    </row>
    <row r="81" spans="1:1">
      <c r="A81" s="121" t="s">
        <v>648</v>
      </c>
    </row>
    <row r="82" spans="1:1">
      <c r="A82" s="121" t="s">
        <v>649</v>
      </c>
    </row>
    <row r="83" spans="1:1">
      <c r="A83" s="121" t="s">
        <v>650</v>
      </c>
    </row>
    <row r="84" spans="1:1">
      <c r="A84" s="121" t="s">
        <v>651</v>
      </c>
    </row>
    <row r="85" spans="1:1">
      <c r="A85" s="121" t="s">
        <v>652</v>
      </c>
    </row>
    <row r="86" spans="1:1">
      <c r="A86" s="121" t="s">
        <v>653</v>
      </c>
    </row>
    <row r="87" spans="1:1">
      <c r="A87" s="121" t="s">
        <v>654</v>
      </c>
    </row>
    <row r="88" spans="1:1">
      <c r="A88" s="121" t="s">
        <v>655</v>
      </c>
    </row>
    <row r="89" spans="1:1">
      <c r="A89" s="121" t="s">
        <v>656</v>
      </c>
    </row>
    <row r="90" spans="1:1">
      <c r="A90" s="121" t="s">
        <v>657</v>
      </c>
    </row>
    <row r="91" spans="1:1">
      <c r="A91" s="121" t="s">
        <v>658</v>
      </c>
    </row>
    <row r="92" spans="1:1">
      <c r="A92" s="121" t="s">
        <v>659</v>
      </c>
    </row>
    <row r="93" spans="1:1">
      <c r="A93" s="121" t="s">
        <v>660</v>
      </c>
    </row>
    <row r="94" spans="1:1">
      <c r="A94" s="121" t="s">
        <v>661</v>
      </c>
    </row>
    <row r="95" spans="1:1">
      <c r="A95" s="121" t="s">
        <v>662</v>
      </c>
    </row>
    <row r="96" spans="1:1">
      <c r="A96" s="121" t="s">
        <v>663</v>
      </c>
    </row>
    <row r="97" spans="1:1">
      <c r="A97" s="121" t="s">
        <v>664</v>
      </c>
    </row>
    <row r="98" spans="1:1">
      <c r="A98" s="121" t="s">
        <v>665</v>
      </c>
    </row>
    <row r="99" spans="1:1">
      <c r="A99" s="121" t="s">
        <v>666</v>
      </c>
    </row>
    <row r="100" spans="1:1">
      <c r="A100" s="121" t="s">
        <v>667</v>
      </c>
    </row>
    <row r="101" spans="1:1">
      <c r="A101" s="121" t="s">
        <v>668</v>
      </c>
    </row>
    <row r="102" spans="1:1">
      <c r="A102" s="121" t="s">
        <v>669</v>
      </c>
    </row>
    <row r="103" spans="1:1">
      <c r="A103" s="121" t="s">
        <v>670</v>
      </c>
    </row>
    <row r="104" spans="1:1">
      <c r="A104" s="121" t="s">
        <v>671</v>
      </c>
    </row>
    <row r="105" spans="1:1">
      <c r="A105" s="121" t="s">
        <v>672</v>
      </c>
    </row>
    <row r="106" spans="1:1">
      <c r="A106" s="121" t="s">
        <v>673</v>
      </c>
    </row>
    <row r="107" spans="1:1">
      <c r="A107" s="121" t="s">
        <v>674</v>
      </c>
    </row>
    <row r="108" spans="1:1">
      <c r="A108" s="121" t="s">
        <v>675</v>
      </c>
    </row>
    <row r="109" spans="1:1">
      <c r="A109" s="121" t="s">
        <v>676</v>
      </c>
    </row>
    <row r="110" spans="1:1">
      <c r="A110" s="121" t="s">
        <v>677</v>
      </c>
    </row>
    <row r="111" spans="1:1">
      <c r="A111" s="121" t="s">
        <v>678</v>
      </c>
    </row>
    <row r="112" spans="1:1">
      <c r="A112" s="121" t="s">
        <v>679</v>
      </c>
    </row>
    <row r="113" spans="1:1">
      <c r="A113" s="121" t="s">
        <v>680</v>
      </c>
    </row>
    <row r="114" spans="1:1">
      <c r="A114" s="121" t="s">
        <v>681</v>
      </c>
    </row>
    <row r="115" spans="1:1">
      <c r="A115" s="121" t="s">
        <v>682</v>
      </c>
    </row>
    <row r="116" spans="1:1">
      <c r="A116" s="121" t="s">
        <v>683</v>
      </c>
    </row>
    <row r="117" spans="1:1">
      <c r="A117" s="121" t="s">
        <v>684</v>
      </c>
    </row>
    <row r="118" spans="1:1">
      <c r="A118" s="121" t="s">
        <v>685</v>
      </c>
    </row>
    <row r="119" spans="1:1">
      <c r="A119" s="121" t="s">
        <v>686</v>
      </c>
    </row>
    <row r="120" spans="1:1">
      <c r="A120" s="121" t="s">
        <v>687</v>
      </c>
    </row>
    <row r="121" spans="1:1">
      <c r="A121" s="121" t="s">
        <v>688</v>
      </c>
    </row>
    <row r="122" spans="1:1">
      <c r="A122" s="121" t="s">
        <v>689</v>
      </c>
    </row>
    <row r="123" spans="1:1">
      <c r="A123" s="121" t="s">
        <v>690</v>
      </c>
    </row>
    <row r="124" spans="1:1">
      <c r="A124" s="121" t="s">
        <v>691</v>
      </c>
    </row>
    <row r="125" spans="1:1">
      <c r="A125" s="121" t="s">
        <v>692</v>
      </c>
    </row>
    <row r="126" spans="1:1">
      <c r="A126" s="121" t="s">
        <v>693</v>
      </c>
    </row>
    <row r="127" spans="1:1">
      <c r="A127" s="121" t="s">
        <v>694</v>
      </c>
    </row>
    <row r="128" spans="1:1">
      <c r="A128" s="121" t="s">
        <v>695</v>
      </c>
    </row>
    <row r="129" spans="1:1">
      <c r="A129" s="121" t="s">
        <v>696</v>
      </c>
    </row>
    <row r="130" spans="1:1">
      <c r="A130" s="121" t="s">
        <v>697</v>
      </c>
    </row>
    <row r="131" spans="1:1">
      <c r="A131" s="121" t="s">
        <v>698</v>
      </c>
    </row>
    <row r="132" spans="1:1">
      <c r="A132" s="121" t="s">
        <v>699</v>
      </c>
    </row>
    <row r="133" spans="1:1">
      <c r="A133" s="121" t="s">
        <v>700</v>
      </c>
    </row>
    <row r="134" spans="1:1">
      <c r="A134" s="121" t="s">
        <v>701</v>
      </c>
    </row>
    <row r="135" spans="1:1">
      <c r="A135" s="121" t="s">
        <v>702</v>
      </c>
    </row>
    <row r="136" spans="1:1">
      <c r="A136" s="121" t="s">
        <v>703</v>
      </c>
    </row>
    <row r="137" spans="1:1">
      <c r="A137" s="121" t="s">
        <v>704</v>
      </c>
    </row>
    <row r="138" spans="1:1">
      <c r="A138" s="121" t="s">
        <v>705</v>
      </c>
    </row>
    <row r="139" spans="1:1">
      <c r="A139" s="121" t="s">
        <v>706</v>
      </c>
    </row>
    <row r="140" spans="1:1">
      <c r="A140" s="121" t="s">
        <v>707</v>
      </c>
    </row>
    <row r="141" spans="1:1">
      <c r="A141" s="121" t="s">
        <v>708</v>
      </c>
    </row>
    <row r="142" spans="1:1">
      <c r="A142" s="121" t="s">
        <v>709</v>
      </c>
    </row>
    <row r="143" spans="1:1">
      <c r="A143" s="121" t="s">
        <v>710</v>
      </c>
    </row>
    <row r="144" spans="1:1">
      <c r="A144" s="121" t="s">
        <v>711</v>
      </c>
    </row>
    <row r="145" spans="1:1">
      <c r="A145" s="121" t="s">
        <v>712</v>
      </c>
    </row>
    <row r="146" spans="1:1">
      <c r="A146" s="121" t="s">
        <v>713</v>
      </c>
    </row>
    <row r="147" spans="1:1">
      <c r="A147" s="121" t="s">
        <v>714</v>
      </c>
    </row>
    <row r="148" spans="1:1">
      <c r="A148" s="121" t="s">
        <v>715</v>
      </c>
    </row>
    <row r="149" spans="1:1">
      <c r="A149" s="121" t="s">
        <v>716</v>
      </c>
    </row>
    <row r="150" spans="1:1">
      <c r="A150" s="121" t="s">
        <v>717</v>
      </c>
    </row>
    <row r="151" spans="1:1">
      <c r="A151" s="121" t="s">
        <v>718</v>
      </c>
    </row>
    <row r="152" spans="1:1">
      <c r="A152" s="121" t="s">
        <v>719</v>
      </c>
    </row>
    <row r="153" spans="1:1">
      <c r="A153" s="121" t="s">
        <v>720</v>
      </c>
    </row>
    <row r="154" spans="1:1">
      <c r="A154" s="121" t="s">
        <v>721</v>
      </c>
    </row>
    <row r="155" spans="1:1">
      <c r="A155" s="121" t="s">
        <v>722</v>
      </c>
    </row>
    <row r="156" spans="1:1">
      <c r="A156" s="121" t="s">
        <v>723</v>
      </c>
    </row>
    <row r="157" spans="1:1">
      <c r="A157" s="121" t="s">
        <v>724</v>
      </c>
    </row>
    <row r="158" spans="1:1">
      <c r="A158" s="121" t="s">
        <v>725</v>
      </c>
    </row>
    <row r="159" spans="1:1">
      <c r="A159" s="121" t="s">
        <v>726</v>
      </c>
    </row>
    <row r="160" spans="1:1">
      <c r="A160" s="121" t="s">
        <v>727</v>
      </c>
    </row>
    <row r="161" spans="1:1">
      <c r="A161" s="121" t="s">
        <v>728</v>
      </c>
    </row>
    <row r="162" spans="1:1">
      <c r="A162" s="121" t="s">
        <v>729</v>
      </c>
    </row>
    <row r="163" spans="1:1">
      <c r="A163" s="121" t="s">
        <v>730</v>
      </c>
    </row>
    <row r="164" spans="1:1">
      <c r="A164" s="121" t="s">
        <v>731</v>
      </c>
    </row>
    <row r="165" spans="1:1">
      <c r="A165" s="121" t="s">
        <v>732</v>
      </c>
    </row>
    <row r="166" spans="1:1">
      <c r="A166" s="121" t="s">
        <v>733</v>
      </c>
    </row>
    <row r="167" spans="1:1">
      <c r="A167" s="121" t="s">
        <v>734</v>
      </c>
    </row>
    <row r="168" spans="1:1">
      <c r="A168" s="121" t="s">
        <v>735</v>
      </c>
    </row>
    <row r="169" spans="1:1">
      <c r="A169" s="121" t="s">
        <v>736</v>
      </c>
    </row>
    <row r="170" spans="1:1">
      <c r="A170" s="121" t="s">
        <v>737</v>
      </c>
    </row>
    <row r="171" spans="1:1">
      <c r="A171" s="121" t="s">
        <v>738</v>
      </c>
    </row>
    <row r="172" spans="1:1">
      <c r="A172" s="121" t="s">
        <v>739</v>
      </c>
    </row>
    <row r="173" spans="1:1">
      <c r="A173" s="121" t="s">
        <v>740</v>
      </c>
    </row>
    <row r="174" spans="1:1">
      <c r="A174" s="121" t="s">
        <v>741</v>
      </c>
    </row>
    <row r="175" spans="1:1">
      <c r="A175" s="121" t="s">
        <v>742</v>
      </c>
    </row>
    <row r="176" spans="1:1">
      <c r="A176" s="121" t="s">
        <v>743</v>
      </c>
    </row>
    <row r="177" spans="1:1">
      <c r="A177" s="121" t="s">
        <v>744</v>
      </c>
    </row>
    <row r="178" spans="1:1">
      <c r="A178" s="121" t="s">
        <v>745</v>
      </c>
    </row>
    <row r="179" spans="1:1">
      <c r="A179" s="121" t="s">
        <v>746</v>
      </c>
    </row>
    <row r="180" spans="1:1">
      <c r="A180" s="121" t="s">
        <v>747</v>
      </c>
    </row>
    <row r="181" spans="1:1">
      <c r="A181" s="121" t="s">
        <v>748</v>
      </c>
    </row>
    <row r="182" spans="1:1">
      <c r="A182" s="121" t="s">
        <v>749</v>
      </c>
    </row>
    <row r="183" spans="1:1">
      <c r="A183" s="121" t="s">
        <v>750</v>
      </c>
    </row>
    <row r="184" spans="1:1">
      <c r="A184" s="121" t="s">
        <v>751</v>
      </c>
    </row>
    <row r="185" spans="1:1">
      <c r="A185" s="121" t="s">
        <v>752</v>
      </c>
    </row>
    <row r="186" spans="1:1">
      <c r="A186" s="121" t="s">
        <v>753</v>
      </c>
    </row>
    <row r="187" spans="1:1">
      <c r="A187" s="121" t="s">
        <v>754</v>
      </c>
    </row>
    <row r="188" spans="1:1">
      <c r="A188" s="121" t="s">
        <v>755</v>
      </c>
    </row>
    <row r="189" spans="1:1">
      <c r="A189" s="121" t="s">
        <v>756</v>
      </c>
    </row>
    <row r="190" spans="1:1">
      <c r="A190" s="121" t="s">
        <v>757</v>
      </c>
    </row>
    <row r="191" spans="1:1">
      <c r="A191" s="121" t="s">
        <v>758</v>
      </c>
    </row>
    <row r="192" spans="1:1">
      <c r="A192" s="121" t="s">
        <v>759</v>
      </c>
    </row>
    <row r="193" spans="1:1">
      <c r="A193" s="121" t="s">
        <v>760</v>
      </c>
    </row>
    <row r="194" spans="1:1">
      <c r="A194" s="121" t="s">
        <v>761</v>
      </c>
    </row>
    <row r="195" spans="1:1">
      <c r="A195" s="121" t="s">
        <v>762</v>
      </c>
    </row>
    <row r="196" spans="1:1">
      <c r="A196" s="121" t="s">
        <v>763</v>
      </c>
    </row>
    <row r="197" spans="1:1">
      <c r="A197" s="121" t="s">
        <v>764</v>
      </c>
    </row>
    <row r="198" spans="1:1">
      <c r="A198" s="121" t="s">
        <v>765</v>
      </c>
    </row>
    <row r="199" spans="1:1">
      <c r="A199" s="121" t="s">
        <v>766</v>
      </c>
    </row>
    <row r="200" spans="1:1">
      <c r="A200" s="121" t="s">
        <v>767</v>
      </c>
    </row>
    <row r="201" spans="1:1">
      <c r="A201" s="121" t="s">
        <v>768</v>
      </c>
    </row>
    <row r="202" spans="1:1">
      <c r="A202" s="121" t="s">
        <v>769</v>
      </c>
    </row>
    <row r="203" spans="1:1">
      <c r="A203" s="121" t="s">
        <v>770</v>
      </c>
    </row>
    <row r="204" spans="1:1">
      <c r="A204" s="121" t="s">
        <v>771</v>
      </c>
    </row>
    <row r="205" spans="1:1">
      <c r="A205" s="121" t="s">
        <v>772</v>
      </c>
    </row>
    <row r="206" spans="1:1">
      <c r="A206" s="121" t="s">
        <v>773</v>
      </c>
    </row>
    <row r="207" spans="1:1">
      <c r="A207" s="121" t="s">
        <v>774</v>
      </c>
    </row>
    <row r="208" spans="1:1">
      <c r="A208" s="121" t="s">
        <v>775</v>
      </c>
    </row>
    <row r="209" spans="1:1">
      <c r="A209" s="121" t="s">
        <v>776</v>
      </c>
    </row>
    <row r="210" spans="1:1">
      <c r="A210" s="121" t="s">
        <v>777</v>
      </c>
    </row>
    <row r="211" spans="1:1">
      <c r="A211" s="121" t="s">
        <v>778</v>
      </c>
    </row>
    <row r="212" spans="1:1">
      <c r="A212" s="121" t="s">
        <v>779</v>
      </c>
    </row>
    <row r="213" spans="1:1">
      <c r="A213" s="121" t="s">
        <v>780</v>
      </c>
    </row>
    <row r="214" spans="1:1">
      <c r="A214" s="121" t="s">
        <v>781</v>
      </c>
    </row>
    <row r="215" spans="1:1">
      <c r="A215" s="121" t="s">
        <v>782</v>
      </c>
    </row>
    <row r="216" spans="1:1">
      <c r="A216" s="121" t="s">
        <v>783</v>
      </c>
    </row>
    <row r="217" spans="1:1">
      <c r="A217" s="121" t="s">
        <v>784</v>
      </c>
    </row>
    <row r="218" spans="1:1">
      <c r="A218" s="121" t="s">
        <v>785</v>
      </c>
    </row>
    <row r="219" spans="1:1">
      <c r="A219" s="121" t="s">
        <v>786</v>
      </c>
    </row>
    <row r="220" spans="1:1">
      <c r="A220" s="121" t="s">
        <v>787</v>
      </c>
    </row>
    <row r="221" spans="1:1">
      <c r="A221" s="121" t="s">
        <v>788</v>
      </c>
    </row>
    <row r="222" spans="1:1">
      <c r="A222" s="121" t="s">
        <v>789</v>
      </c>
    </row>
    <row r="223" spans="1:1">
      <c r="A223" s="121" t="s">
        <v>790</v>
      </c>
    </row>
    <row r="224" spans="1:1">
      <c r="A224" s="121" t="s">
        <v>791</v>
      </c>
    </row>
    <row r="225" spans="1:1">
      <c r="A225" s="121" t="s">
        <v>792</v>
      </c>
    </row>
    <row r="226" spans="1:1">
      <c r="A226" s="121" t="s">
        <v>793</v>
      </c>
    </row>
    <row r="227" spans="1:1">
      <c r="A227" s="121" t="s">
        <v>794</v>
      </c>
    </row>
    <row r="228" spans="1:1">
      <c r="A228" s="121" t="s">
        <v>795</v>
      </c>
    </row>
    <row r="229" spans="1:1">
      <c r="A229" s="121" t="s">
        <v>796</v>
      </c>
    </row>
    <row r="230" spans="1:1">
      <c r="A230" s="121" t="s">
        <v>797</v>
      </c>
    </row>
    <row r="231" spans="1:1">
      <c r="A231" s="121" t="s">
        <v>798</v>
      </c>
    </row>
    <row r="232" spans="1:1">
      <c r="A232" s="121" t="s">
        <v>799</v>
      </c>
    </row>
    <row r="233" spans="1:1">
      <c r="A233" s="121" t="s">
        <v>800</v>
      </c>
    </row>
    <row r="234" spans="1:1">
      <c r="A234" s="121" t="s">
        <v>801</v>
      </c>
    </row>
    <row r="235" spans="1:1">
      <c r="A235" s="121" t="s">
        <v>802</v>
      </c>
    </row>
    <row r="236" spans="1:1">
      <c r="A236" s="121" t="s">
        <v>803</v>
      </c>
    </row>
    <row r="237" spans="1:1">
      <c r="A237" s="121" t="s">
        <v>804</v>
      </c>
    </row>
    <row r="238" spans="1:1">
      <c r="A238" s="121" t="s">
        <v>805</v>
      </c>
    </row>
    <row r="239" spans="1:1">
      <c r="A239" s="121" t="s">
        <v>806</v>
      </c>
    </row>
    <row r="240" spans="1:1">
      <c r="A240" s="121" t="s">
        <v>807</v>
      </c>
    </row>
    <row r="241" spans="1:1">
      <c r="A241" s="121" t="s">
        <v>808</v>
      </c>
    </row>
    <row r="242" spans="1:1">
      <c r="A242" s="121" t="s">
        <v>809</v>
      </c>
    </row>
    <row r="243" spans="1:1">
      <c r="A243" s="121" t="s">
        <v>810</v>
      </c>
    </row>
    <row r="244" spans="1:1">
      <c r="A244" s="121" t="s">
        <v>811</v>
      </c>
    </row>
    <row r="245" spans="1:1">
      <c r="A245" s="121" t="s">
        <v>812</v>
      </c>
    </row>
    <row r="246" spans="1:1">
      <c r="A246" s="121" t="s">
        <v>813</v>
      </c>
    </row>
    <row r="247" spans="1:1">
      <c r="A247" s="121" t="s">
        <v>814</v>
      </c>
    </row>
    <row r="248" spans="1:1">
      <c r="A248" s="121" t="s">
        <v>815</v>
      </c>
    </row>
    <row r="249" spans="1:1">
      <c r="A249" s="121" t="s">
        <v>816</v>
      </c>
    </row>
    <row r="250" spans="1:1">
      <c r="A250" s="121" t="s">
        <v>817</v>
      </c>
    </row>
    <row r="251" spans="1:1">
      <c r="A251" s="121" t="s">
        <v>818</v>
      </c>
    </row>
    <row r="252" spans="1:1">
      <c r="A252" s="121" t="s">
        <v>819</v>
      </c>
    </row>
    <row r="253" spans="1:1">
      <c r="A253" s="121" t="s">
        <v>820</v>
      </c>
    </row>
    <row r="254" spans="1:1">
      <c r="A254" s="121" t="s">
        <v>821</v>
      </c>
    </row>
    <row r="255" spans="1:1">
      <c r="A255" s="121" t="s">
        <v>822</v>
      </c>
    </row>
    <row r="256" spans="1:1">
      <c r="A256" s="121" t="s">
        <v>823</v>
      </c>
    </row>
    <row r="257" spans="1:1">
      <c r="A257" s="121" t="s">
        <v>824</v>
      </c>
    </row>
    <row r="258" spans="1:1">
      <c r="A258" s="121" t="s">
        <v>825</v>
      </c>
    </row>
    <row r="259" spans="1:1">
      <c r="A259" s="121" t="s">
        <v>826</v>
      </c>
    </row>
    <row r="260" spans="1:1">
      <c r="A260" s="121" t="s">
        <v>827</v>
      </c>
    </row>
    <row r="261" spans="1:1">
      <c r="A261" s="121" t="s">
        <v>828</v>
      </c>
    </row>
    <row r="262" spans="1:1">
      <c r="A262" s="121" t="s">
        <v>829</v>
      </c>
    </row>
    <row r="263" spans="1:1">
      <c r="A263" s="121" t="s">
        <v>830</v>
      </c>
    </row>
    <row r="264" spans="1:1">
      <c r="A264" s="121" t="s">
        <v>831</v>
      </c>
    </row>
    <row r="265" spans="1:1">
      <c r="A265" s="121" t="s">
        <v>832</v>
      </c>
    </row>
    <row r="266" spans="1:1">
      <c r="A266" s="121" t="s">
        <v>833</v>
      </c>
    </row>
    <row r="267" spans="1:1">
      <c r="A267" s="121" t="s">
        <v>834</v>
      </c>
    </row>
    <row r="268" spans="1:1">
      <c r="A268" s="121" t="s">
        <v>835</v>
      </c>
    </row>
    <row r="269" spans="1:1">
      <c r="A269" s="121" t="s">
        <v>836</v>
      </c>
    </row>
    <row r="270" spans="1:1">
      <c r="A270" s="121" t="s">
        <v>837</v>
      </c>
    </row>
    <row r="271" spans="1:1">
      <c r="A271" s="121" t="s">
        <v>838</v>
      </c>
    </row>
    <row r="272" spans="1:1">
      <c r="A272" s="121" t="s">
        <v>839</v>
      </c>
    </row>
    <row r="273" spans="1:1">
      <c r="A273" s="121" t="s">
        <v>840</v>
      </c>
    </row>
    <row r="274" spans="1:1">
      <c r="A274" s="121" t="s">
        <v>841</v>
      </c>
    </row>
    <row r="275" spans="1:1">
      <c r="A275" s="121" t="s">
        <v>842</v>
      </c>
    </row>
    <row r="276" spans="1:1">
      <c r="A276" s="121" t="s">
        <v>843</v>
      </c>
    </row>
    <row r="277" spans="1:1">
      <c r="A277" s="121" t="s">
        <v>844</v>
      </c>
    </row>
    <row r="278" spans="1:1">
      <c r="A278" s="121" t="s">
        <v>845</v>
      </c>
    </row>
    <row r="279" spans="1:1">
      <c r="A279" s="121" t="s">
        <v>846</v>
      </c>
    </row>
    <row r="280" spans="1:1">
      <c r="A280" s="121" t="s">
        <v>847</v>
      </c>
    </row>
    <row r="281" spans="1:1">
      <c r="A281" s="121" t="s">
        <v>848</v>
      </c>
    </row>
    <row r="282" spans="1:1">
      <c r="A282" s="121" t="s">
        <v>849</v>
      </c>
    </row>
    <row r="283" spans="1:1">
      <c r="A283" s="121" t="s">
        <v>850</v>
      </c>
    </row>
    <row r="284" spans="1:1">
      <c r="A284" s="121" t="s">
        <v>851</v>
      </c>
    </row>
    <row r="285" spans="1:1">
      <c r="A285" s="121" t="s">
        <v>852</v>
      </c>
    </row>
    <row r="286" spans="1:1">
      <c r="A286" s="121" t="s">
        <v>853</v>
      </c>
    </row>
    <row r="287" spans="1:1">
      <c r="A287" s="121" t="s">
        <v>854</v>
      </c>
    </row>
    <row r="288" spans="1:1">
      <c r="A288" s="121" t="s">
        <v>855</v>
      </c>
    </row>
    <row r="289" spans="1:2">
      <c r="A289" s="121" t="s">
        <v>856</v>
      </c>
    </row>
    <row r="290" spans="1:2">
      <c r="A290" s="121" t="s">
        <v>857</v>
      </c>
    </row>
    <row r="291" spans="1:2">
      <c r="A291" s="121" t="s">
        <v>858</v>
      </c>
    </row>
    <row r="292" spans="1:2">
      <c r="A292" s="121" t="s">
        <v>859</v>
      </c>
    </row>
    <row r="293" spans="1:2">
      <c r="A293" s="121" t="s">
        <v>860</v>
      </c>
    </row>
    <row r="294" spans="1:2">
      <c r="A294" s="121" t="s">
        <v>861</v>
      </c>
    </row>
    <row r="295" spans="1:2">
      <c r="A295" s="121" t="s">
        <v>862</v>
      </c>
    </row>
    <row r="296" spans="1:2">
      <c r="A296" s="121" t="s">
        <v>863</v>
      </c>
    </row>
    <row r="297" spans="1:2">
      <c r="A297" s="121" t="s">
        <v>864</v>
      </c>
    </row>
    <row r="298" spans="1:2">
      <c r="A298" s="121" t="s">
        <v>865</v>
      </c>
    </row>
    <row r="299" spans="1:2">
      <c r="A299" s="121" t="s">
        <v>866</v>
      </c>
    </row>
    <row r="300" spans="1:2">
      <c r="A300" s="121" t="s">
        <v>867</v>
      </c>
    </row>
    <row r="301" spans="1:2">
      <c r="A301" s="121" t="s">
        <v>868</v>
      </c>
    </row>
    <row r="302" spans="1:2" ht="15">
      <c r="A302" s="121" t="s">
        <v>869</v>
      </c>
      <c r="B302" s="21"/>
    </row>
    <row r="303" spans="1:2" ht="15">
      <c r="A303" s="121" t="s">
        <v>870</v>
      </c>
      <c r="B303" s="21"/>
    </row>
    <row r="304" spans="1:2" ht="18">
      <c r="A304" s="121" t="s">
        <v>871</v>
      </c>
      <c r="B304" s="105"/>
    </row>
    <row r="305" spans="1:3">
      <c r="A305" s="121" t="s">
        <v>872</v>
      </c>
    </row>
    <row r="306" spans="1:3" ht="14.25">
      <c r="A306" s="121" t="s">
        <v>873</v>
      </c>
      <c r="B306" s="29"/>
    </row>
    <row r="307" spans="1:3" ht="15">
      <c r="A307" s="121" t="s">
        <v>874</v>
      </c>
      <c r="B307" s="19"/>
      <c r="C307" s="15"/>
    </row>
    <row r="308" spans="1:3" ht="15">
      <c r="A308" s="121" t="s">
        <v>875</v>
      </c>
      <c r="B308" s="19"/>
    </row>
    <row r="309" spans="1:3" ht="15">
      <c r="A309" s="121" t="s">
        <v>876</v>
      </c>
      <c r="B309" s="19"/>
    </row>
    <row r="310" spans="1:3" ht="15">
      <c r="A310" s="121" t="s">
        <v>877</v>
      </c>
      <c r="B310" s="19"/>
    </row>
    <row r="311" spans="1:3">
      <c r="A311" s="121" t="s">
        <v>878</v>
      </c>
    </row>
    <row r="312" spans="1:3">
      <c r="A312" s="121" t="s">
        <v>879</v>
      </c>
    </row>
    <row r="313" spans="1:3">
      <c r="A313" s="121" t="s">
        <v>880</v>
      </c>
    </row>
    <row r="314" spans="1:3">
      <c r="A314" s="121" t="s">
        <v>881</v>
      </c>
    </row>
    <row r="315" spans="1:3">
      <c r="A315" s="121" t="s">
        <v>882</v>
      </c>
    </row>
    <row r="316" spans="1:3">
      <c r="A316" s="121" t="s">
        <v>883</v>
      </c>
    </row>
    <row r="317" spans="1:3">
      <c r="A317" s="121" t="s">
        <v>884</v>
      </c>
    </row>
    <row r="318" spans="1:3">
      <c r="A318" s="121" t="s">
        <v>885</v>
      </c>
    </row>
    <row r="319" spans="1:3">
      <c r="A319" s="121" t="s">
        <v>886</v>
      </c>
    </row>
    <row r="320" spans="1:3">
      <c r="A320" s="121" t="s">
        <v>887</v>
      </c>
    </row>
    <row r="321" spans="1:1">
      <c r="A321" s="121" t="s">
        <v>888</v>
      </c>
    </row>
    <row r="322" spans="1:1">
      <c r="A322" s="121" t="s">
        <v>889</v>
      </c>
    </row>
    <row r="323" spans="1:1">
      <c r="A323" s="121" t="s">
        <v>890</v>
      </c>
    </row>
    <row r="324" spans="1:1">
      <c r="A324" s="121" t="s">
        <v>891</v>
      </c>
    </row>
    <row r="325" spans="1:1">
      <c r="A325" s="121" t="s">
        <v>892</v>
      </c>
    </row>
    <row r="326" spans="1:1">
      <c r="A326" s="121" t="s">
        <v>893</v>
      </c>
    </row>
    <row r="327" spans="1:1">
      <c r="A327" s="121" t="s">
        <v>894</v>
      </c>
    </row>
    <row r="328" spans="1:1">
      <c r="A328" s="121" t="s">
        <v>895</v>
      </c>
    </row>
    <row r="329" spans="1:1">
      <c r="A329" s="121" t="s">
        <v>896</v>
      </c>
    </row>
    <row r="330" spans="1:1">
      <c r="A330" s="121" t="s">
        <v>897</v>
      </c>
    </row>
    <row r="331" spans="1:1">
      <c r="A331" s="121" t="s">
        <v>898</v>
      </c>
    </row>
    <row r="332" spans="1:1">
      <c r="A332" s="121" t="s">
        <v>899</v>
      </c>
    </row>
    <row r="333" spans="1:1">
      <c r="A333" s="121" t="s">
        <v>900</v>
      </c>
    </row>
    <row r="334" spans="1:1">
      <c r="A334" s="121" t="s">
        <v>901</v>
      </c>
    </row>
    <row r="335" spans="1:1">
      <c r="A335" s="121" t="s">
        <v>902</v>
      </c>
    </row>
    <row r="336" spans="1:1">
      <c r="A336" s="121" t="s">
        <v>903</v>
      </c>
    </row>
    <row r="337" spans="1:1">
      <c r="A337" s="121" t="s">
        <v>904</v>
      </c>
    </row>
    <row r="338" spans="1:1">
      <c r="A338" s="121" t="s">
        <v>905</v>
      </c>
    </row>
    <row r="339" spans="1:1">
      <c r="A339" s="121" t="s">
        <v>906</v>
      </c>
    </row>
    <row r="340" spans="1:1">
      <c r="A340" s="121" t="s">
        <v>907</v>
      </c>
    </row>
    <row r="341" spans="1:1">
      <c r="A341" s="121" t="s">
        <v>908</v>
      </c>
    </row>
    <row r="342" spans="1:1">
      <c r="A342" s="121" t="s">
        <v>909</v>
      </c>
    </row>
    <row r="343" spans="1:1">
      <c r="A343" s="121" t="s">
        <v>910</v>
      </c>
    </row>
    <row r="344" spans="1:1">
      <c r="A344" s="121" t="s">
        <v>911</v>
      </c>
    </row>
    <row r="345" spans="1:1">
      <c r="A345" s="121" t="s">
        <v>912</v>
      </c>
    </row>
    <row r="346" spans="1:1">
      <c r="A346" s="121" t="s">
        <v>913</v>
      </c>
    </row>
    <row r="347" spans="1:1">
      <c r="A347" s="121" t="s">
        <v>914</v>
      </c>
    </row>
    <row r="348" spans="1:1">
      <c r="A348" s="121" t="s">
        <v>915</v>
      </c>
    </row>
    <row r="349" spans="1:1">
      <c r="A349" s="121" t="s">
        <v>916</v>
      </c>
    </row>
    <row r="350" spans="1:1">
      <c r="A350" s="121" t="s">
        <v>917</v>
      </c>
    </row>
    <row r="351" spans="1:1">
      <c r="A351" s="121" t="s">
        <v>918</v>
      </c>
    </row>
    <row r="352" spans="1:1">
      <c r="A352" s="121" t="s">
        <v>919</v>
      </c>
    </row>
    <row r="353" spans="1:1">
      <c r="A353" s="121" t="s">
        <v>920</v>
      </c>
    </row>
    <row r="354" spans="1:1">
      <c r="A354" s="121" t="s">
        <v>921</v>
      </c>
    </row>
    <row r="355" spans="1:1">
      <c r="A355" s="121" t="s">
        <v>922</v>
      </c>
    </row>
    <row r="356" spans="1:1">
      <c r="A356" s="121" t="s">
        <v>923</v>
      </c>
    </row>
    <row r="357" spans="1:1">
      <c r="A357" s="121" t="s">
        <v>924</v>
      </c>
    </row>
    <row r="358" spans="1:1">
      <c r="A358" s="121" t="s">
        <v>925</v>
      </c>
    </row>
    <row r="359" spans="1:1">
      <c r="A359" s="121" t="s">
        <v>926</v>
      </c>
    </row>
    <row r="360" spans="1:1">
      <c r="A360" s="121" t="s">
        <v>927</v>
      </c>
    </row>
    <row r="361" spans="1:1">
      <c r="A361" s="121" t="s">
        <v>928</v>
      </c>
    </row>
    <row r="362" spans="1:1">
      <c r="A362" s="121" t="s">
        <v>929</v>
      </c>
    </row>
    <row r="363" spans="1:1">
      <c r="A363" s="121" t="s">
        <v>930</v>
      </c>
    </row>
    <row r="364" spans="1:1">
      <c r="A364" s="121" t="s">
        <v>931</v>
      </c>
    </row>
    <row r="365" spans="1:1">
      <c r="A365" s="121" t="s">
        <v>932</v>
      </c>
    </row>
    <row r="366" spans="1:1">
      <c r="A366" s="121" t="s">
        <v>933</v>
      </c>
    </row>
    <row r="367" spans="1:1">
      <c r="A367" s="121" t="s">
        <v>934</v>
      </c>
    </row>
    <row r="368" spans="1:1">
      <c r="A368" s="121" t="s">
        <v>935</v>
      </c>
    </row>
    <row r="369" spans="1:1">
      <c r="A369" s="121" t="s">
        <v>936</v>
      </c>
    </row>
    <row r="370" spans="1:1">
      <c r="A370" s="121" t="s">
        <v>937</v>
      </c>
    </row>
    <row r="371" spans="1:1">
      <c r="A371" s="121" t="s">
        <v>938</v>
      </c>
    </row>
    <row r="372" spans="1:1">
      <c r="A372" s="121" t="s">
        <v>939</v>
      </c>
    </row>
    <row r="373" spans="1:1">
      <c r="A373" s="121" t="s">
        <v>940</v>
      </c>
    </row>
    <row r="374" spans="1:1">
      <c r="A374" s="121" t="s">
        <v>941</v>
      </c>
    </row>
    <row r="375" spans="1:1">
      <c r="A375" s="121" t="s">
        <v>942</v>
      </c>
    </row>
    <row r="376" spans="1:1">
      <c r="A376" s="121" t="s">
        <v>943</v>
      </c>
    </row>
    <row r="377" spans="1:1">
      <c r="A377" s="121" t="s">
        <v>944</v>
      </c>
    </row>
    <row r="378" spans="1:1">
      <c r="A378" s="121" t="s">
        <v>945</v>
      </c>
    </row>
    <row r="379" spans="1:1">
      <c r="A379" s="121" t="s">
        <v>946</v>
      </c>
    </row>
    <row r="380" spans="1:1">
      <c r="A380" s="121" t="s">
        <v>947</v>
      </c>
    </row>
    <row r="381" spans="1:1">
      <c r="A381" s="121" t="s">
        <v>948</v>
      </c>
    </row>
    <row r="382" spans="1:1">
      <c r="A382" t="s">
        <v>949</v>
      </c>
    </row>
    <row r="383" spans="1:1">
      <c r="A383" t="s">
        <v>950</v>
      </c>
    </row>
    <row r="384" spans="1:1">
      <c r="A384" t="s">
        <v>951</v>
      </c>
    </row>
    <row r="385" spans="1:1">
      <c r="A385" t="s">
        <v>952</v>
      </c>
    </row>
    <row r="386" spans="1:1">
      <c r="A386" t="s">
        <v>953</v>
      </c>
    </row>
    <row r="387" spans="1:1">
      <c r="A387" t="s">
        <v>954</v>
      </c>
    </row>
    <row r="388" spans="1:1">
      <c r="A388" t="s">
        <v>955</v>
      </c>
    </row>
    <row r="389" spans="1:1">
      <c r="A389" t="s">
        <v>956</v>
      </c>
    </row>
    <row r="390" spans="1:1">
      <c r="A390" t="s">
        <v>957</v>
      </c>
    </row>
    <row r="391" spans="1:1">
      <c r="A391" t="s">
        <v>958</v>
      </c>
    </row>
    <row r="392" spans="1:1">
      <c r="A392" t="s">
        <v>959</v>
      </c>
    </row>
    <row r="393" spans="1:1">
      <c r="A393" t="s">
        <v>960</v>
      </c>
    </row>
    <row r="394" spans="1:1">
      <c r="A394" t="s">
        <v>961</v>
      </c>
    </row>
    <row r="395" spans="1:1">
      <c r="A395" t="s">
        <v>962</v>
      </c>
    </row>
    <row r="396" spans="1:1">
      <c r="A396" t="s">
        <v>963</v>
      </c>
    </row>
    <row r="397" spans="1:1">
      <c r="A397" t="s">
        <v>964</v>
      </c>
    </row>
    <row r="398" spans="1:1">
      <c r="A398" t="s">
        <v>965</v>
      </c>
    </row>
    <row r="399" spans="1:1">
      <c r="A399" t="s">
        <v>966</v>
      </c>
    </row>
    <row r="400" spans="1:1">
      <c r="A400" t="s">
        <v>967</v>
      </c>
    </row>
    <row r="401" spans="1:1">
      <c r="A401" t="s">
        <v>968</v>
      </c>
    </row>
    <row r="402" spans="1:1">
      <c r="A402" t="s">
        <v>969</v>
      </c>
    </row>
    <row r="403" spans="1:1">
      <c r="A403" t="s">
        <v>970</v>
      </c>
    </row>
    <row r="404" spans="1:1">
      <c r="A404" t="s">
        <v>971</v>
      </c>
    </row>
    <row r="405" spans="1:1">
      <c r="A405" t="s">
        <v>972</v>
      </c>
    </row>
    <row r="406" spans="1:1">
      <c r="A406" t="s">
        <v>973</v>
      </c>
    </row>
    <row r="407" spans="1:1">
      <c r="A407" t="s">
        <v>974</v>
      </c>
    </row>
  </sheetData>
  <sheetProtection algorithmName="SHA-512" hashValue="C3G9YKn2FTyZkwecMZVqOi4B+9+wJVGMroQKXnR/WaTaZmpD/26yBFrPYcVGWwiX+3NitskUR/35NX8YyH73bQ==" saltValue="EeihNAR7n5jBMvYxlsfn5A==" spinCount="100000" sheet="1" objects="1" scenarios="1"/>
  <mergeCells count="6">
    <mergeCell ref="A33:F33"/>
    <mergeCell ref="A1:F1"/>
    <mergeCell ref="A3:F3"/>
    <mergeCell ref="A9:F9"/>
    <mergeCell ref="A22:F22"/>
    <mergeCell ref="A29:F29"/>
  </mergeCells>
  <phoneticPr fontId="4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4b2b2c-73a5-484b-9000-95e2a3dfc0e5">
      <Terms xmlns="http://schemas.microsoft.com/office/infopath/2007/PartnerControls"/>
    </lcf76f155ced4ddcb4097134ff3c332f>
    <TaxCatchAll xmlns="08b8f05e-c8d5-4ae6-9979-5a4af53c5e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25D4D44C1F2E4FBD68D71990281A6A" ma:contentTypeVersion="10" ma:contentTypeDescription="Create a new document." ma:contentTypeScope="" ma:versionID="aff82b1b1840ac1d4590b8019a0c7c58">
  <xsd:schema xmlns:xsd="http://www.w3.org/2001/XMLSchema" xmlns:xs="http://www.w3.org/2001/XMLSchema" xmlns:p="http://schemas.microsoft.com/office/2006/metadata/properties" xmlns:ns2="d94b2b2c-73a5-484b-9000-95e2a3dfc0e5" xmlns:ns3="08b8f05e-c8d5-4ae6-9979-5a4af53c5e04" targetNamespace="http://schemas.microsoft.com/office/2006/metadata/properties" ma:root="true" ma:fieldsID="9c88df4a4afdc2373da9b1668ac6362f" ns2:_="" ns3:_="">
    <xsd:import namespace="d94b2b2c-73a5-484b-9000-95e2a3dfc0e5"/>
    <xsd:import namespace="08b8f05e-c8d5-4ae6-9979-5a4af53c5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b2b2c-73a5-484b-9000-95e2a3dfc0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ff72bd0-3b52-474d-9057-ae4f58825b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8f05e-c8d5-4ae6-9979-5a4af53c5e0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0d93741-1aa5-4c3f-b4ed-a537148e6518}" ma:internalName="TaxCatchAll" ma:showField="CatchAllData" ma:web="08b8f05e-c8d5-4ae6-9979-5a4af53c5e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D51529-7F48-4EAE-8927-B5207DD7AAAE}">
  <ds:schemaRefs>
    <ds:schemaRef ds:uri="http://schemas.microsoft.com/office/2006/metadata/properties"/>
    <ds:schemaRef ds:uri="http://schemas.microsoft.com/office/infopath/2007/PartnerControls"/>
    <ds:schemaRef ds:uri="d94b2b2c-73a5-484b-9000-95e2a3dfc0e5"/>
    <ds:schemaRef ds:uri="08b8f05e-c8d5-4ae6-9979-5a4af53c5e04"/>
  </ds:schemaRefs>
</ds:datastoreItem>
</file>

<file path=customXml/itemProps2.xml><?xml version="1.0" encoding="utf-8"?>
<ds:datastoreItem xmlns:ds="http://schemas.openxmlformats.org/officeDocument/2006/customXml" ds:itemID="{E41B06BC-8F11-4017-BDDB-53643B0F9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4b2b2c-73a5-484b-9000-95e2a3dfc0e5"/>
    <ds:schemaRef ds:uri="08b8f05e-c8d5-4ae6-9979-5a4af53c5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D52112-72AA-42F7-9794-04F554A823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Degrees Conferred</vt:lpstr>
      <vt:lpstr>Completers</vt:lpstr>
      <vt:lpstr>Headcount Enrollment</vt:lpstr>
      <vt:lpstr>Declared Majors</vt:lpstr>
      <vt:lpstr>Enrollment by Parish</vt:lpstr>
      <vt:lpstr>Enrollment by Residence</vt:lpstr>
      <vt:lpstr>Enrollment by Foreign Country</vt:lpstr>
      <vt:lpstr>Enrollment by Age</vt:lpstr>
      <vt:lpstr>1st Time Freshmen Enrollment</vt:lpstr>
      <vt:lpstr>Faculty Information</vt:lpstr>
      <vt:lpstr>Full Time Emply Info</vt:lpstr>
      <vt:lpstr>Library Information</vt:lpstr>
      <vt:lpstr>Facilities Information</vt:lpstr>
      <vt:lpstr>'Degrees Conferred'!Print_Area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Stacy Lynch</cp:lastModifiedBy>
  <cp:revision/>
  <dcterms:created xsi:type="dcterms:W3CDTF">2004-08-18T21:32:13Z</dcterms:created>
  <dcterms:modified xsi:type="dcterms:W3CDTF">2023-06-14T19:56:25Z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0x0101003225D4D44C1F2E4FBD68D71990281A6A</vt:lpwstr>
  </property>
  <property fmtid="{D5CDD505-2E9C-101B-9397-08002B2CF9AE}" pid="3" name="Order">
    <vt:r8>1039400</vt:r8>
  </property>
  <property fmtid="{D5CDD505-2E9C-101B-9397-08002B2CF9AE}" pid="4" name="MediaServiceImageTags">
    <vt:lpwstr/>
  </property>
</Properties>
</file>