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act Book\Factbook data 2020-2021\"/>
    </mc:Choice>
  </mc:AlternateContent>
  <bookViews>
    <workbookView xWindow="17805" yWindow="2940" windowWidth="29325" windowHeight="21915"/>
  </bookViews>
  <sheets>
    <sheet name="Degrees Conferred" sheetId="1" r:id="rId1"/>
    <sheet name="Completers" sheetId="16" r:id="rId2"/>
    <sheet name="Headcount Enrollment" sheetId="2" r:id="rId3"/>
    <sheet name="Declared Majors" sheetId="3" r:id="rId4"/>
    <sheet name="Enrollment by Parish" sheetId="4" r:id="rId5"/>
    <sheet name="Enrollment by Residence" sheetId="5" r:id="rId6"/>
    <sheet name="Enrollment by Foreign Country" sheetId="6" r:id="rId7"/>
    <sheet name="Enrollment by Age" sheetId="7" r:id="rId8"/>
    <sheet name="1st Time Freshmen Enrollment" sheetId="8" r:id="rId9"/>
    <sheet name="Faculty Information" sheetId="10" r:id="rId10"/>
    <sheet name="Library Information" sheetId="12" r:id="rId11"/>
    <sheet name="Full Time Emply Info" sheetId="13" r:id="rId12"/>
    <sheet name="Facilities Information" sheetId="14" r:id="rId13"/>
  </sheets>
  <definedNames>
    <definedName name="_xlnm.Print_Area" localSheetId="0">'Degrees Conferred'!$A$1:$J$57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2" l="1"/>
  <c r="D10" i="12"/>
  <c r="C10" i="12"/>
  <c r="B10" i="12"/>
  <c r="C19" i="16" l="1"/>
  <c r="D19" i="16"/>
  <c r="E19" i="16"/>
  <c r="B19" i="16"/>
  <c r="F19" i="16"/>
  <c r="F18" i="16"/>
  <c r="F15" i="16"/>
  <c r="F16" i="16"/>
  <c r="F17" i="16"/>
  <c r="F14" i="16"/>
  <c r="F6" i="16"/>
  <c r="C43" i="1"/>
  <c r="D43" i="1"/>
  <c r="E43" i="1"/>
  <c r="F43" i="1"/>
  <c r="G43" i="1"/>
  <c r="H43" i="1"/>
  <c r="B43" i="1"/>
  <c r="C42" i="1"/>
  <c r="D42" i="1"/>
  <c r="E42" i="1"/>
  <c r="F42" i="1"/>
  <c r="G42" i="1"/>
  <c r="H42" i="1"/>
  <c r="B42" i="1"/>
  <c r="C41" i="1"/>
  <c r="D41" i="1"/>
  <c r="E41" i="1"/>
  <c r="F41" i="1"/>
  <c r="G41" i="1"/>
  <c r="H41" i="1"/>
  <c r="B41" i="1"/>
  <c r="C40" i="1"/>
  <c r="D40" i="1"/>
  <c r="E40" i="1"/>
  <c r="F40" i="1"/>
  <c r="G40" i="1"/>
  <c r="H40" i="1"/>
  <c r="B40" i="1"/>
  <c r="B44" i="1" s="1"/>
  <c r="I32" i="1"/>
  <c r="I33" i="1"/>
  <c r="I34" i="1"/>
  <c r="I35" i="1"/>
  <c r="I31" i="1"/>
  <c r="I24" i="1"/>
  <c r="I25" i="1"/>
  <c r="I26" i="1"/>
  <c r="I27" i="1"/>
  <c r="I23" i="1"/>
  <c r="I16" i="1"/>
  <c r="I17" i="1"/>
  <c r="I18" i="1"/>
  <c r="I19" i="1"/>
  <c r="I20" i="1" s="1"/>
  <c r="I15" i="1"/>
  <c r="I8" i="1"/>
  <c r="I9" i="1"/>
  <c r="I10" i="1"/>
  <c r="I11" i="1"/>
  <c r="I7" i="1"/>
  <c r="C39" i="1"/>
  <c r="D39" i="1"/>
  <c r="E39" i="1"/>
  <c r="F39" i="1"/>
  <c r="G39" i="1"/>
  <c r="H39" i="1"/>
  <c r="B39" i="1"/>
  <c r="C36" i="1"/>
  <c r="D36" i="1"/>
  <c r="E36" i="1"/>
  <c r="F36" i="1"/>
  <c r="G36" i="1"/>
  <c r="H36" i="1"/>
  <c r="B36" i="1"/>
  <c r="C28" i="1"/>
  <c r="D28" i="1"/>
  <c r="E28" i="1"/>
  <c r="F28" i="1"/>
  <c r="G28" i="1"/>
  <c r="H28" i="1"/>
  <c r="B28" i="1"/>
  <c r="C20" i="1"/>
  <c r="D20" i="1"/>
  <c r="E20" i="1"/>
  <c r="F20" i="1"/>
  <c r="G20" i="1"/>
  <c r="H20" i="1"/>
  <c r="B20" i="1"/>
  <c r="C12" i="1"/>
  <c r="D12" i="1"/>
  <c r="E12" i="1"/>
  <c r="F12" i="1"/>
  <c r="G12" i="1"/>
  <c r="H12" i="1"/>
  <c r="B12" i="1"/>
  <c r="F44" i="1" l="1"/>
  <c r="E44" i="1"/>
  <c r="C44" i="1"/>
  <c r="I28" i="1"/>
  <c r="I39" i="1"/>
  <c r="I36" i="1"/>
  <c r="I43" i="1"/>
  <c r="I42" i="1"/>
  <c r="I41" i="1"/>
  <c r="I40" i="1"/>
  <c r="D44" i="1"/>
  <c r="I12" i="1"/>
  <c r="G44" i="1"/>
  <c r="H44" i="1"/>
  <c r="C9" i="10"/>
  <c r="D51" i="10"/>
  <c r="I44" i="1" l="1"/>
  <c r="C50" i="10"/>
  <c r="C49" i="10"/>
  <c r="C48" i="10"/>
  <c r="C47" i="10"/>
  <c r="C29" i="10"/>
  <c r="C28" i="10"/>
  <c r="C27" i="10"/>
  <c r="C26" i="10"/>
  <c r="E9" i="10"/>
  <c r="E8" i="10"/>
  <c r="E7" i="10"/>
  <c r="C8" i="10"/>
  <c r="C7" i="10"/>
  <c r="G19" i="10"/>
  <c r="G18" i="10"/>
  <c r="G17" i="10"/>
  <c r="G16" i="10"/>
  <c r="E19" i="10"/>
  <c r="E18" i="10"/>
  <c r="E17" i="10"/>
  <c r="E16" i="10"/>
  <c r="C19" i="10"/>
  <c r="C18" i="10"/>
  <c r="C17" i="10"/>
  <c r="C16" i="10"/>
  <c r="E6" i="10"/>
  <c r="C6" i="10"/>
  <c r="G76" i="10"/>
  <c r="C25" i="10"/>
  <c r="G15" i="10"/>
  <c r="E15" i="10"/>
  <c r="C15" i="10"/>
  <c r="E5" i="10"/>
  <c r="C5" i="10"/>
  <c r="C46" i="10"/>
  <c r="F27" i="8" l="1"/>
  <c r="F26" i="8"/>
  <c r="F25" i="8"/>
  <c r="F24" i="8"/>
  <c r="F12" i="7" l="1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E12" i="7"/>
  <c r="E11" i="7"/>
  <c r="E10" i="7"/>
  <c r="E9" i="7"/>
  <c r="E8" i="7"/>
  <c r="E7" i="7"/>
  <c r="E6" i="7"/>
  <c r="E5" i="7"/>
  <c r="C12" i="7"/>
  <c r="C11" i="7"/>
  <c r="C10" i="7"/>
  <c r="C9" i="7"/>
  <c r="C8" i="7"/>
  <c r="C7" i="7"/>
  <c r="C6" i="7"/>
  <c r="C5" i="7"/>
  <c r="D13" i="7"/>
  <c r="B13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B87" i="6"/>
  <c r="C87" i="6"/>
  <c r="D87" i="6"/>
  <c r="E87" i="6"/>
  <c r="F87" i="6"/>
  <c r="G87" i="6"/>
  <c r="I87" i="6"/>
  <c r="H87" i="6"/>
  <c r="F70" i="4"/>
  <c r="J87" i="6" l="1"/>
  <c r="C13" i="7"/>
  <c r="E13" i="7"/>
  <c r="G13" i="7"/>
  <c r="F13" i="7"/>
  <c r="E38" i="12"/>
  <c r="D38" i="12"/>
  <c r="C38" i="12"/>
  <c r="B38" i="12"/>
  <c r="E21" i="12"/>
  <c r="D21" i="12"/>
  <c r="C21" i="12"/>
  <c r="B21" i="12"/>
  <c r="E20" i="8"/>
  <c r="D20" i="8"/>
  <c r="E7" i="8"/>
  <c r="D7" i="8"/>
  <c r="E115" i="5"/>
  <c r="D115" i="5"/>
  <c r="E58" i="5"/>
  <c r="D58" i="5"/>
  <c r="E139" i="4"/>
  <c r="D139" i="4"/>
  <c r="E70" i="4"/>
  <c r="D70" i="4"/>
  <c r="L367" i="3"/>
  <c r="K367" i="3"/>
  <c r="L338" i="3"/>
  <c r="K338" i="3"/>
  <c r="J338" i="3"/>
  <c r="I338" i="3"/>
  <c r="H338" i="3"/>
  <c r="G338" i="3"/>
  <c r="F338" i="3"/>
  <c r="E338" i="3"/>
  <c r="D338" i="3"/>
  <c r="C338" i="3"/>
  <c r="B338" i="3"/>
  <c r="L329" i="3"/>
  <c r="K329" i="3"/>
  <c r="J329" i="3"/>
  <c r="I329" i="3"/>
  <c r="H329" i="3"/>
  <c r="G329" i="3"/>
  <c r="F329" i="3"/>
  <c r="E329" i="3"/>
  <c r="D329" i="3"/>
  <c r="C329" i="3"/>
  <c r="B329" i="3"/>
  <c r="L310" i="3"/>
  <c r="K310" i="3"/>
  <c r="J310" i="3"/>
  <c r="I310" i="3"/>
  <c r="H310" i="3"/>
  <c r="G310" i="3"/>
  <c r="F310" i="3"/>
  <c r="E310" i="3"/>
  <c r="D310" i="3"/>
  <c r="C310" i="3"/>
  <c r="B310" i="3"/>
  <c r="L286" i="3"/>
  <c r="K286" i="3"/>
  <c r="J286" i="3"/>
  <c r="I286" i="3"/>
  <c r="H286" i="3"/>
  <c r="G286" i="3"/>
  <c r="F286" i="3"/>
  <c r="E286" i="3"/>
  <c r="D286" i="3"/>
  <c r="C286" i="3"/>
  <c r="B286" i="3"/>
  <c r="L237" i="3"/>
  <c r="K237" i="3"/>
  <c r="J237" i="3"/>
  <c r="I237" i="3"/>
  <c r="H237" i="3"/>
  <c r="G237" i="3"/>
  <c r="F237" i="3"/>
  <c r="E237" i="3"/>
  <c r="D237" i="3"/>
  <c r="C237" i="3"/>
  <c r="B237" i="3"/>
  <c r="L220" i="3"/>
  <c r="K220" i="3"/>
  <c r="J220" i="3"/>
  <c r="I220" i="3"/>
  <c r="H220" i="3"/>
  <c r="G220" i="3"/>
  <c r="F220" i="3"/>
  <c r="E220" i="3"/>
  <c r="D220" i="3"/>
  <c r="C220" i="3"/>
  <c r="B220" i="3"/>
  <c r="L199" i="3"/>
  <c r="K199" i="3"/>
  <c r="J199" i="3"/>
  <c r="I199" i="3"/>
  <c r="H199" i="3"/>
  <c r="G199" i="3"/>
  <c r="F199" i="3"/>
  <c r="E199" i="3"/>
  <c r="D199" i="3"/>
  <c r="C199" i="3"/>
  <c r="B199" i="3"/>
  <c r="L190" i="3"/>
  <c r="K190" i="3"/>
  <c r="J190" i="3"/>
  <c r="I190" i="3"/>
  <c r="H190" i="3"/>
  <c r="G190" i="3"/>
  <c r="F190" i="3"/>
  <c r="E190" i="3"/>
  <c r="D190" i="3"/>
  <c r="C190" i="3"/>
  <c r="B190" i="3"/>
  <c r="L172" i="3"/>
  <c r="K172" i="3"/>
  <c r="J172" i="3"/>
  <c r="I172" i="3"/>
  <c r="H172" i="3"/>
  <c r="G172" i="3"/>
  <c r="F172" i="3"/>
  <c r="E172" i="3"/>
  <c r="D172" i="3"/>
  <c r="C172" i="3"/>
  <c r="B172" i="3"/>
  <c r="L145" i="3"/>
  <c r="K145" i="3"/>
  <c r="J145" i="3"/>
  <c r="I145" i="3"/>
  <c r="H145" i="3"/>
  <c r="G145" i="3"/>
  <c r="F145" i="3"/>
  <c r="E145" i="3"/>
  <c r="D145" i="3"/>
  <c r="C145" i="3"/>
  <c r="B145" i="3"/>
  <c r="L119" i="3"/>
  <c r="K119" i="3"/>
  <c r="J119" i="3"/>
  <c r="I119" i="3"/>
  <c r="H119" i="3"/>
  <c r="G119" i="3"/>
  <c r="F119" i="3"/>
  <c r="E119" i="3"/>
  <c r="D119" i="3"/>
  <c r="C119" i="3"/>
  <c r="B119" i="3"/>
  <c r="L68" i="3"/>
  <c r="K68" i="3"/>
  <c r="J68" i="3"/>
  <c r="I68" i="3"/>
  <c r="H68" i="3"/>
  <c r="G68" i="3"/>
  <c r="F68" i="3"/>
  <c r="E68" i="3"/>
  <c r="D68" i="3"/>
  <c r="C68" i="3"/>
  <c r="B68" i="3"/>
  <c r="L30" i="3"/>
  <c r="K30" i="3"/>
  <c r="J30" i="3"/>
  <c r="I30" i="3"/>
  <c r="H30" i="3"/>
  <c r="G30" i="3"/>
  <c r="F30" i="3"/>
  <c r="E30" i="3"/>
  <c r="D30" i="3"/>
  <c r="C30" i="3"/>
  <c r="B30" i="3"/>
  <c r="B388" i="3"/>
  <c r="C388" i="3"/>
  <c r="D388" i="3"/>
  <c r="E388" i="3"/>
  <c r="F388" i="3"/>
  <c r="G388" i="3"/>
  <c r="H388" i="3"/>
  <c r="I388" i="3"/>
  <c r="J388" i="3"/>
  <c r="K388" i="3"/>
  <c r="B405" i="3"/>
  <c r="C405" i="3"/>
  <c r="D405" i="3"/>
  <c r="E405" i="3"/>
  <c r="F405" i="3"/>
  <c r="G405" i="3"/>
  <c r="H405" i="3"/>
  <c r="I405" i="3"/>
  <c r="J405" i="3"/>
  <c r="K405" i="3"/>
  <c r="B454" i="3"/>
  <c r="C454" i="3"/>
  <c r="D454" i="3"/>
  <c r="E454" i="3"/>
  <c r="F454" i="3"/>
  <c r="G454" i="3"/>
  <c r="H454" i="3"/>
  <c r="I454" i="3"/>
  <c r="J454" i="3"/>
  <c r="K454" i="3"/>
  <c r="B478" i="3"/>
  <c r="C478" i="3"/>
  <c r="D478" i="3"/>
  <c r="E478" i="3"/>
  <c r="F478" i="3"/>
  <c r="G478" i="3"/>
  <c r="H478" i="3"/>
  <c r="I478" i="3"/>
  <c r="J478" i="3"/>
  <c r="K478" i="3"/>
  <c r="B497" i="3"/>
  <c r="C497" i="3"/>
  <c r="D497" i="3"/>
  <c r="E497" i="3"/>
  <c r="F497" i="3"/>
  <c r="G497" i="3"/>
  <c r="H497" i="3"/>
  <c r="I497" i="3"/>
  <c r="J497" i="3"/>
  <c r="K497" i="3"/>
  <c r="B506" i="3"/>
  <c r="C506" i="3"/>
  <c r="D506" i="3"/>
  <c r="E506" i="3"/>
  <c r="F506" i="3"/>
  <c r="G506" i="3"/>
  <c r="H506" i="3"/>
  <c r="I506" i="3"/>
  <c r="J506" i="3"/>
  <c r="K506" i="3"/>
  <c r="J535" i="3"/>
  <c r="K535" i="3"/>
  <c r="E81" i="2" l="1"/>
  <c r="D81" i="2"/>
  <c r="E74" i="2"/>
  <c r="D74" i="2"/>
  <c r="E67" i="2"/>
  <c r="D67" i="2"/>
  <c r="E56" i="2"/>
  <c r="D56" i="2"/>
  <c r="C56" i="2"/>
  <c r="E44" i="2"/>
  <c r="D44" i="2"/>
  <c r="E35" i="2"/>
  <c r="D35" i="2"/>
  <c r="E21" i="2"/>
  <c r="D21" i="2"/>
  <c r="C21" i="2"/>
  <c r="E8" i="2"/>
  <c r="D8" i="2"/>
  <c r="J35" i="10" l="1"/>
  <c r="J36" i="10"/>
  <c r="J37" i="10"/>
  <c r="J38" i="10"/>
  <c r="J39" i="10"/>
  <c r="E76" i="10"/>
  <c r="F76" i="10"/>
  <c r="F40" i="10" l="1"/>
  <c r="B51" i="10"/>
  <c r="D30" i="10"/>
  <c r="F38" i="12"/>
  <c r="F21" i="12"/>
  <c r="F10" i="12"/>
  <c r="C51" i="10" l="1"/>
  <c r="D28" i="7" l="1"/>
  <c r="E24" i="7" s="1"/>
  <c r="F21" i="7"/>
  <c r="F22" i="7"/>
  <c r="F23" i="7"/>
  <c r="F24" i="7"/>
  <c r="F25" i="7"/>
  <c r="F26" i="7"/>
  <c r="F27" i="7"/>
  <c r="F20" i="7"/>
  <c r="E22" i="7" l="1"/>
  <c r="E20" i="7"/>
  <c r="F28" i="7"/>
  <c r="E21" i="7"/>
  <c r="E27" i="7"/>
  <c r="E23" i="7"/>
  <c r="E26" i="7"/>
  <c r="E25" i="7"/>
  <c r="G27" i="7" l="1"/>
  <c r="G21" i="7"/>
  <c r="G25" i="7"/>
  <c r="G22" i="7"/>
  <c r="G20" i="7"/>
  <c r="G26" i="7"/>
  <c r="G24" i="7"/>
  <c r="G23" i="7"/>
  <c r="E28" i="7"/>
  <c r="F139" i="4" l="1"/>
  <c r="F115" i="5" l="1"/>
  <c r="F58" i="5"/>
  <c r="F81" i="2" l="1"/>
  <c r="F74" i="2"/>
  <c r="F67" i="2"/>
  <c r="F56" i="2"/>
  <c r="F44" i="2"/>
  <c r="F35" i="2"/>
  <c r="F21" i="2"/>
  <c r="F8" i="2"/>
  <c r="G28" i="7" l="1"/>
  <c r="B28" i="7"/>
  <c r="C21" i="7" l="1"/>
  <c r="C25" i="7"/>
  <c r="C22" i="7"/>
  <c r="C26" i="7"/>
  <c r="C23" i="7"/>
  <c r="C27" i="7"/>
  <c r="C24" i="7"/>
  <c r="C20" i="7"/>
  <c r="C28" i="7" l="1"/>
  <c r="B21" i="13" l="1"/>
  <c r="I40" i="10"/>
  <c r="G40" i="10"/>
  <c r="H40" i="10"/>
  <c r="E40" i="10"/>
  <c r="D40" i="10"/>
  <c r="C40" i="10"/>
  <c r="B40" i="10"/>
  <c r="J40" i="10" l="1"/>
  <c r="B30" i="10" l="1"/>
  <c r="C30" i="10" s="1"/>
  <c r="H20" i="10"/>
  <c r="F20" i="10"/>
  <c r="D20" i="10"/>
  <c r="B20" i="10"/>
  <c r="D10" i="10"/>
  <c r="B10" i="10"/>
  <c r="F10" i="10"/>
  <c r="E20" i="10" l="1"/>
  <c r="C20" i="10"/>
  <c r="G20" i="10"/>
  <c r="C10" i="10"/>
  <c r="E10" i="10"/>
  <c r="F7" i="8" l="1"/>
  <c r="F20" i="8"/>
</calcChain>
</file>

<file path=xl/sharedStrings.xml><?xml version="1.0" encoding="utf-8"?>
<sst xmlns="http://schemas.openxmlformats.org/spreadsheetml/2006/main" count="1912" uniqueCount="1066">
  <si>
    <t>LOUISIANA TECH UNIVERSITY</t>
  </si>
  <si>
    <t>ASSOC</t>
  </si>
  <si>
    <t>BACC</t>
  </si>
  <si>
    <t>MAST</t>
  </si>
  <si>
    <t>DOCT</t>
  </si>
  <si>
    <t>TOTAL</t>
  </si>
  <si>
    <t>App &amp; Nat Sc</t>
  </si>
  <si>
    <t>Education</t>
  </si>
  <si>
    <t>Engr &amp; Sci</t>
  </si>
  <si>
    <t>Liberal Arts</t>
  </si>
  <si>
    <t>Barksdale</t>
  </si>
  <si>
    <t xml:space="preserve">    TOTAL</t>
  </si>
  <si>
    <t>Grand Total</t>
  </si>
  <si>
    <t>Business</t>
  </si>
  <si>
    <t xml:space="preserve"> </t>
  </si>
  <si>
    <t>Fall 2016</t>
  </si>
  <si>
    <t>Headcount Enrollment</t>
  </si>
  <si>
    <t>Enrollment by Gender</t>
  </si>
  <si>
    <t>Total</t>
  </si>
  <si>
    <t>Gender</t>
  </si>
  <si>
    <t>Fall 2014</t>
  </si>
  <si>
    <t>Fall 2015</t>
  </si>
  <si>
    <t>Male</t>
  </si>
  <si>
    <t>Female</t>
  </si>
  <si>
    <t>Enrollment by Classification</t>
  </si>
  <si>
    <t>Classification</t>
  </si>
  <si>
    <t>Freshman</t>
  </si>
  <si>
    <t>Sophomore</t>
  </si>
  <si>
    <t>Junior</t>
  </si>
  <si>
    <t>Senior</t>
  </si>
  <si>
    <t>Masters</t>
  </si>
  <si>
    <t>Doctorate</t>
  </si>
  <si>
    <t>*Other</t>
  </si>
  <si>
    <t>(Post Baccalaureate and high school concurrent enrollment)</t>
  </si>
  <si>
    <t>Enrollment by Race</t>
  </si>
  <si>
    <t>Race</t>
  </si>
  <si>
    <t>White</t>
  </si>
  <si>
    <t>Indian</t>
  </si>
  <si>
    <t>Black</t>
  </si>
  <si>
    <t>Asian</t>
  </si>
  <si>
    <t>Hispanic</t>
  </si>
  <si>
    <t>*Foreign (Non-Resident Aliens)</t>
  </si>
  <si>
    <t>Unknown</t>
  </si>
  <si>
    <t>Pacific Islander</t>
  </si>
  <si>
    <t>Two or More</t>
  </si>
  <si>
    <t>Enrollment by Location</t>
  </si>
  <si>
    <t>Location</t>
  </si>
  <si>
    <t>Main Campus</t>
  </si>
  <si>
    <t>Prof. Practice</t>
  </si>
  <si>
    <t>Extension</t>
  </si>
  <si>
    <t>Enrollment by Current Entry</t>
  </si>
  <si>
    <t>Current Entry</t>
  </si>
  <si>
    <t>1st Time Freshmen</t>
  </si>
  <si>
    <t>Readmission</t>
  </si>
  <si>
    <t>Transfer</t>
  </si>
  <si>
    <t>Visiting Student</t>
  </si>
  <si>
    <t>Continuing Student</t>
  </si>
  <si>
    <t>Enrollment by College</t>
  </si>
  <si>
    <t>College</t>
  </si>
  <si>
    <t>Applied &amp; Natural Sciences</t>
  </si>
  <si>
    <t>Basic &amp; Career Studies</t>
  </si>
  <si>
    <t>Engineering &amp; Science</t>
  </si>
  <si>
    <t>Undergraduate Enrollment by Status</t>
  </si>
  <si>
    <t>Status</t>
  </si>
  <si>
    <t>Full-Time</t>
  </si>
  <si>
    <t>Part-Time</t>
  </si>
  <si>
    <t>Graduate Enrollment by Status</t>
  </si>
  <si>
    <t>MS-Biology</t>
  </si>
  <si>
    <t>Graduate Online</t>
  </si>
  <si>
    <t>Graduate Certificate in Info. Assurance</t>
  </si>
  <si>
    <t>Master of Accountancy</t>
  </si>
  <si>
    <t>MS-Kinesiology</t>
  </si>
  <si>
    <t>MAT-Elementary Educ/Special Educ</t>
  </si>
  <si>
    <t>MAT-Middle Grades Math</t>
  </si>
  <si>
    <t>MAT-Middle School Education</t>
  </si>
  <si>
    <t>MAT-Multiple Levels K-12</t>
  </si>
  <si>
    <t>MAT-Secondary Educ/Special Educ</t>
  </si>
  <si>
    <t>MAT-Teaching Visually Impaired Students</t>
  </si>
  <si>
    <t>PhD-Counseling Psychology</t>
  </si>
  <si>
    <t>Online</t>
  </si>
  <si>
    <t>Life Long Learning</t>
  </si>
  <si>
    <t>Life Long Learning E</t>
  </si>
  <si>
    <t>MS-Computer Science</t>
  </si>
  <si>
    <t>MS-Engineering</t>
  </si>
  <si>
    <t>MS-Mathematics</t>
  </si>
  <si>
    <t>MS-Molecular Science &amp; Nanotechnology</t>
  </si>
  <si>
    <t>MS-Physics</t>
  </si>
  <si>
    <t>PhD-Engineering</t>
  </si>
  <si>
    <t>PhD-Molecular Science &amp; Nanotechnology</t>
  </si>
  <si>
    <t>Master of Architecture</t>
  </si>
  <si>
    <t>MFA-Art</t>
  </si>
  <si>
    <t>MA-English</t>
  </si>
  <si>
    <t>MA-History</t>
  </si>
  <si>
    <t>MA-Speech</t>
  </si>
  <si>
    <t>Visiting Barksdale</t>
  </si>
  <si>
    <t>Enrollment by Parish</t>
  </si>
  <si>
    <t>Undergraduate</t>
  </si>
  <si>
    <t>Totals</t>
  </si>
  <si>
    <t>Parish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</si>
  <si>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</si>
  <si>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</si>
  <si>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</si>
  <si>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</si>
  <si>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</si>
  <si>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</si>
  <si>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</si>
  <si>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</si>
  <si>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</si>
  <si>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</si>
  <si>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</si>
  <si>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</si>
  <si>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</si>
  <si>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</si>
  <si>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</si>
  <si>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</si>
  <si>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</si>
  <si>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</si>
  <si>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</si>
  <si>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</si>
  <si>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</si>
  <si>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</si>
  <si>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</si>
  <si>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</si>
  <si>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</si>
  <si>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</si>
  <si>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</si>
  <si>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 Salle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</si>
  <si>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</si>
  <si>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</si>
  <si>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</si>
  <si>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</si>
  <si>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</si>
  <si>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</si>
  <si>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</si>
  <si>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</si>
  <si>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</si>
  <si>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</si>
  <si>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</si>
  <si>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</si>
  <si>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</si>
  <si>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</si>
  <si>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</si>
  <si>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</si>
  <si>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</si>
  <si>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</si>
  <si>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</si>
  <si>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John/Baptist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</si>
  <si>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</si>
  <si>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</si>
  <si>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</si>
  <si>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</si>
  <si>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</si>
  <si>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</si>
  <si>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</si>
  <si>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</si>
  <si>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</si>
  <si>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</si>
  <si>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</si>
  <si>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</si>
  <si>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</si>
  <si>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</si>
  <si>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</si>
  <si>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</si>
  <si>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Graduate</t>
  </si>
  <si>
    <t>Enrollment by State of Residence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</si>
  <si>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</si>
  <si>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</si>
  <si>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</si>
  <si>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</si>
  <si>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</si>
  <si>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</si>
  <si>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</si>
  <si>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</si>
  <si>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</si>
  <si>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</si>
  <si>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</si>
  <si>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</si>
  <si>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</si>
  <si>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</si>
  <si>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</si>
  <si>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</si>
  <si>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</si>
  <si>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</si>
  <si>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</si>
  <si>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</si>
  <si>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</si>
  <si>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</si>
  <si>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</si>
  <si>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</si>
  <si>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</si>
  <si>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</si>
  <si>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</si>
  <si>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</si>
  <si>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</si>
  <si>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</si>
  <si>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</si>
  <si>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</si>
  <si>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</si>
  <si>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</si>
  <si>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</si>
  <si>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</si>
  <si>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</si>
  <si>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</si>
  <si>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</si>
  <si>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</si>
  <si>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</si>
  <si>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</si>
  <si>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</si>
  <si>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</si>
  <si>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</si>
  <si>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</si>
  <si>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</si>
  <si>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</si>
  <si>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</si>
  <si>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</si>
  <si>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Dist. of Columbia</t>
  </si>
  <si>
    <t>US Territories</t>
  </si>
  <si>
    <t>Enrollment by Foreign Country</t>
  </si>
  <si>
    <t>Country</t>
  </si>
  <si>
    <t>Enrollment Distribution by Age</t>
  </si>
  <si>
    <t>Range</t>
  </si>
  <si>
    <t>Undergraduate #</t>
  </si>
  <si>
    <t>Undergraduate %</t>
  </si>
  <si>
    <t>Graduate # </t>
  </si>
  <si>
    <t>Graduate %</t>
  </si>
  <si>
    <t>Total #</t>
  </si>
  <si>
    <t>Total %</t>
  </si>
  <si>
    <t>20 - 24</t>
  </si>
  <si>
    <t>25 - 29</t>
  </si>
  <si>
    <t>30 - 39</t>
  </si>
  <si>
    <t>40 - 49</t>
  </si>
  <si>
    <t>50 - 64</t>
  </si>
  <si>
    <t>65+</t>
  </si>
  <si>
    <t>ACT Scores</t>
  </si>
  <si>
    <t>27 - 36</t>
  </si>
  <si>
    <t>22 - 26</t>
  </si>
  <si>
    <t>19 - 21</t>
  </si>
  <si>
    <t>ACT Comparisons</t>
  </si>
  <si>
    <t>Means</t>
  </si>
  <si>
    <t>Tech Mean</t>
  </si>
  <si>
    <t>National Mean</t>
  </si>
  <si>
    <t>n/a</t>
  </si>
  <si>
    <t>Louisiana Mean</t>
  </si>
  <si>
    <t>ACT by College</t>
  </si>
  <si>
    <t>Feeder High Schools</t>
  </si>
  <si>
    <t>High School</t>
  </si>
  <si>
    <t>1st Time Freshmen Enrollment</t>
  </si>
  <si>
    <t>2016-2017</t>
  </si>
  <si>
    <t>Faculty Information</t>
  </si>
  <si>
    <t>Female %</t>
  </si>
  <si>
    <t>Male %</t>
  </si>
  <si>
    <t>Total Faculty per College</t>
  </si>
  <si>
    <t>Other</t>
  </si>
  <si>
    <t>White %</t>
  </si>
  <si>
    <t>Black %</t>
  </si>
  <si>
    <t>Total Faculty per College</t>
  </si>
  <si>
    <t>Doctoral Degree</t>
  </si>
  <si>
    <t>Doctoral Degree%</t>
  </si>
  <si>
    <t>Professor</t>
  </si>
  <si>
    <t>Associate</t>
  </si>
  <si>
    <t>Assistant</t>
  </si>
  <si>
    <t>Instructor</t>
  </si>
  <si>
    <t>Lecturer</t>
  </si>
  <si>
    <t># Tenured</t>
  </si>
  <si>
    <t># Tenured %</t>
  </si>
  <si>
    <t>Rank</t>
  </si>
  <si>
    <t>Associate Professor</t>
  </si>
  <si>
    <t>Assistant Professor</t>
  </si>
  <si>
    <t>Library Information</t>
  </si>
  <si>
    <t>Type</t>
  </si>
  <si>
    <t>Interlibrary Loans - Borrowed</t>
  </si>
  <si>
    <t>Interlibrary Loans - Loaned</t>
  </si>
  <si>
    <t>Staff Salary/Wages</t>
  </si>
  <si>
    <t>Full-Time Employee Information</t>
  </si>
  <si>
    <t>Employees by IPEDS Classification</t>
  </si>
  <si>
    <t>Primarily Instruction/Research/Public Service</t>
  </si>
  <si>
    <t>Office and Administrative Support Occupations</t>
  </si>
  <si>
    <t>Service Occupations</t>
  </si>
  <si>
    <t>Management Occupations</t>
  </si>
  <si>
    <t>Computer, Engineering, and Science Occupations</t>
  </si>
  <si>
    <t>Natural Resources, Construction, and Maintenance Occupations</t>
  </si>
  <si>
    <t>Healthcare Practitioners and Technical Occupations</t>
  </si>
  <si>
    <t>Library Technicians</t>
  </si>
  <si>
    <t>Librarians</t>
  </si>
  <si>
    <t>Facilities Information</t>
  </si>
  <si>
    <t>Total Bldgs.</t>
  </si>
  <si>
    <t>Gross Area Sq. Ft.</t>
  </si>
  <si>
    <t>Replacement Cost</t>
  </si>
  <si>
    <t>Acres</t>
  </si>
  <si>
    <t>Book Value</t>
  </si>
  <si>
    <t>Land Type Agricult.</t>
  </si>
  <si>
    <t>Facility</t>
  </si>
  <si>
    <t>Louisiana Tech ASF/FTE</t>
  </si>
  <si>
    <t>Other LA 4-Year Public Universities ASF/FTE Range</t>
  </si>
  <si>
    <t>Total Facilities</t>
  </si>
  <si>
    <t>Classroom Facilities</t>
  </si>
  <si>
    <t>Laboratory Facilities</t>
  </si>
  <si>
    <t>Office Facilities</t>
  </si>
  <si>
    <t>Study Facilities</t>
  </si>
  <si>
    <t>Special Facilities</t>
  </si>
  <si>
    <t>ASF = assignable square feet</t>
  </si>
  <si>
    <t>Dorms/Population Type</t>
  </si>
  <si>
    <t>Capacity</t>
  </si>
  <si>
    <t>Utilization</t>
  </si>
  <si>
    <t>Utilization %</t>
  </si>
  <si>
    <t>University Apartments</t>
  </si>
  <si>
    <t>Fall 2017</t>
  </si>
  <si>
    <t>2017-2018</t>
  </si>
  <si>
    <t>Grad Certificate-Rehab Teaching for the Blind</t>
  </si>
  <si>
    <t>Graduate Cert-Six Sigma Black Belt</t>
  </si>
  <si>
    <t>Research Staff</t>
  </si>
  <si>
    <t>Public Service Staff</t>
  </si>
  <si>
    <t>18&gt;</t>
  </si>
  <si>
    <t>0-17</t>
  </si>
  <si>
    <t>18 - 19</t>
  </si>
  <si>
    <t>Dormitories (Female - 3 )</t>
  </si>
  <si>
    <t>Dormitories (Male - 4 ) </t>
  </si>
  <si>
    <t>Full-Time Instructional Faculty Five Year Rank Distribution</t>
  </si>
  <si>
    <t xml:space="preserve">Senior Lecturer </t>
  </si>
  <si>
    <t>Senior Lecturer</t>
  </si>
  <si>
    <t>Other*</t>
  </si>
  <si>
    <t>2016-17</t>
  </si>
  <si>
    <t>2017-18</t>
  </si>
  <si>
    <t>Fall 2018</t>
  </si>
  <si>
    <t>Grad. Student</t>
  </si>
  <si>
    <t>Dual Enrollment</t>
  </si>
  <si>
    <t>Louisiana Tech University</t>
  </si>
  <si>
    <t xml:space="preserve">     COLLEGE OF BUSINESS DEGREE PROGRAMS          </t>
  </si>
  <si>
    <t>MAJOR</t>
  </si>
  <si>
    <t>Fall 2010</t>
  </si>
  <si>
    <t>Fall 2011</t>
  </si>
  <si>
    <t>Fall 2012</t>
  </si>
  <si>
    <t>Fall 2013</t>
  </si>
  <si>
    <t>Accounting</t>
  </si>
  <si>
    <t>Bus Admin</t>
  </si>
  <si>
    <t>Bus Economics</t>
  </si>
  <si>
    <t>Bus Mgt Entrep</t>
  </si>
  <si>
    <t>Comp Info Systems</t>
  </si>
  <si>
    <t>Finance</t>
  </si>
  <si>
    <t>Management</t>
  </si>
  <si>
    <t>Marketing</t>
  </si>
  <si>
    <t>Undecided/Pre-Business</t>
  </si>
  <si>
    <t>Developmental Business</t>
  </si>
  <si>
    <t>COLLEGE TOTAL</t>
  </si>
  <si>
    <t xml:space="preserve">COLLEGE OF LIBERAL ARTS        </t>
  </si>
  <si>
    <t>Architectural Studies</t>
  </si>
  <si>
    <t>Aviation Mgt</t>
  </si>
  <si>
    <t>Communication Design</t>
  </si>
  <si>
    <t>English</t>
  </si>
  <si>
    <t>French</t>
  </si>
  <si>
    <t>Gen Stud-2yr (RC)</t>
  </si>
  <si>
    <t>Gen Studies (RC)</t>
  </si>
  <si>
    <t>Geographic Info Science</t>
  </si>
  <si>
    <t>Geography</t>
  </si>
  <si>
    <t>Graphic Design</t>
  </si>
  <si>
    <t>History</t>
  </si>
  <si>
    <t>Interdisciplinary Studies</t>
  </si>
  <si>
    <t>Interior Design</t>
  </si>
  <si>
    <t>Journalism</t>
  </si>
  <si>
    <t>Modern Languages</t>
  </si>
  <si>
    <t>Music BA</t>
  </si>
  <si>
    <t>Music Performance</t>
  </si>
  <si>
    <t>Photography</t>
  </si>
  <si>
    <t>Pol Science</t>
  </si>
  <si>
    <t>Pre-Architecture</t>
  </si>
  <si>
    <t>Pre-Interior Design</t>
  </si>
  <si>
    <t>Pre-Spch Pathology</t>
  </si>
  <si>
    <t>Prof Aviation</t>
  </si>
  <si>
    <t>Sociology</t>
  </si>
  <si>
    <t>Spanish</t>
  </si>
  <si>
    <t>Speech</t>
  </si>
  <si>
    <t>Studio</t>
  </si>
  <si>
    <t>Post Bacc/Spec</t>
  </si>
  <si>
    <t>Developmental Liberal Arts</t>
  </si>
  <si>
    <t xml:space="preserve">COLLEGE OF EDUCATION        </t>
  </si>
  <si>
    <t>Agricultural Educ</t>
  </si>
  <si>
    <t>Art Educ</t>
  </si>
  <si>
    <t>Biology Educ</t>
  </si>
  <si>
    <t>Business Educ</t>
  </si>
  <si>
    <t>Chemistry Educ</t>
  </si>
  <si>
    <t>Early/Elem Educ (PK3)</t>
  </si>
  <si>
    <t>Earth Science Educ</t>
  </si>
  <si>
    <t>Elem Educ 1-5</t>
  </si>
  <si>
    <t>English Educ</t>
  </si>
  <si>
    <t>Exercise and Health Promotion</t>
  </si>
  <si>
    <t>Health &amp; PE</t>
  </si>
  <si>
    <t>Kinesiology &amp; Health Promotion</t>
  </si>
  <si>
    <t>Kinesiology &amp; Health Science</t>
  </si>
  <si>
    <t>Mathematics Educ</t>
  </si>
  <si>
    <t>Multiple Levels</t>
  </si>
  <si>
    <t>Physics Educ</t>
  </si>
  <si>
    <t>Psychology</t>
  </si>
  <si>
    <t>Secondary Educ</t>
  </si>
  <si>
    <t>Social Studies Educ</t>
  </si>
  <si>
    <t>Spec Educ-Mild/Moderate Elem</t>
  </si>
  <si>
    <t>Speech Educ</t>
  </si>
  <si>
    <t>Speech, Lang, Hrg Educ</t>
  </si>
  <si>
    <t>Developmental Educ</t>
  </si>
  <si>
    <t>Biomed Engr</t>
  </si>
  <si>
    <t>Chemical Engr</t>
  </si>
  <si>
    <t>Chemistry</t>
  </si>
  <si>
    <t>Civil Engr</t>
  </si>
  <si>
    <t>Computer Science</t>
  </si>
  <si>
    <t>Const Engr Tech</t>
  </si>
  <si>
    <t>Cyber Engineering</t>
  </si>
  <si>
    <t>Elect Engr Tech</t>
  </si>
  <si>
    <t>Electrical Engr</t>
  </si>
  <si>
    <t>Industrial Engr</t>
  </si>
  <si>
    <t>Instrumentation &amp; Control Syst Engr Tech</t>
  </si>
  <si>
    <t>Mathematics</t>
  </si>
  <si>
    <t>Mechanical Engr</t>
  </si>
  <si>
    <t>Nanosystems Engr</t>
  </si>
  <si>
    <t>Physics</t>
  </si>
  <si>
    <t>Basic Engr</t>
  </si>
  <si>
    <t>Developmental Engr &amp; Sci</t>
  </si>
  <si>
    <t>Agri Business</t>
  </si>
  <si>
    <t>Animal Science</t>
  </si>
  <si>
    <t>Biology</t>
  </si>
  <si>
    <t>Nutrition &amp; Dietetics</t>
  </si>
  <si>
    <t>Environmental Sci</t>
  </si>
  <si>
    <t>Family &amp; Child Studies</t>
  </si>
  <si>
    <t>Family &amp; Consumer Sciences Educ</t>
  </si>
  <si>
    <t>Fashion Merchandising &amp; Retail Studies</t>
  </si>
  <si>
    <t>Forestry</t>
  </si>
  <si>
    <t>Health Informatics &amp; Info Mgt</t>
  </si>
  <si>
    <t>Health Info Technology 2-yr</t>
  </si>
  <si>
    <t>Medical Technology</t>
  </si>
  <si>
    <t>Merch &amp; Consumer Studies</t>
  </si>
  <si>
    <t>Nursing 2-yr</t>
  </si>
  <si>
    <t>Wildlife Habitat Management</t>
  </si>
  <si>
    <t>Pre-Nursing</t>
  </si>
  <si>
    <t>Post Bacc/Undecided</t>
  </si>
  <si>
    <t>Developmental A&amp;NS</t>
  </si>
  <si>
    <t>Basic</t>
  </si>
  <si>
    <t>Developmental Basic</t>
  </si>
  <si>
    <t xml:space="preserve">BARKSDALE CAMPUS    </t>
  </si>
  <si>
    <t>Gen Studies AGS</t>
  </si>
  <si>
    <t>Gen Studies BGS</t>
  </si>
  <si>
    <t>TABLE 2 
UNDERGRADUATE HEADCOUNT ENROLLMENT BY COLLEGE
 (excludes students enrolled in Barksdale programs)</t>
  </si>
  <si>
    <t>Hum Resource Mgt</t>
  </si>
  <si>
    <t>Sustainable Supply Chain Mgt</t>
  </si>
  <si>
    <t>Post Bacc Undergrad</t>
  </si>
  <si>
    <t>Visiting</t>
  </si>
  <si>
    <t xml:space="preserve">UNDERGRADUATE </t>
  </si>
  <si>
    <t>Communication</t>
  </si>
  <si>
    <t>Alt Elem Cert</t>
  </si>
  <si>
    <t>Alt Sec Cert</t>
  </si>
  <si>
    <t>Elem Educ 1-6</t>
  </si>
  <si>
    <t>Elem-Spec. Educ M/M</t>
  </si>
  <si>
    <t>French Educ</t>
  </si>
  <si>
    <t>Middle Math/Science 4-8</t>
  </si>
  <si>
    <t>Middle School Educ</t>
  </si>
  <si>
    <t>Music Educ</t>
  </si>
  <si>
    <t>Music Educ - Instrumental</t>
  </si>
  <si>
    <t>Music Educ - Vocal</t>
  </si>
  <si>
    <t>Organizational Leadership</t>
  </si>
  <si>
    <t>Spec Educ- Early Intervention</t>
  </si>
  <si>
    <t>Spec Educ-Severe Profound</t>
  </si>
  <si>
    <t>Post Bacc Cert-Elementary</t>
  </si>
  <si>
    <t>Post Bacc Cert-Early Childhood</t>
  </si>
  <si>
    <t xml:space="preserve">Post Bacc Cert-Secondary </t>
  </si>
  <si>
    <t>Post Bacc Cert-Middle School</t>
  </si>
  <si>
    <t>HPE-Sr. Citizen</t>
  </si>
  <si>
    <t>FIT Program</t>
  </si>
  <si>
    <t>Post Bacc-Unclassf</t>
  </si>
  <si>
    <t xml:space="preserve">COLLEGE OF ENGINEERING AND SCIENCE     </t>
  </si>
  <si>
    <t>Post Bacc</t>
  </si>
  <si>
    <t xml:space="preserve">COLLEGE OF APPLIED AND NATURAL SCIENCES      </t>
  </si>
  <si>
    <t>Geographic Information Science</t>
  </si>
  <si>
    <t xml:space="preserve">COLLEGE OF BASIC &amp; CAREER STUDIES        </t>
  </si>
  <si>
    <t>HS Concur Enrollmt</t>
  </si>
  <si>
    <t>ICP Undergraduate</t>
  </si>
  <si>
    <t>ICP Graduate</t>
  </si>
  <si>
    <t>Post Bacc Murphy USA</t>
  </si>
  <si>
    <t>Visiting CenturyLink</t>
  </si>
  <si>
    <t>Visiting High School</t>
  </si>
  <si>
    <t>Visiting Murphy USA</t>
  </si>
  <si>
    <t xml:space="preserve">BARKSDALE CAMPUS     </t>
  </si>
  <si>
    <t>END OF TABLE 2</t>
  </si>
  <si>
    <t>TABLE 2 
GRADUATE HEADCOUNT ENROLLMENT BY COLLEGE
 (excludes students enrolled in Barksdale programs)</t>
  </si>
  <si>
    <t xml:space="preserve">COLLEGE OF BUSINESS        </t>
  </si>
  <si>
    <t xml:space="preserve">Graduate Certificate Business Administration </t>
  </si>
  <si>
    <t>Doctor of Business Adm</t>
  </si>
  <si>
    <t>Master of Business Adm</t>
  </si>
  <si>
    <t>Master of Prof Accountancy</t>
  </si>
  <si>
    <t>Grad-Unclassf/Transients</t>
  </si>
  <si>
    <t>Life Long Learning Murphy USA</t>
  </si>
  <si>
    <t>Life Long Learning CenturyLink</t>
  </si>
  <si>
    <t>GRADUATE</t>
  </si>
  <si>
    <t>Certificate in Technical Writing</t>
  </si>
  <si>
    <t>Doctor of Audiology</t>
  </si>
  <si>
    <t>MA-Sp Pathology</t>
  </si>
  <si>
    <t>Graduate Unclassified</t>
  </si>
  <si>
    <t>Grad Certificate-Adult Education</t>
  </si>
  <si>
    <t>Grad Certificate-Domestic Violence</t>
  </si>
  <si>
    <t>Grad Certificate-Academically Gifted</t>
  </si>
  <si>
    <t>Grad Certificate-Higher Education Administration</t>
  </si>
  <si>
    <t>Grad Certificate-Spec Educ/Early Intervention</t>
  </si>
  <si>
    <t>Grad Certificate-Spec Educ Mild/Mod Elementary</t>
  </si>
  <si>
    <t>Grad Certificate-Spec Educ Mild/Mod Secondary</t>
  </si>
  <si>
    <t>Grad Certificate-Reading Specialist</t>
  </si>
  <si>
    <t>Grad Certificate-School Librarian</t>
  </si>
  <si>
    <t>Grad Certificate-Teacher Leader Education</t>
  </si>
  <si>
    <t>Grad Certificate-Visual Impairments</t>
  </si>
  <si>
    <t>EdD-Curriculum &amp; Instr</t>
  </si>
  <si>
    <t>EdD-Educ Leadership</t>
  </si>
  <si>
    <t>MA-Counseling</t>
  </si>
  <si>
    <t>MA-Educ Psychology</t>
  </si>
  <si>
    <t>MA-Ind/Org Psychology</t>
  </si>
  <si>
    <t>MAT-Early Childhood Education</t>
  </si>
  <si>
    <t>MAT-Special Education Early Intervention</t>
  </si>
  <si>
    <t>MAT-Elementary Education</t>
  </si>
  <si>
    <t>MAT-Middle Grades Science</t>
  </si>
  <si>
    <t>MAT-Middle Grades Math/Science</t>
  </si>
  <si>
    <t>MAT-Secondary Education</t>
  </si>
  <si>
    <t>MAT-Special Education</t>
  </si>
  <si>
    <t>Master of Education-Ed Leadership</t>
  </si>
  <si>
    <t>M Ed-Curriculum &amp; Instr</t>
  </si>
  <si>
    <t>MS-Health &amp; Exercise Science</t>
  </si>
  <si>
    <t>PhD-Ind/Org Psychology</t>
  </si>
  <si>
    <t>Graduate-Unclassf</t>
  </si>
  <si>
    <t>Grad-Mast +30</t>
  </si>
  <si>
    <t xml:space="preserve">COLLEGE OF ENGINEERING AND SCIENCE      </t>
  </si>
  <si>
    <t>Graduate Cert-Communications Systems</t>
  </si>
  <si>
    <t>Graduate Cert-Cyber Technology</t>
  </si>
  <si>
    <t>MS-Engr Mgt</t>
  </si>
  <si>
    <t>MS-Microsystems Engr</t>
  </si>
  <si>
    <t>MS-Molecular Sciences &amp; Nanotechnology</t>
  </si>
  <si>
    <t>PhD-Comp Analy &amp; Model</t>
  </si>
  <si>
    <t>PhD-Biomedical Engineering</t>
  </si>
  <si>
    <t>PhD-Molecular Sciences &amp; Nanotechnology</t>
  </si>
  <si>
    <t>Life Long Learning - CenturyLink</t>
  </si>
  <si>
    <t xml:space="preserve">COLLEGE OF APPLIED AND NATURAL SCIENCES       </t>
  </si>
  <si>
    <t>Grad Certificate-Dietetics</t>
  </si>
  <si>
    <t>Master of Health Informatics</t>
  </si>
  <si>
    <t>MS-Family &amp; Cons Sciences</t>
  </si>
  <si>
    <t>MS-Nutrition &amp; Dietetics</t>
  </si>
  <si>
    <t>Graduate-Masters +30</t>
  </si>
  <si>
    <t>MA-Industrial/Organizational Psy</t>
  </si>
  <si>
    <t>Master of Business Admin.</t>
  </si>
  <si>
    <t>END OF TABLE 3</t>
  </si>
  <si>
    <t>TABLE 4
ACADEMIC SUCCESS CENTER COURSE ENROLLMENT BY COURSE</t>
  </si>
  <si>
    <t xml:space="preserve">ACADEMIC SUCCESS GRADUATE PROGRAMS    </t>
  </si>
  <si>
    <t>COMM 378 -87</t>
  </si>
  <si>
    <t>COUN 517 -87</t>
  </si>
  <si>
    <t>COUN 527 -87</t>
  </si>
  <si>
    <t>COUN 529 -87</t>
  </si>
  <si>
    <t>COUN 533 -87</t>
  </si>
  <si>
    <t>COUN 534 -87</t>
  </si>
  <si>
    <t>COUN 535 -87</t>
  </si>
  <si>
    <t>COUN 585 -87</t>
  </si>
  <si>
    <t>COUN 586 -87</t>
  </si>
  <si>
    <t>COUN 587 -87</t>
  </si>
  <si>
    <t>PSYC 510 -87</t>
  </si>
  <si>
    <t>PSYC 513 -91</t>
  </si>
  <si>
    <t>PSYC 541 -91</t>
  </si>
  <si>
    <t>PSYC 585 -87</t>
  </si>
  <si>
    <t>COURSE ENROLLED TOTAL</t>
  </si>
  <si>
    <t>END OF TABLE 4</t>
  </si>
  <si>
    <t>WEST MONROE HIGH SCHOOL</t>
  </si>
  <si>
    <t>C E BYRD HIGH SCHOOL</t>
  </si>
  <si>
    <t>RUSTON HIGH SCHOOL</t>
  </si>
  <si>
    <t>AIRLINE HIGH SCHOOL</t>
  </si>
  <si>
    <t>CADDO PARISH MAGNET HS</t>
  </si>
  <si>
    <t>BENTON HIGH SCHOOL</t>
  </si>
  <si>
    <t>HAUGHTON HIGH SCHOOL</t>
  </si>
  <si>
    <t>WEST OUACHITA HIGH SCHOOL</t>
  </si>
  <si>
    <t>ALEXANDRIA SENIOR HIGH SCHOOL</t>
  </si>
  <si>
    <t>CAPTAIN SHREVE HIGH SCHOOL</t>
  </si>
  <si>
    <t>PINEVILLE HIGH SCHOOL</t>
  </si>
  <si>
    <t>PARKWAY HIGH SCHOOL</t>
  </si>
  <si>
    <t>OUACHITA CHRISTIAN SCHOOL</t>
  </si>
  <si>
    <t>CEDAR CREEK SCHOOL</t>
  </si>
  <si>
    <t>NEVILLE HIGH SCHOOL</t>
  </si>
  <si>
    <t>OUACHITA PARISH HIGH SCHOOL</t>
  </si>
  <si>
    <t>ZACHARY HIGH SCHOOL</t>
  </si>
  <si>
    <t>DUTCHTOWN HIGH SCHOOL</t>
  </si>
  <si>
    <t>LOYOLA COLLEGE PREPARATORY</t>
  </si>
  <si>
    <t>CATHOLIC HIGH SCHOOL</t>
  </si>
  <si>
    <t>COVINGTON HIGH SCHOOL</t>
  </si>
  <si>
    <t>MANDEVILLE HIGH SCHOOL</t>
  </si>
  <si>
    <t>FONTAINEBLEAU HIGH SCHOOL</t>
  </si>
  <si>
    <t>HOLY SAVIOR MENARD CENTRAL HS</t>
  </si>
  <si>
    <t>CHOUDRANT HIGH SCHOOL</t>
  </si>
  <si>
    <t>SAINT FREDERICK HIGH SCHOOL</t>
  </si>
  <si>
    <t>FARMERVILLE HIGH SCHOOL</t>
  </si>
  <si>
    <t>ALFRED M BARBE HIGH SCHOOL</t>
  </si>
  <si>
    <t>STERLINGTON HIGH SCHOOL</t>
  </si>
  <si>
    <t>BUCKEYE HIGH SCHOOL</t>
  </si>
  <si>
    <t>NATCHITOCHES CENTRAL HS</t>
  </si>
  <si>
    <t>SOUTHWOOD HIGH SCHOOL</t>
  </si>
  <si>
    <t>NORTH DESOTO HIGH SCHOOL</t>
  </si>
  <si>
    <t>MINDEN HIGH SCHOOL</t>
  </si>
  <si>
    <t>SAINT AMANT HIGH SCHOOL</t>
  </si>
  <si>
    <t>EVANGEL CHRISTIAN ACADEMY</t>
  </si>
  <si>
    <t>BASTROP HIGH SCHOOL</t>
  </si>
  <si>
    <t>GLENBROOK SCHOOL</t>
  </si>
  <si>
    <t>QUITMAN HIGH SCHOOL</t>
  </si>
  <si>
    <t>GRACE CHRISTIAN SCHOOL</t>
  </si>
  <si>
    <t>NORTHWOOD HIGH SCHOOL</t>
  </si>
  <si>
    <t>LIVE OAK HIGH SCHOOL</t>
  </si>
  <si>
    <t>BATON ROUGE MAGNET HIGH SCHOOL</t>
  </si>
  <si>
    <t>VANDEBILT CATHOLIC HIGH SCHOOL</t>
  </si>
  <si>
    <t>LAKESIDE HIGH SCHOOL</t>
  </si>
  <si>
    <t>SIMSBORO HIGH SCHOOL</t>
  </si>
  <si>
    <t>NORTHSHORE HIGH SCHOOL</t>
  </si>
  <si>
    <t>SULPHUR HIGH SCHOOL</t>
  </si>
  <si>
    <t>SAINT JOSEPHS ACADEMY</t>
  </si>
  <si>
    <t>EAST ASCENSION HIGH SCHOOL</t>
  </si>
  <si>
    <t>CLAIBORNE ACADEMY</t>
  </si>
  <si>
    <t>WEST FELICIANA HIGH SCHOOL</t>
  </si>
  <si>
    <t>EDWARD D WHITE CATHOLIC HS</t>
  </si>
  <si>
    <t>SAINT PAULS SCHOOL</t>
  </si>
  <si>
    <t>HAMMOND HIGH SCHOOL</t>
  </si>
  <si>
    <t>LAFAYETTE HIGH SCHOOL</t>
  </si>
  <si>
    <t>OAK GROVE HIGH SCHOOL</t>
  </si>
  <si>
    <t>WESTMINSTER CHRISTIAN ACADEMY</t>
  </si>
  <si>
    <t>PONCHATOULA HIGH SCHOOL</t>
  </si>
  <si>
    <t>VIDALIA HIGH SCHOOL</t>
  </si>
  <si>
    <t>NORTH CADDO MAGNET HIGH SCHOOL</t>
  </si>
  <si>
    <t>WINNFIELD SENIOR HIGH SCHOOL</t>
  </si>
  <si>
    <t>DOWNSVILLE HIGH SCHOOL</t>
  </si>
  <si>
    <t>SAM HOUSTON HIGH SCHOOL</t>
  </si>
  <si>
    <t>FOREST HIGH SCHOOL</t>
  </si>
  <si>
    <t>WESTON HIGH SCHOOL</t>
  </si>
  <si>
    <t>HOLY CROSS HIGH SCHOOL</t>
  </si>
  <si>
    <t>2018-2019</t>
  </si>
  <si>
    <t>Fall 2019</t>
  </si>
  <si>
    <t>2019-2020</t>
  </si>
  <si>
    <t>University Student Housing - Fall 2019</t>
  </si>
  <si>
    <t>YEAR</t>
  </si>
  <si>
    <t>Human Development and Family Science</t>
  </si>
  <si>
    <t>Grad Certificate-Cyber Education</t>
  </si>
  <si>
    <t>COURSE, Section number</t>
  </si>
  <si>
    <t>CIS 315-87</t>
  </si>
  <si>
    <t>COUN 535C-87</t>
  </si>
  <si>
    <t>ECON 510-87</t>
  </si>
  <si>
    <t>PSYC 511-91</t>
  </si>
  <si>
    <t>Suites</t>
  </si>
  <si>
    <t>94-348</t>
  </si>
  <si>
    <t>13.2-29.8</t>
  </si>
  <si>
    <t>12.3-48.2</t>
  </si>
  <si>
    <t>23.2-67.2</t>
  </si>
  <si>
    <t>5.5-29.4</t>
  </si>
  <si>
    <t>7.3-84.8</t>
  </si>
  <si>
    <t>ANGOLA</t>
  </si>
  <si>
    <t>ARGENTINA</t>
  </si>
  <si>
    <t>AUSTRALIA</t>
  </si>
  <si>
    <t>BARBADOS</t>
  </si>
  <si>
    <t>BELGIUM</t>
  </si>
  <si>
    <t>BANGLADESH</t>
  </si>
  <si>
    <t>BOLIVIA</t>
  </si>
  <si>
    <t>BRAZIL</t>
  </si>
  <si>
    <t>BULGARIA</t>
  </si>
  <si>
    <t>CANADA</t>
  </si>
  <si>
    <t>CHAD</t>
  </si>
  <si>
    <t>SRI LANKA</t>
  </si>
  <si>
    <t>CHINA</t>
  </si>
  <si>
    <t>CHILE</t>
  </si>
  <si>
    <t>CAMEROON</t>
  </si>
  <si>
    <t>COLOMBIA</t>
  </si>
  <si>
    <t>DOMINICA</t>
  </si>
  <si>
    <t>EGYPT</t>
  </si>
  <si>
    <t>EL SALVADOR</t>
  </si>
  <si>
    <t>ETHIOPIA</t>
  </si>
  <si>
    <t>FRANCE</t>
  </si>
  <si>
    <t>GHANA</t>
  </si>
  <si>
    <t>GERMANY</t>
  </si>
  <si>
    <t>GREECE</t>
  </si>
  <si>
    <t>GUATEMALA</t>
  </si>
  <si>
    <t>HAITI</t>
  </si>
  <si>
    <t>HONDURAS</t>
  </si>
  <si>
    <t>CROATIA</t>
  </si>
  <si>
    <t>INDIA</t>
  </si>
  <si>
    <t>IRAN</t>
  </si>
  <si>
    <t>ISRAEL</t>
  </si>
  <si>
    <t>ITALY</t>
  </si>
  <si>
    <t>COTE D'IVOIRE</t>
  </si>
  <si>
    <t>IRAQ</t>
  </si>
  <si>
    <t>JAPAN</t>
  </si>
  <si>
    <t>JAMAICA</t>
  </si>
  <si>
    <t>JORDAN</t>
  </si>
  <si>
    <t>KENYA</t>
  </si>
  <si>
    <t>SOUTH KOREA</t>
  </si>
  <si>
    <t>KUWAIT</t>
  </si>
  <si>
    <t>KAZAKHSTAN</t>
  </si>
  <si>
    <t>LEBANON</t>
  </si>
  <si>
    <t>SLOVAKIA</t>
  </si>
  <si>
    <t>LIBYA</t>
  </si>
  <si>
    <t>MADAGASCAR</t>
  </si>
  <si>
    <t>MOROCCO</t>
  </si>
  <si>
    <t>MEXICO</t>
  </si>
  <si>
    <t>MALAYSIA</t>
  </si>
  <si>
    <t>NIGERIA</t>
  </si>
  <si>
    <t>NETHERLANDS</t>
  </si>
  <si>
    <t>NORWAY</t>
  </si>
  <si>
    <t>NEPAL</t>
  </si>
  <si>
    <t>NEW ZEALAND</t>
  </si>
  <si>
    <t>PERU</t>
  </si>
  <si>
    <t>PAKISTAN</t>
  </si>
  <si>
    <t>POLAND</t>
  </si>
  <si>
    <t>QATAR</t>
  </si>
  <si>
    <t>SERBIA</t>
  </si>
  <si>
    <t>ROMANIA</t>
  </si>
  <si>
    <t>PHILIPPINES</t>
  </si>
  <si>
    <t>RWANDA</t>
  </si>
  <si>
    <t>SAUDI ARABIA</t>
  </si>
  <si>
    <t>SOUTH AFRICA</t>
  </si>
  <si>
    <t>SENEGAL</t>
  </si>
  <si>
    <t>SIERRA LEONE</t>
  </si>
  <si>
    <t>SPAIN</t>
  </si>
  <si>
    <t>SAINT LUCIA</t>
  </si>
  <si>
    <t>SWEDEN</t>
  </si>
  <si>
    <t>TRINIDAD AND TOBAGO</t>
  </si>
  <si>
    <t>THAILAND</t>
  </si>
  <si>
    <t>TAJIKISTAN</t>
  </si>
  <si>
    <t>TAIWAN</t>
  </si>
  <si>
    <t>UGANDA</t>
  </si>
  <si>
    <t>UKRAINE</t>
  </si>
  <si>
    <t>UNITED STATES</t>
  </si>
  <si>
    <t>VENEZUELA</t>
  </si>
  <si>
    <t>VIETNAM</t>
  </si>
  <si>
    <t>NIUE (NZ)</t>
  </si>
  <si>
    <t>UNITED KINGDOM</t>
  </si>
  <si>
    <t>Library Collections/Circulation-Physical Collection</t>
  </si>
  <si>
    <t>Library Collections/Circulation-Digital/Electronic Collection</t>
  </si>
  <si>
    <t>Expenses</t>
  </si>
  <si>
    <t>Books</t>
  </si>
  <si>
    <t>Media</t>
  </si>
  <si>
    <t>Serials</t>
  </si>
  <si>
    <t>Total Collection</t>
  </si>
  <si>
    <t>Interlibrary Loan Services</t>
  </si>
  <si>
    <t>Total Library Circulation</t>
  </si>
  <si>
    <t>Databases</t>
  </si>
  <si>
    <t>2018-19</t>
  </si>
  <si>
    <t>2019-20</t>
  </si>
  <si>
    <t>Fringe benefits</t>
  </si>
  <si>
    <t>Materials/services expenses</t>
  </si>
  <si>
    <t>Operations and maintenance expenses</t>
  </si>
  <si>
    <t>Total expenses</t>
  </si>
  <si>
    <t>Other %</t>
  </si>
  <si>
    <t>**Not enough data to provide averages</t>
  </si>
  <si>
    <t>*Includes Professional-In-Residence</t>
  </si>
  <si>
    <t>Distinguished Lecturer</t>
  </si>
  <si>
    <t>Black or African American, non-Hispanic</t>
  </si>
  <si>
    <t>American Indian or Alaska Native, non-Hispanic</t>
  </si>
  <si>
    <t>Race and/or ethnicity unknown</t>
  </si>
  <si>
    <t>Nonresident aliens</t>
  </si>
  <si>
    <t>Hispanic/Latino</t>
  </si>
  <si>
    <t>White, non-Hispanic</t>
  </si>
  <si>
    <t>Asian, non-Hispanic</t>
  </si>
  <si>
    <t>Two or more races, non-Hispanic</t>
  </si>
  <si>
    <t>Native Hawaiian or other Pacific Islander, non-Hispanic</t>
  </si>
  <si>
    <t>TIOGA SENIOR HIGH SCHOOL</t>
  </si>
  <si>
    <t>EL DORADO HIGH SCHOOL</t>
  </si>
  <si>
    <t>PARKVIEW BAPTIST SCHOOL</t>
  </si>
  <si>
    <t>TEXAS HIGH SCHOOL</t>
  </si>
  <si>
    <t>BISHOP SULLIVAN HIGH SCHOOL</t>
  </si>
  <si>
    <t>SMACKOVER HIGH SCHOOL</t>
  </si>
  <si>
    <t>MAGNOLIA HIGH SCHOOL</t>
  </si>
  <si>
    <t>SAINT THOMAS MORE CATHOLIC HS</t>
  </si>
  <si>
    <t>BRYANT HIGH SCHOOL</t>
  </si>
  <si>
    <t>DENHAM SPRINGS SENIOR HS</t>
  </si>
  <si>
    <t>HALLSVILLE HIGH SCHOOL</t>
  </si>
  <si>
    <t>Student and Academic Affairs and Other Education Services</t>
  </si>
  <si>
    <t>Business and Financial Operations Occupations</t>
  </si>
  <si>
    <t>Production, Transportation, and Material Moving Occupations</t>
  </si>
  <si>
    <t>Community, Social Service, Legal, Arts, Design, Entertainment, Sports and Media Occupations</t>
  </si>
  <si>
    <t>Primary Instruction</t>
  </si>
  <si>
    <t>IPEDS Human Resources- Full Time Counts only</t>
  </si>
  <si>
    <t>Fall 2020 Full-Time Instructional Faculty by Gender</t>
  </si>
  <si>
    <t>Fall 2020 Full-Time Instructional Faculty by Race</t>
  </si>
  <si>
    <t>Fall 2020 Full-Time Instructional Distribution by Rank</t>
  </si>
  <si>
    <t>Fall 2020 Full-Time Instructional Faculty Tenure</t>
  </si>
  <si>
    <t>Full-Time Instructional Faculty Fall 2020 Salary Data</t>
  </si>
  <si>
    <t>Fall 2020</t>
  </si>
  <si>
    <t>Summer 2020</t>
  </si>
  <si>
    <t>Winter 2020-21</t>
  </si>
  <si>
    <t>Spring 2021</t>
  </si>
  <si>
    <t>Enrollment Summaries by College
Fall Quarter 2020</t>
  </si>
  <si>
    <t>all classes moved online due to COVID-19</t>
  </si>
  <si>
    <t>High Schools of Entering Freshmen - Fall 2020</t>
  </si>
  <si>
    <t>2020-2021</t>
  </si>
  <si>
    <t>2020-21</t>
  </si>
  <si>
    <t>Facilities and Land Holdings - Fall 2020</t>
  </si>
  <si>
    <t>Assignable Area by Room Use - Fall 2020</t>
  </si>
  <si>
    <t>University Student Housing - Fall 2020</t>
  </si>
  <si>
    <t>BAHAMAS</t>
  </si>
  <si>
    <t>PORTUGAL</t>
  </si>
  <si>
    <t>UNKNOWN</t>
  </si>
  <si>
    <t>ACADEMY OF THE SACRED HEART</t>
  </si>
  <si>
    <t>ACADIANA HIGH SCHOOL</t>
  </si>
  <si>
    <t>ADAMS COUNTY CHRISTIAN SCHOOL</t>
  </si>
  <si>
    <t>ALBANY HIGH SCHOOL</t>
  </si>
  <si>
    <t>ALL SAINTS EPISCOPAL SCHOOL</t>
  </si>
  <si>
    <t>ALLEN HIGH SCHOOL</t>
  </si>
  <si>
    <t>ALLEN J ELLENDER MEMORIAL HS</t>
  </si>
  <si>
    <t>AMON CARTER-RIVERSIDE HIGH SCH</t>
  </si>
  <si>
    <t>ANACOCO HIGH SCHOOL</t>
  </si>
  <si>
    <t>ARCADIA HIGH SCHOOL</t>
  </si>
  <si>
    <t>ARCHBISHOP CHAPELLE HS</t>
  </si>
  <si>
    <t>ARCHBISHOP HANNAN HIGH SCHOOL</t>
  </si>
  <si>
    <t>ARCHBISHOP RUMMEL HIGH SCHOOL</t>
  </si>
  <si>
    <t>ARCHBISHOP SHAW HIGH SCHOOL</t>
  </si>
  <si>
    <t>ARGYLE HIGH SCHOOL</t>
  </si>
  <si>
    <t>ARKADELPHIA HIGH SCHOOL</t>
  </si>
  <si>
    <t>ARKANSAS BAPTIST HIGH SCHOOL</t>
  </si>
  <si>
    <t>ASSUMPTION HIGH SCHOOL</t>
  </si>
  <si>
    <t>ATLANTA HIGH SCHOOL</t>
  </si>
  <si>
    <t>BAUXITE HIGH SCHOOL</t>
  </si>
  <si>
    <t>BELL CITY HIGH SCHOOL</t>
  </si>
  <si>
    <t>BELLE CHASSE HIGH SCHOOL</t>
  </si>
  <si>
    <t>BERWICK HIGH SCHOOL</t>
  </si>
  <si>
    <t>BLACKMAN HIGH SCHOOL</t>
  </si>
  <si>
    <t>BLOCK HIGH SCHOOL</t>
  </si>
  <si>
    <t>BOLTON HIGH SCHOOL</t>
  </si>
  <si>
    <t>BOOKER T WASHINGTON HS</t>
  </si>
  <si>
    <t>BOSSIER HIGH SCHOOL</t>
  </si>
  <si>
    <t>BOWLING GREEN SCHOOL</t>
  </si>
  <si>
    <t>BRADLEY HIGH SCHOOL</t>
  </si>
  <si>
    <t>BROADMOOR HIGH SCHOOL</t>
  </si>
  <si>
    <t>BROTHER MARTIN HIGH SCHOOL</t>
  </si>
  <si>
    <t>BRUSLY HIGH SCHOOL</t>
  </si>
  <si>
    <t>BUFORD HIGH SCHOOL</t>
  </si>
  <si>
    <t>BULLARD SCHOOL</t>
  </si>
  <si>
    <t>BUNKIE HIGH SCHOOL</t>
  </si>
  <si>
    <t>CABOT HIGH SCHOOL</t>
  </si>
  <si>
    <t>CALDWELL HIGH SCHOOL</t>
  </si>
  <si>
    <t>CALVIN HIGH SCHOOL</t>
  </si>
  <si>
    <t>CANFIELD HIGH SCHOOL</t>
  </si>
  <si>
    <t>CARENCRO HIGH SCHOOL</t>
  </si>
  <si>
    <t>CARROLL HIGH SCHOOL</t>
  </si>
  <si>
    <t>CARROLL SENIOR HIGH SCHOOL</t>
  </si>
  <si>
    <t>CASTOR HIGH SCHOOL</t>
  </si>
  <si>
    <t>CATALINA FOOTHILLS HIGH SCHOOL</t>
  </si>
  <si>
    <t>CECILIA HIGH SCHOOL</t>
  </si>
  <si>
    <t>CEDAR HILL HIGH SCHOOL</t>
  </si>
  <si>
    <t>CEDAR PARK HIGH SCHOOL</t>
  </si>
  <si>
    <t>CENTENNIAL HIGH SCHOOL</t>
  </si>
  <si>
    <t>CENTRAL HIGH SCHOOL</t>
  </si>
  <si>
    <t>CENTRAL LAFOURCHE HIGH SCHOOL</t>
  </si>
  <si>
    <t>CENTRAL PRIVATE SCHOOL</t>
  </si>
  <si>
    <t>CHALMETTE HIGH SCHOOL</t>
  </si>
  <si>
    <t>CLAIBORNE CHRISTIAN SCHOOL</t>
  </si>
  <si>
    <t>CLEBURNE HIGH SCHOOL</t>
  </si>
  <si>
    <t>CLINTON HIGH SCHOOL</t>
  </si>
  <si>
    <t>COLUMBIA HIGH SCHOOL</t>
  </si>
  <si>
    <t>COMEAUX HIGH SCHOOL</t>
  </si>
  <si>
    <t>CONCORDIA LUTHERAN HIGH SCHOOL</t>
  </si>
  <si>
    <t>CONVERSE HIGH SCHOOL</t>
  </si>
  <si>
    <t>CORNERSTONE CHRISTIAN ACADEMY</t>
  </si>
  <si>
    <t>CRESCENT CITY BAPTIST HS</t>
  </si>
  <si>
    <t>CROSSETT HIGH SCHOOL</t>
  </si>
  <si>
    <t>CROWLEY HIGH SCHOOL</t>
  </si>
  <si>
    <t>CYPRESS CREEK HIGH SCHOOL</t>
  </si>
  <si>
    <t>DELCAMBRE HIGH SCHOOL</t>
  </si>
  <si>
    <t>DELHI HIGH SCHOOL</t>
  </si>
  <si>
    <t>DEQUINCY HIGH SCHOOL</t>
  </si>
  <si>
    <t>DERIDDER HIGH SCHOOL</t>
  </si>
  <si>
    <t>DESOTO HIGH SCHOOL</t>
  </si>
  <si>
    <t>DESTREHAN HIGH SCHOOL</t>
  </si>
  <si>
    <t>DOYLE HIGH SCHOOL</t>
  </si>
  <si>
    <t>DRIPPING SPRINGS HIGH SCHOOL</t>
  </si>
  <si>
    <t>EARLY HIGH SCHOOL</t>
  </si>
  <si>
    <t>EAST BEAUREGARD HIGH SCHOOL</t>
  </si>
  <si>
    <t>EAST JEFFERSON HIGH SCHOOL</t>
  </si>
  <si>
    <t>EAST LAKE HIGH SCHOOL</t>
  </si>
  <si>
    <t>ELYSIAN FIELDS HIGH SCHOOL</t>
  </si>
  <si>
    <t>EMERSON HIGH SCHOOL</t>
  </si>
  <si>
    <t>EPISCOPAL HIGH SCHOOL</t>
  </si>
  <si>
    <t>FERRIDAY HIGH SCHOOL</t>
  </si>
  <si>
    <t>FLORENCE HIGH SCHOOL</t>
  </si>
  <si>
    <t>FLOUR BLUFF HIGH SCHOOL</t>
  </si>
  <si>
    <t>FOREST PARK SENIOR HIGH SCHOOL</t>
  </si>
  <si>
    <t>FORNEY HIGH SCHOOL</t>
  </si>
  <si>
    <t>FRANKLIN ACADEMY</t>
  </si>
  <si>
    <t>FRANKLINTON HIGH SCHOOL</t>
  </si>
  <si>
    <t>FRIENDSWOOD HIGH SCHOOL</t>
  </si>
  <si>
    <t>GEORGETOWN HIGH SCHOOL</t>
  </si>
  <si>
    <t>GLASGOW SENIOR HIGH SCHOOL</t>
  </si>
  <si>
    <t>GRACE COMMUNITY SCHOOL</t>
  </si>
  <si>
    <t>GRACE INTERNATIONAL SCHOOL</t>
  </si>
  <si>
    <t>GRAMBLING STATE LAB HS</t>
  </si>
  <si>
    <t>GRANT HIGH SCHOOL</t>
  </si>
  <si>
    <t>GRAPEVINE SENIOR HIGH SCHOOL</t>
  </si>
  <si>
    <t>GREEN OAKS HIGH SCHOOL</t>
  </si>
  <si>
    <t>GREENBRIER HIGH SCHOOL</t>
  </si>
  <si>
    <t>H L BOURGEOIS HIGH SCHOOL</t>
  </si>
  <si>
    <t>HAHNVILLE HIGH SCHOOL</t>
  </si>
  <si>
    <t>HAMBURG HIGH SCHOOL</t>
  </si>
  <si>
    <t>HARDIN-JEFFERSON HIGH SCHOOL</t>
  </si>
  <si>
    <t>HARMONY GROVE HIGH SCHOOL</t>
  </si>
  <si>
    <t>HARRIS COUNTY HIGH SCHOOL</t>
  </si>
  <si>
    <t>HATHAWAY HIGH SCHOOL</t>
  </si>
  <si>
    <t>HAYNESVILLE HIGH SCHOOL</t>
  </si>
  <si>
    <t>HEBRON HIGH SCHOOL</t>
  </si>
  <si>
    <t>HERITAGE CHRISTIAN HIGH SCHOOL</t>
  </si>
  <si>
    <t>HERITAGE HIGH SCHOOL</t>
  </si>
  <si>
    <t>HICKS HIGH SCHOOL</t>
  </si>
  <si>
    <t>HOLDEN SCHOOL</t>
  </si>
  <si>
    <t>HOLY SPIRIT HIGH SCHOOL</t>
  </si>
  <si>
    <t>HOME SCHOOL</t>
  </si>
  <si>
    <t>HOMER HIGH SCHOOL</t>
  </si>
  <si>
    <t>I H KEMPNER HIGH SCHOOL</t>
  </si>
  <si>
    <t>JACKSONVILLE HIGH SCHOOL</t>
  </si>
  <si>
    <t>JEANERETTE HIGH SCHOOL</t>
  </si>
  <si>
    <t>JEFFERSON HIGH SCHOOL</t>
  </si>
  <si>
    <t>JENA HIGH SCHOOL</t>
  </si>
  <si>
    <t>JESUIT HIGH SCHOOL</t>
  </si>
  <si>
    <t>JOHN EHRET HIGH SCHOOL</t>
  </si>
  <si>
    <t>JUAN SEGUIN HIGH SCHOOL</t>
  </si>
  <si>
    <t>JUNCTION CITY HIGH SCHOOL</t>
  </si>
  <si>
    <t>KATY HIGH SCHOOL</t>
  </si>
  <si>
    <t>KINDER HIGH SCHOOL</t>
  </si>
  <si>
    <t>KINGWOOD HIGH SCHOOL</t>
  </si>
  <si>
    <t>L W HIGGINS HIGH SCHOOL</t>
  </si>
  <si>
    <t>LACASSINE HIGH SCHOOL</t>
  </si>
  <si>
    <t>LAFAYETTE CHRISTIAN ACADEMY</t>
  </si>
  <si>
    <t>LAKE HAMILTON HIGH SCHOOL</t>
  </si>
  <si>
    <t>LAKE PROVIDENCE SR HIGH SCHOOL</t>
  </si>
  <si>
    <t>LAKEVIEW HIGH SCHOOL</t>
  </si>
  <si>
    <t>LEANDER HIGH SCHOOL</t>
  </si>
  <si>
    <t>LEESVILLE HIGH SCHOOL</t>
  </si>
  <si>
    <t>LEWISVILLE HIGH SCHOOL</t>
  </si>
  <si>
    <t>LIBERTY CHRISTIAN SCHOOL</t>
  </si>
  <si>
    <t>LIMESTONE COMMUNITY HS</t>
  </si>
  <si>
    <t>LITTLE ROCK CENTRAL HIGH SCH</t>
  </si>
  <si>
    <t>LOGANSPORT HIGH SCHOOL</t>
  </si>
  <si>
    <t>LORANGER HIGH SCHOOL</t>
  </si>
  <si>
    <t>LOREAUVILLE HIGH SCHOOL</t>
  </si>
  <si>
    <t>LOUISIANA SCH AGRICULTURAL SCI</t>
  </si>
  <si>
    <t>LOUISIANA SCH MATH SCI ARTS</t>
  </si>
  <si>
    <t>LUTCHER HIGH SCHOOL</t>
  </si>
  <si>
    <t>MABANK HIGH SCHOOL</t>
  </si>
  <si>
    <t>MADISON ACADEMIC MAGNET HS</t>
  </si>
  <si>
    <t>MADISON CENTRAL HIGH SCHOOL</t>
  </si>
  <si>
    <t>MAMOU HIGH SCHOOL</t>
  </si>
  <si>
    <t>MANSFIELD HIGH SCHOOL</t>
  </si>
  <si>
    <t>MCKINLEY SENIOR HIGH SCHOOL</t>
  </si>
  <si>
    <t>MCKINNEY HIGH SCHOOL</t>
  </si>
  <si>
    <t>MCMAIN SECONDARY SCHOOL</t>
  </si>
  <si>
    <t>MEMORIAL HIGH SCHOOL</t>
  </si>
  <si>
    <t>METRO CHRISTIAN ACADEMY</t>
  </si>
  <si>
    <t>MIRABEAU B LAMAR SR HIGH SCH</t>
  </si>
  <si>
    <t>MISSISSIPPI SCHOOL MATH &amp; SCI</t>
  </si>
  <si>
    <t>MONTEREY HIGH SCHOOL</t>
  </si>
  <si>
    <t>MONTEREY SENIOR HIGH SCHOOL</t>
  </si>
  <si>
    <t>MONTGOMERY HIGH SCHOOL</t>
  </si>
  <si>
    <t>MONTICELLO HIGH SCHOOL</t>
  </si>
  <si>
    <t>MOTHER OF DIVINE GRACE SCHOOL</t>
  </si>
  <si>
    <t>MOUNT CARMEL ACADEMY</t>
  </si>
  <si>
    <t>MOUNT OLIVE CHRISTIAN SCHOOL</t>
  </si>
  <si>
    <t>NACOGDOCHES HIGH SCHOOL</t>
  </si>
  <si>
    <t>NEVADA UNION HIGH SCHOOL</t>
  </si>
  <si>
    <t>NEW BOSTON HIGH SCHOOL</t>
  </si>
  <si>
    <t>NEW IBERIA SENIOR HIGH SCHOOL</t>
  </si>
  <si>
    <t>NEWMAN SMITH HIGH SCHOOL</t>
  </si>
  <si>
    <t>NORTH CENTRAL HIGH SCHOOL</t>
  </si>
  <si>
    <t>NORTHEAST BAPTIST SCHOOL</t>
  </si>
  <si>
    <t>NORTHWEST HIGH SCHOOL</t>
  </si>
  <si>
    <t>NORTHWEST RANKIN HIGH SCHOOL</t>
  </si>
  <si>
    <t>NOTRE DAME HIGH SCHOOL</t>
  </si>
  <si>
    <t>OAK FOREST ACADEMY</t>
  </si>
  <si>
    <t>OAK HILL HIGH SCHOOL</t>
  </si>
  <si>
    <t>OAK LAWN COMMUNITY HIGH SCHOOL</t>
  </si>
  <si>
    <t>OAK RIDGE HIGH SCHOOL</t>
  </si>
  <si>
    <t>OAKDALE HIGH SCHOOL</t>
  </si>
  <si>
    <t>OLIVER PERRY WALKER SENIOR HS</t>
  </si>
  <si>
    <t>ONEONTA HIGH SCHOOL</t>
  </si>
  <si>
    <t>OPELOUSAS CATHOLIC SCHOOL</t>
  </si>
  <si>
    <t>OPELOUSAS SENIOR HIGH SCHOOL</t>
  </si>
  <si>
    <t>OSAN AMERICAN HIGH SCHOOL DOD</t>
  </si>
  <si>
    <t>PARAGOULD HIGH SCHOOL</t>
  </si>
  <si>
    <t>PARKERS CHAPEL HIGH SCHOOL</t>
  </si>
  <si>
    <t>PEABODY MAGNET HIGH SCHOOL</t>
  </si>
  <si>
    <t>PEARL RIVER HIGH SCHOOL</t>
  </si>
  <si>
    <t>PEARLAND HIGH SCHOOL</t>
  </si>
  <si>
    <t>PINE PRAIRIE HIGH SCHOOL</t>
  </si>
  <si>
    <t>PLAIN DEALING HIGH SCHOOL</t>
  </si>
  <si>
    <t>POPE JOHN PAUL II HIGH SCHOOL</t>
  </si>
  <si>
    <t>PRAIRIE VIEW ACADEMY</t>
  </si>
  <si>
    <t>PULASKI ACADEMY</t>
  </si>
  <si>
    <t>PUYALLUP SENIOR HIGH SCHOOL</t>
  </si>
  <si>
    <t>RAYNE HIGH SCHOOL</t>
  </si>
  <si>
    <t>RED RIVER HIGH SCHOOL</t>
  </si>
  <si>
    <t>REDWATER HIGH SCHOOL</t>
  </si>
  <si>
    <t>RICHWOOD HIGH SCHOOL</t>
  </si>
  <si>
    <t>RICKARDS HIGH SCHOOL</t>
  </si>
  <si>
    <t>RIDGEWOOD PREPARATORY SCHOOL</t>
  </si>
  <si>
    <t>RIVER OAKS SCHOOL</t>
  </si>
  <si>
    <t>RIVERDALE ACADEMY</t>
  </si>
  <si>
    <t>RIVERFIELD ACADEMY</t>
  </si>
  <si>
    <t>ROBERT E LEE HIGH SCHOOL</t>
  </si>
  <si>
    <t>ROCKWALL HIGH SCHOOL</t>
  </si>
  <si>
    <t>ROSEPINE HIGH SCHOOL</t>
  </si>
  <si>
    <t>RUNNELS HIGH SCHOOL</t>
  </si>
  <si>
    <t>SAINT BENEDICTS PREP SCHOOL</t>
  </si>
  <si>
    <t>SAINT CHARLES CATHOLIC HIGH SC</t>
  </si>
  <si>
    <t>SAINT JOSEPH CATHOLIC SCHOOL</t>
  </si>
  <si>
    <t>SAINT LOUIS CATHOLIC HS</t>
  </si>
  <si>
    <t>SAINT MARY HIGH SCHOOL</t>
  </si>
  <si>
    <t>SAINT MARYS DOMINICAN HS</t>
  </si>
  <si>
    <t>SAINT THOMAS HIGH SCHOOL</t>
  </si>
  <si>
    <t>SALINE HIGH SCHOOL</t>
  </si>
  <si>
    <t>SAN MARCOS HIGH SCHOOL</t>
  </si>
  <si>
    <t>SCOTLANDVILLE MAGNET HS</t>
  </si>
  <si>
    <t>SEVERNA PARK SENIOR HIGH SCH</t>
  </si>
  <si>
    <t>SICILY ISLAND HIGH SCHOOL</t>
  </si>
  <si>
    <t>SILLIMAN INSTITUTE</t>
  </si>
  <si>
    <t>SILOAM SPRINGS HIGH SCHOOL</t>
  </si>
  <si>
    <t>SIMPSON HIGH SCHOOL</t>
  </si>
  <si>
    <t>SLIDELL HIGH SCHOOL</t>
  </si>
  <si>
    <t>SOUTH BEAUREGARD HIGH SCHOOL</t>
  </si>
  <si>
    <t>SOUTH GRAND PRAIRIE HIGH SCH</t>
  </si>
  <si>
    <t>SOUTH LAFOURCHE HIGH SCHOOL</t>
  </si>
  <si>
    <t>SOUTHRIDGE HIGH SCHOOL</t>
  </si>
  <si>
    <t>SPRING HIGH SCHOOL</t>
  </si>
  <si>
    <t>SPRING HILL HIGH SCHOOL</t>
  </si>
  <si>
    <t>SPRINGFIELD HIGH SCHOOL</t>
  </si>
  <si>
    <t>STANLEY HIGH SCHOOL</t>
  </si>
  <si>
    <t>STARKS HIGH SCHOOL</t>
  </si>
  <si>
    <t>SUMMERFIELD HIGH SCHOOL</t>
  </si>
  <si>
    <t>SUMRALL HIGH SCHOOL</t>
  </si>
  <si>
    <t>TALLULAH ACADEMY-DELTA CHRN</t>
  </si>
  <si>
    <t>TARA HIGH SCHOOL</t>
  </si>
  <si>
    <t>TENSAS ACADEMY</t>
  </si>
  <si>
    <t>TERREBONNE HIGH SCHOOL</t>
  </si>
  <si>
    <t>TEURLINGS CATHOLIC HIGH SCHOOL</t>
  </si>
  <si>
    <t>THIBODAUX HIGH SCHOOL</t>
  </si>
  <si>
    <t>TRINITY SCHOOL OF TEXAS</t>
  </si>
  <si>
    <t>UNION GROVE HIGH SCHOOL</t>
  </si>
  <si>
    <t>UNIVERSITY LABORATORY SCHOOL</t>
  </si>
  <si>
    <t>VIDOR HIGH SCHOOL</t>
  </si>
  <si>
    <t>VINTON HIGH SCHOOL</t>
  </si>
  <si>
    <t>VISTA RIDGE HIGH SCHOOL</t>
  </si>
  <si>
    <t>WALKER HIGH SCHOOL</t>
  </si>
  <si>
    <t>WALSH JESUIT HIGH SCHOOL</t>
  </si>
  <si>
    <t>WARREN CENTRAL HIGH SCHOOL</t>
  </si>
  <si>
    <t>WARREN HIGH SCHOOL</t>
  </si>
  <si>
    <t>WEDDINGTON HIGH SCHOOL</t>
  </si>
  <si>
    <t>WESSON ATTENDANCE CENTER</t>
  </si>
  <si>
    <t>WEST SAINT MARY HIGH SCHOOL</t>
  </si>
  <si>
    <t>WEST SIDE CHRISTIAN SCHOOL</t>
  </si>
  <si>
    <t>WESTLAKE HIGH SCHOOL</t>
  </si>
  <si>
    <t>WHITE HALL HIGH SCHOOL</t>
  </si>
  <si>
    <t>WHITE OAK HIGH SCHOOL</t>
  </si>
  <si>
    <t>WHITEHOUSE HIGH SCHOOL</t>
  </si>
  <si>
    <t>WILLIAM G ENLOE HIGH SCHOOL</t>
  </si>
  <si>
    <t>WOODLANDS HIGH SCHOOL THE</t>
  </si>
  <si>
    <t>WOODLAWN HIGH SCHOOL</t>
  </si>
  <si>
    <t>WOSSMAN HIGH SCHOOL</t>
  </si>
  <si>
    <t>WYLIE HIGH SCHOOL</t>
  </si>
  <si>
    <t>(Capacity impacted by COVID-19)</t>
  </si>
  <si>
    <t>**</t>
  </si>
  <si>
    <t>Fall 2020 Full-Time Instructional Faculty with Doctoral/Terminal Degree</t>
  </si>
  <si>
    <t>Academic Years 2016-17 to 2020-21</t>
  </si>
  <si>
    <t>POST-BACC CERT</t>
  </si>
  <si>
    <t>GRAD CERT</t>
  </si>
  <si>
    <t>UNDERGRAD CERT</t>
  </si>
  <si>
    <t>DEGREES CONFERRED</t>
  </si>
  <si>
    <t>COMPLETERS BY TERM</t>
  </si>
  <si>
    <t>SUMMER 2020</t>
  </si>
  <si>
    <t>FALL 2020</t>
  </si>
  <si>
    <t>WINTER 2020-21</t>
  </si>
  <si>
    <t>SPRING 2021</t>
  </si>
  <si>
    <t>COMPLETERS BY TERM &amp;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</si>
</sst>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44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5"/>
      <color rgb="FF333333"/>
      <name val="Optim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333333"/>
      <name val="Trebuchet MS"/>
      <family val="2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rgb="FF333333"/>
      <name val="Times New Roman"/>
      <family val="1"/>
    </font>
    <font>
      <sz val="9"/>
      <color rgb="FF333333"/>
      <name val="Times New Roman"/>
      <family val="1"/>
    </font>
    <font>
      <sz val="14"/>
      <color rgb="FF000000"/>
      <name val="Trebuchet MS"/>
      <family val="2"/>
    </font>
    <font>
      <sz val="12"/>
      <name val="Arial"/>
      <family val="2"/>
    </font>
    <font>
      <sz val="10"/>
      <color rgb="FF333333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0"/>
      <name val="Arial"/>
      <family val="2"/>
    </font>
    <font>
      <sz val="11"/>
      <name val="Times New Roman"/>
      <family val="1"/>
    </font>
    <font>
      <sz val="10"/>
      <color theme="1" tint="4.9989318521683403E-2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rgb="FF000000"/>
      <name val="Arial"/>
      <family val="2"/>
    </font>
    <font>
      <sz val="14"/>
      <name val="Times New Roman"/>
      <family val="1"/>
    </font>
    <font>
      <b/>
      <sz val="15"/>
      <color rgb="FF333333"/>
      <name val="Times New Roman"/>
      <family val="1"/>
    </font>
    <font>
      <sz val="14"/>
      <color rgb="FF000000"/>
      <name val="Times New Roman"/>
      <family val="1"/>
    </font>
    <font>
      <b/>
      <sz val="1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sz val="8"/>
      <name val="Times New Roman"/>
      <family val="1"/>
    </font>
    <font>
      <b/>
      <sz val="14"/>
      <name val="Optima Regular"/>
    </font>
    <font>
      <b/>
      <sz val="12"/>
      <name val="Optima Regular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0" fontId="3" fillId="0" borderId="0" xfId="0" applyFont="1"/>
    <xf numFmtId="0" fontId="4" fillId="0" borderId="0" xfId="0" applyFont="1"/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16" fontId="12" fillId="3" borderId="0" xfId="0" applyNumberFormat="1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right" vertical="center" wrapText="1"/>
    </xf>
    <xf numFmtId="14" fontId="0" fillId="0" borderId="0" xfId="0" applyNumberFormat="1"/>
    <xf numFmtId="0" fontId="8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/>
    <xf numFmtId="0" fontId="10" fillId="0" borderId="0" xfId="0" applyFont="1"/>
    <xf numFmtId="0" fontId="12" fillId="3" borderId="0" xfId="0" applyFont="1" applyFill="1" applyAlignment="1">
      <alignment horizontal="center" vertical="center" wrapText="1"/>
    </xf>
    <xf numFmtId="9" fontId="12" fillId="3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9" fontId="12" fillId="2" borderId="0" xfId="0" applyNumberFormat="1" applyFont="1" applyFill="1" applyAlignment="1">
      <alignment horizontal="center" vertical="center" wrapText="1"/>
    </xf>
    <xf numFmtId="0" fontId="0" fillId="4" borderId="0" xfId="0" applyFill="1"/>
    <xf numFmtId="0" fontId="12" fillId="0" borderId="0" xfId="0" applyFont="1" applyFill="1" applyAlignment="1">
      <alignment horizontal="right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9" fontId="0" fillId="4" borderId="0" xfId="0" applyNumberFormat="1" applyFill="1" applyAlignment="1">
      <alignment horizontal="center"/>
    </xf>
    <xf numFmtId="10" fontId="0" fillId="0" borderId="0" xfId="0" applyNumberFormat="1" applyFill="1"/>
    <xf numFmtId="1" fontId="0" fillId="0" borderId="0" xfId="0" applyNumberFormat="1" applyFill="1"/>
    <xf numFmtId="0" fontId="10" fillId="0" borderId="0" xfId="0" applyFont="1" applyFill="1"/>
    <xf numFmtId="0" fontId="7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/>
    </xf>
    <xf numFmtId="9" fontId="0" fillId="0" borderId="0" xfId="0" applyNumberFormat="1" applyFill="1"/>
    <xf numFmtId="0" fontId="11" fillId="3" borderId="0" xfId="1" applyFont="1" applyFill="1" applyAlignment="1">
      <alignment horizontal="right" vertical="center" wrapText="1"/>
    </xf>
    <xf numFmtId="0" fontId="12" fillId="3" borderId="0" xfId="1" applyFont="1" applyFill="1" applyAlignment="1">
      <alignment horizontal="right" vertical="center" wrapText="1"/>
    </xf>
    <xf numFmtId="3" fontId="12" fillId="3" borderId="0" xfId="1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6" fillId="0" borderId="0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vertical="top"/>
    </xf>
    <xf numFmtId="0" fontId="15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9" fontId="12" fillId="0" borderId="0" xfId="0" applyNumberFormat="1" applyFont="1" applyFill="1" applyAlignment="1">
      <alignment horizontal="center" vertical="center" wrapText="1"/>
    </xf>
    <xf numFmtId="16" fontId="12" fillId="0" borderId="0" xfId="0" applyNumberFormat="1" applyFont="1" applyFill="1" applyAlignment="1">
      <alignment vertical="center" wrapText="1"/>
    </xf>
    <xf numFmtId="9" fontId="12" fillId="0" borderId="0" xfId="0" applyNumberFormat="1" applyFont="1" applyFill="1" applyAlignment="1">
      <alignment horizontal="right" vertical="center" wrapText="1"/>
    </xf>
    <xf numFmtId="0" fontId="0" fillId="0" borderId="0" xfId="0" applyFill="1" applyBorder="1"/>
    <xf numFmtId="0" fontId="10" fillId="4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 vertical="center" wrapText="1"/>
    </xf>
    <xf numFmtId="3" fontId="12" fillId="0" borderId="0" xfId="1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1" fillId="0" borderId="0" xfId="1" applyFill="1"/>
    <xf numFmtId="0" fontId="12" fillId="3" borderId="0" xfId="0" applyFont="1" applyFill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3" fontId="7" fillId="0" borderId="0" xfId="0" applyNumberFormat="1" applyFont="1" applyAlignment="1">
      <alignment horizontal="center" vertical="center" wrapText="1"/>
    </xf>
    <xf numFmtId="6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11" fillId="3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0" fillId="5" borderId="0" xfId="0" applyFill="1"/>
    <xf numFmtId="0" fontId="23" fillId="0" borderId="0" xfId="0" applyFont="1" applyFill="1" applyAlignment="1">
      <alignment horizontal="center" vertical="center" wrapText="1"/>
    </xf>
    <xf numFmtId="0" fontId="25" fillId="11" borderId="2" xfId="0" applyFont="1" applyFill="1" applyBorder="1"/>
    <xf numFmtId="0" fontId="25" fillId="11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21" fillId="12" borderId="4" xfId="0" applyFont="1" applyFill="1" applyBorder="1"/>
    <xf numFmtId="0" fontId="10" fillId="0" borderId="0" xfId="0" applyFont="1" applyAlignment="1">
      <alignment vertical="center" wrapText="1"/>
    </xf>
    <xf numFmtId="0" fontId="0" fillId="12" borderId="4" xfId="0" applyFill="1" applyBorder="1"/>
    <xf numFmtId="0" fontId="3" fillId="12" borderId="4" xfId="0" applyFont="1" applyFill="1" applyBorder="1"/>
    <xf numFmtId="0" fontId="26" fillId="7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5" borderId="0" xfId="0" applyFill="1" applyAlignment="1">
      <alignment horizontal="center" vertical="center"/>
    </xf>
    <xf numFmtId="3" fontId="27" fillId="4" borderId="0" xfId="0" applyNumberFormat="1" applyFont="1" applyFill="1"/>
    <xf numFmtId="0" fontId="0" fillId="0" borderId="0" xfId="0" applyFill="1" applyAlignment="1">
      <alignment vertical="top"/>
    </xf>
    <xf numFmtId="0" fontId="10" fillId="0" borderId="0" xfId="0" applyFont="1"/>
    <xf numFmtId="0" fontId="11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0" fillId="8" borderId="0" xfId="0" applyFont="1" applyFill="1" applyAlignment="1">
      <alignment horizontal="center"/>
    </xf>
    <xf numFmtId="0" fontId="2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/>
    <xf numFmtId="0" fontId="12" fillId="11" borderId="0" xfId="0" applyFont="1" applyFill="1" applyAlignment="1">
      <alignment horizontal="center" vertical="center" wrapText="1"/>
    </xf>
    <xf numFmtId="0" fontId="11" fillId="14" borderId="0" xfId="0" applyFont="1" applyFill="1" applyAlignment="1">
      <alignment horizontal="left" vertical="center" wrapText="1"/>
    </xf>
    <xf numFmtId="0" fontId="11" fillId="14" borderId="0" xfId="0" applyFont="1" applyFill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1" fontId="0" fillId="11" borderId="0" xfId="0" applyNumberFormat="1" applyFill="1" applyAlignment="1">
      <alignment horizontal="center" vertical="top"/>
    </xf>
    <xf numFmtId="0" fontId="0" fillId="11" borderId="0" xfId="0" applyFill="1" applyAlignment="1">
      <alignment horizontal="center" vertical="center"/>
    </xf>
    <xf numFmtId="0" fontId="15" fillId="11" borderId="0" xfId="0" applyFont="1" applyFill="1" applyAlignment="1">
      <alignment horizontal="center" vertical="center" wrapText="1"/>
    </xf>
    <xf numFmtId="0" fontId="27" fillId="11" borderId="0" xfId="0" applyFont="1" applyFill="1" applyAlignment="1">
      <alignment horizontal="center"/>
    </xf>
    <xf numFmtId="0" fontId="31" fillId="5" borderId="6" xfId="0" applyFont="1" applyFill="1" applyBorder="1" applyAlignment="1">
      <alignment horizontal="center"/>
    </xf>
    <xf numFmtId="0" fontId="32" fillId="0" borderId="6" xfId="0" applyFont="1" applyBorder="1"/>
    <xf numFmtId="0" fontId="32" fillId="0" borderId="6" xfId="0" applyFont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1" fillId="11" borderId="6" xfId="0" applyFont="1" applyFill="1" applyBorder="1"/>
    <xf numFmtId="0" fontId="31" fillId="11" borderId="6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3" fontId="27" fillId="0" borderId="0" xfId="0" applyNumberFormat="1" applyFont="1" applyFill="1"/>
    <xf numFmtId="3" fontId="27" fillId="4" borderId="0" xfId="0" applyNumberFormat="1" applyFont="1" applyFill="1" applyAlignment="1">
      <alignment horizontal="right"/>
    </xf>
    <xf numFmtId="3" fontId="11" fillId="5" borderId="0" xfId="1" applyNumberFormat="1" applyFont="1" applyFill="1" applyAlignment="1">
      <alignment horizontal="right" vertical="center" wrapText="1"/>
    </xf>
    <xf numFmtId="3" fontId="33" fillId="5" borderId="0" xfId="0" applyNumberFormat="1" applyFont="1" applyFill="1"/>
    <xf numFmtId="0" fontId="11" fillId="2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top" wrapText="1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0" fillId="0" borderId="0" xfId="0" applyFont="1" applyAlignment="1"/>
    <xf numFmtId="164" fontId="12" fillId="3" borderId="0" xfId="1" applyNumberFormat="1" applyFont="1" applyFill="1" applyAlignment="1">
      <alignment horizontal="right" vertical="center" wrapText="1"/>
    </xf>
    <xf numFmtId="164" fontId="0" fillId="4" borderId="0" xfId="0" applyNumberFormat="1" applyFill="1"/>
    <xf numFmtId="164" fontId="11" fillId="2" borderId="0" xfId="1" applyNumberFormat="1" applyFont="1" applyFill="1" applyAlignment="1">
      <alignment horizontal="right" vertical="center" wrapText="1"/>
    </xf>
    <xf numFmtId="164" fontId="3" fillId="5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0" fontId="14" fillId="0" borderId="0" xfId="0" applyFont="1" applyAlignment="1"/>
    <xf numFmtId="0" fontId="14" fillId="0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1" fillId="12" borderId="7" xfId="0" applyFont="1" applyFill="1" applyBorder="1"/>
    <xf numFmtId="0" fontId="0" fillId="0" borderId="7" xfId="0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/>
    </xf>
    <xf numFmtId="1" fontId="0" fillId="5" borderId="0" xfId="0" applyNumberFormat="1" applyFill="1" applyAlignment="1">
      <alignment horizontal="center" vertical="top"/>
    </xf>
    <xf numFmtId="0" fontId="0" fillId="0" borderId="0" xfId="0" applyFont="1"/>
    <xf numFmtId="0" fontId="31" fillId="4" borderId="6" xfId="0" applyNumberFormat="1" applyFont="1" applyFill="1" applyBorder="1" applyAlignment="1">
      <alignment horizontal="center"/>
    </xf>
    <xf numFmtId="0" fontId="32" fillId="0" borderId="0" xfId="0" applyFont="1"/>
    <xf numFmtId="0" fontId="27" fillId="4" borderId="0" xfId="0" applyFont="1" applyFill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9" fontId="27" fillId="4" borderId="0" xfId="0" applyNumberFormat="1" applyFont="1" applyFill="1" applyAlignment="1">
      <alignment horizontal="center" vertical="center"/>
    </xf>
    <xf numFmtId="9" fontId="27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6" fontId="7" fillId="0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0" fontId="32" fillId="0" borderId="0" xfId="0" applyFont="1" applyFill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right" vertical="center" wrapText="1"/>
    </xf>
    <xf numFmtId="9" fontId="32" fillId="0" borderId="0" xfId="0" applyNumberFormat="1" applyFont="1" applyFill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9" fontId="32" fillId="0" borderId="0" xfId="0" applyNumberFormat="1" applyFont="1" applyFill="1" applyAlignment="1">
      <alignment horizontal="center" vertical="center" wrapText="1"/>
    </xf>
    <xf numFmtId="0" fontId="32" fillId="5" borderId="0" xfId="0" applyFont="1" applyFill="1" applyAlignment="1">
      <alignment vertical="center" wrapText="1"/>
    </xf>
    <xf numFmtId="0" fontId="32" fillId="5" borderId="0" xfId="0" applyFont="1" applyFill="1" applyAlignment="1">
      <alignment horizontal="center" vertical="center" wrapText="1"/>
    </xf>
    <xf numFmtId="9" fontId="32" fillId="5" borderId="0" xfId="0" applyNumberFormat="1" applyFont="1" applyFill="1" applyAlignment="1">
      <alignment horizontal="center" vertical="center" wrapText="1"/>
    </xf>
    <xf numFmtId="9" fontId="32" fillId="0" borderId="0" xfId="0" applyNumberFormat="1" applyFont="1" applyFill="1"/>
    <xf numFmtId="0" fontId="32" fillId="5" borderId="0" xfId="0" applyFont="1" applyFill="1" applyAlignment="1">
      <alignment horizontal="center"/>
    </xf>
    <xf numFmtId="0" fontId="3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center" wrapText="1"/>
    </xf>
    <xf numFmtId="0" fontId="39" fillId="5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vertical="center"/>
    </xf>
    <xf numFmtId="6" fontId="32" fillId="0" borderId="0" xfId="0" applyNumberFormat="1" applyFont="1" applyFill="1" applyAlignment="1">
      <alignment horizontal="center" vertical="center" wrapText="1"/>
    </xf>
    <xf numFmtId="164" fontId="32" fillId="0" borderId="0" xfId="0" applyNumberFormat="1" applyFont="1" applyFill="1" applyAlignment="1">
      <alignment horizontal="center" vertical="center" wrapText="1"/>
    </xf>
    <xf numFmtId="6" fontId="32" fillId="0" borderId="0" xfId="0" applyNumberFormat="1" applyFont="1" applyFill="1" applyAlignment="1">
      <alignment horizontal="center" vertical="center"/>
    </xf>
    <xf numFmtId="165" fontId="32" fillId="0" borderId="0" xfId="0" applyNumberFormat="1" applyFont="1" applyFill="1" applyAlignment="1">
      <alignment horizontal="right" vertical="center" wrapText="1"/>
    </xf>
    <xf numFmtId="1" fontId="32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3" fillId="0" borderId="1" xfId="0" applyFont="1" applyBorder="1"/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4" fillId="6" borderId="0" xfId="0" applyFont="1" applyFill="1" applyAlignment="1">
      <alignment horizontal="center"/>
    </xf>
    <xf numFmtId="0" fontId="20" fillId="9" borderId="0" xfId="0" applyFont="1" applyFill="1" applyAlignment="1">
      <alignment horizontal="left"/>
    </xf>
    <xf numFmtId="0" fontId="20" fillId="9" borderId="1" xfId="0" applyFont="1" applyFill="1" applyBorder="1" applyAlignment="1">
      <alignment horizontal="left"/>
    </xf>
    <xf numFmtId="0" fontId="20" fillId="10" borderId="0" xfId="0" applyFont="1" applyFill="1" applyAlignment="1">
      <alignment horizontal="center"/>
    </xf>
    <xf numFmtId="0" fontId="24" fillId="8" borderId="0" xfId="0" applyFont="1" applyFill="1" applyAlignment="1">
      <alignment horizontal="center" vertical="center" wrapText="1"/>
    </xf>
    <xf numFmtId="0" fontId="20" fillId="8" borderId="0" xfId="0" applyFont="1" applyFill="1" applyBorder="1" applyAlignment="1">
      <alignment horizontal="center"/>
    </xf>
    <xf numFmtId="0" fontId="20" fillId="8" borderId="5" xfId="0" applyFont="1" applyFill="1" applyBorder="1" applyAlignment="1">
      <alignment horizontal="center"/>
    </xf>
    <xf numFmtId="0" fontId="20" fillId="13" borderId="0" xfId="0" applyFont="1" applyFill="1" applyAlignment="1">
      <alignment horizontal="center"/>
    </xf>
    <xf numFmtId="0" fontId="22" fillId="6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/>
    <xf numFmtId="0" fontId="6" fillId="11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left"/>
    </xf>
    <xf numFmtId="0" fontId="30" fillId="14" borderId="6" xfId="0" applyFont="1" applyFill="1" applyBorder="1" applyAlignment="1">
      <alignment horizontal="center"/>
    </xf>
    <xf numFmtId="0" fontId="35" fillId="3" borderId="0" xfId="0" applyFont="1" applyFill="1" applyAlignment="1">
      <alignment horizontal="center" vertical="center"/>
    </xf>
    <xf numFmtId="0" fontId="35" fillId="0" borderId="0" xfId="0" applyFont="1"/>
    <xf numFmtId="0" fontId="14" fillId="0" borderId="0" xfId="0" applyFont="1"/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5" fillId="0" borderId="0" xfId="0" applyFont="1" applyFill="1"/>
    <xf numFmtId="0" fontId="32" fillId="0" borderId="0" xfId="0" applyFont="1" applyAlignment="1">
      <alignment horizontal="left"/>
    </xf>
    <xf numFmtId="0" fontId="41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685799" cy="628649"/>
    <xdr:pic>
      <xdr:nvPicPr>
        <xdr:cNvPr id="2" name="Picture 1" descr="Image result for la tech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85799" cy="628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D34" sqref="D34"/>
    </sheetView>
  </sheetViews>
  <sheetFormatPr defaultColWidth="8.85546875" defaultRowHeight="12.75"/>
  <cols>
    <col min="1" max="1" width="26.42578125" customWidth="1"/>
    <col min="2" max="2" width="17" style="75" customWidth="1"/>
    <col min="3" max="4" width="17" customWidth="1"/>
    <col min="5" max="6" width="17" style="75" customWidth="1"/>
    <col min="7" max="9" width="17" customWidth="1"/>
    <col min="10" max="10" width="12.42578125" customWidth="1"/>
  </cols>
  <sheetData>
    <row r="1" spans="1:9" ht="18">
      <c r="A1" t="s">
        <v>14</v>
      </c>
      <c r="B1" s="223" t="s">
        <v>0</v>
      </c>
      <c r="C1" s="223"/>
      <c r="D1" s="223"/>
      <c r="E1" s="223"/>
      <c r="F1" s="223"/>
      <c r="G1" s="223"/>
      <c r="H1" s="223"/>
      <c r="I1" s="223"/>
    </row>
    <row r="2" spans="1:9" ht="18">
      <c r="B2" s="223" t="s">
        <v>782</v>
      </c>
      <c r="C2" s="223"/>
      <c r="D2" s="223"/>
      <c r="E2" s="223"/>
      <c r="F2" s="223"/>
      <c r="G2" s="223"/>
      <c r="H2" s="223"/>
      <c r="I2" s="223"/>
    </row>
    <row r="3" spans="1:9" ht="18" customHeight="1">
      <c r="B3" s="222" t="s">
        <v>1059</v>
      </c>
      <c r="C3" s="222"/>
      <c r="D3" s="222"/>
      <c r="E3" s="222"/>
      <c r="F3" s="222"/>
      <c r="G3" s="222"/>
      <c r="H3" s="222"/>
      <c r="I3" s="222"/>
    </row>
    <row r="5" spans="1:9">
      <c r="B5" s="50" t="s">
        <v>1058</v>
      </c>
      <c r="C5" s="50" t="s">
        <v>1</v>
      </c>
      <c r="D5" s="50" t="s">
        <v>2</v>
      </c>
      <c r="E5" s="50" t="s">
        <v>1056</v>
      </c>
      <c r="F5" s="50" t="s">
        <v>1057</v>
      </c>
      <c r="G5" s="50" t="s">
        <v>3</v>
      </c>
      <c r="H5" s="50" t="s">
        <v>4</v>
      </c>
      <c r="I5" s="50" t="s">
        <v>5</v>
      </c>
    </row>
    <row r="6" spans="1:9">
      <c r="A6" s="2" t="s">
        <v>776</v>
      </c>
      <c r="B6" s="206"/>
      <c r="C6" s="205"/>
      <c r="D6" s="205"/>
      <c r="E6" s="205"/>
      <c r="F6" s="205"/>
      <c r="G6" s="205"/>
      <c r="H6" s="205"/>
      <c r="I6" s="205"/>
    </row>
    <row r="7" spans="1:9">
      <c r="A7" s="1" t="s">
        <v>6</v>
      </c>
      <c r="B7" s="211">
        <v>0</v>
      </c>
      <c r="C7" s="213">
        <v>0</v>
      </c>
      <c r="D7" s="216">
        <v>37</v>
      </c>
      <c r="E7" s="216">
        <v>0</v>
      </c>
      <c r="F7" s="216">
        <v>1</v>
      </c>
      <c r="G7" s="216">
        <v>4</v>
      </c>
      <c r="H7" s="216">
        <v>1</v>
      </c>
      <c r="I7" s="204">
        <f>SUM(B7:H7)</f>
        <v>43</v>
      </c>
    </row>
    <row r="8" spans="1:9">
      <c r="A8" s="1" t="s">
        <v>13</v>
      </c>
      <c r="B8" s="211">
        <v>0</v>
      </c>
      <c r="C8" s="213">
        <v>0</v>
      </c>
      <c r="D8" s="216">
        <v>33</v>
      </c>
      <c r="E8" s="216">
        <v>1</v>
      </c>
      <c r="F8" s="216">
        <v>5</v>
      </c>
      <c r="G8" s="216">
        <v>38</v>
      </c>
      <c r="H8" s="216">
        <v>4</v>
      </c>
      <c r="I8" s="204">
        <f t="shared" ref="I8:I11" si="0">SUM(B8:H8)</f>
        <v>81</v>
      </c>
    </row>
    <row r="9" spans="1:9">
      <c r="A9" s="1" t="s">
        <v>7</v>
      </c>
      <c r="B9" s="211">
        <v>0</v>
      </c>
      <c r="C9" s="213">
        <v>0</v>
      </c>
      <c r="D9" s="216">
        <v>23</v>
      </c>
      <c r="E9" s="216">
        <v>0</v>
      </c>
      <c r="F9" s="216">
        <v>0</v>
      </c>
      <c r="G9" s="216">
        <v>17</v>
      </c>
      <c r="H9" s="216">
        <v>9</v>
      </c>
      <c r="I9" s="204">
        <f t="shared" si="0"/>
        <v>49</v>
      </c>
    </row>
    <row r="10" spans="1:9">
      <c r="A10" s="1" t="s">
        <v>8</v>
      </c>
      <c r="B10" s="211">
        <v>0</v>
      </c>
      <c r="C10" s="213">
        <v>0</v>
      </c>
      <c r="D10" s="216">
        <v>29</v>
      </c>
      <c r="E10" s="216">
        <v>0</v>
      </c>
      <c r="F10" s="216">
        <v>0</v>
      </c>
      <c r="G10" s="216">
        <v>25</v>
      </c>
      <c r="H10" s="216">
        <v>4</v>
      </c>
      <c r="I10" s="204">
        <f t="shared" si="0"/>
        <v>58</v>
      </c>
    </row>
    <row r="11" spans="1:9">
      <c r="A11" s="1" t="s">
        <v>9</v>
      </c>
      <c r="B11" s="212">
        <v>0</v>
      </c>
      <c r="C11" s="214">
        <v>0</v>
      </c>
      <c r="D11" s="215">
        <v>34</v>
      </c>
      <c r="E11" s="215">
        <v>0</v>
      </c>
      <c r="F11" s="215">
        <v>1</v>
      </c>
      <c r="G11" s="215">
        <v>6</v>
      </c>
      <c r="H11" s="215">
        <v>0</v>
      </c>
      <c r="I11" s="149">
        <f t="shared" si="0"/>
        <v>41</v>
      </c>
    </row>
    <row r="12" spans="1:9">
      <c r="A12" s="1" t="s">
        <v>11</v>
      </c>
      <c r="B12" s="209">
        <f>SUM(B7:B11)</f>
        <v>0</v>
      </c>
      <c r="C12" s="209">
        <f t="shared" ref="C12:I12" si="1">SUM(C7:C11)</f>
        <v>0</v>
      </c>
      <c r="D12" s="209">
        <f t="shared" si="1"/>
        <v>156</v>
      </c>
      <c r="E12" s="209">
        <f t="shared" si="1"/>
        <v>1</v>
      </c>
      <c r="F12" s="209">
        <f t="shared" si="1"/>
        <v>7</v>
      </c>
      <c r="G12" s="209">
        <f t="shared" si="1"/>
        <v>90</v>
      </c>
      <c r="H12" s="209">
        <f t="shared" si="1"/>
        <v>18</v>
      </c>
      <c r="I12" s="209">
        <f t="shared" si="1"/>
        <v>272</v>
      </c>
    </row>
    <row r="13" spans="1:9">
      <c r="A13" s="1"/>
      <c r="B13" s="209"/>
      <c r="C13" s="203"/>
      <c r="D13" s="203"/>
      <c r="E13" s="203"/>
      <c r="F13" s="203"/>
      <c r="G13" s="203"/>
      <c r="H13" s="203"/>
      <c r="I13" s="203"/>
    </row>
    <row r="14" spans="1:9">
      <c r="A14" s="2" t="s">
        <v>775</v>
      </c>
      <c r="B14" s="210"/>
      <c r="C14" s="203"/>
      <c r="D14" s="203"/>
      <c r="E14" s="203"/>
      <c r="F14" s="203"/>
      <c r="G14" s="203"/>
      <c r="H14" s="203"/>
      <c r="I14" s="203"/>
    </row>
    <row r="15" spans="1:9">
      <c r="A15" s="1" t="s">
        <v>6</v>
      </c>
      <c r="B15" s="211">
        <v>0</v>
      </c>
      <c r="C15" s="213">
        <v>0</v>
      </c>
      <c r="D15" s="213">
        <v>58</v>
      </c>
      <c r="E15" s="213">
        <v>0</v>
      </c>
      <c r="F15" s="213">
        <v>0</v>
      </c>
      <c r="G15" s="213">
        <v>5</v>
      </c>
      <c r="H15" s="213">
        <v>0</v>
      </c>
      <c r="I15" s="204">
        <f>SUM(B15:H15)</f>
        <v>63</v>
      </c>
    </row>
    <row r="16" spans="1:9">
      <c r="A16" s="1" t="s">
        <v>13</v>
      </c>
      <c r="B16" s="211">
        <v>0</v>
      </c>
      <c r="C16" s="213">
        <v>0</v>
      </c>
      <c r="D16" s="213">
        <v>60</v>
      </c>
      <c r="E16" s="213">
        <v>0</v>
      </c>
      <c r="F16" s="213">
        <v>6</v>
      </c>
      <c r="G16" s="213">
        <v>10</v>
      </c>
      <c r="H16" s="213">
        <v>1</v>
      </c>
      <c r="I16" s="204">
        <f t="shared" ref="I16:I19" si="2">SUM(B16:H16)</f>
        <v>77</v>
      </c>
    </row>
    <row r="17" spans="1:9">
      <c r="A17" s="1" t="s">
        <v>7</v>
      </c>
      <c r="B17" s="211">
        <v>0</v>
      </c>
      <c r="C17" s="213">
        <v>0</v>
      </c>
      <c r="D17" s="213">
        <v>48</v>
      </c>
      <c r="E17" s="213">
        <v>0</v>
      </c>
      <c r="F17" s="213">
        <v>1</v>
      </c>
      <c r="G17" s="213">
        <v>17</v>
      </c>
      <c r="H17" s="213">
        <v>3</v>
      </c>
      <c r="I17" s="204">
        <f t="shared" si="2"/>
        <v>69</v>
      </c>
    </row>
    <row r="18" spans="1:9">
      <c r="A18" s="1" t="s">
        <v>8</v>
      </c>
      <c r="B18" s="211">
        <v>4</v>
      </c>
      <c r="C18" s="213">
        <v>0</v>
      </c>
      <c r="D18" s="213">
        <v>51</v>
      </c>
      <c r="E18" s="213">
        <v>0</v>
      </c>
      <c r="F18" s="213">
        <v>13</v>
      </c>
      <c r="G18" s="213">
        <v>25</v>
      </c>
      <c r="H18" s="213">
        <v>8</v>
      </c>
      <c r="I18" s="204">
        <f t="shared" si="2"/>
        <v>101</v>
      </c>
    </row>
    <row r="19" spans="1:9">
      <c r="A19" s="1" t="s">
        <v>9</v>
      </c>
      <c r="B19" s="212">
        <v>0</v>
      </c>
      <c r="C19" s="214">
        <v>1</v>
      </c>
      <c r="D19" s="214">
        <v>49</v>
      </c>
      <c r="E19" s="214">
        <v>0</v>
      </c>
      <c r="F19" s="214">
        <v>0</v>
      </c>
      <c r="G19" s="214">
        <v>4</v>
      </c>
      <c r="H19" s="214">
        <v>0</v>
      </c>
      <c r="I19" s="149">
        <f t="shared" si="2"/>
        <v>54</v>
      </c>
    </row>
    <row r="20" spans="1:9">
      <c r="A20" s="1" t="s">
        <v>11</v>
      </c>
      <c r="B20" s="209">
        <f>SUM(B15:B19)</f>
        <v>4</v>
      </c>
      <c r="C20" s="209">
        <f t="shared" ref="C20:I20" si="3">SUM(C15:C19)</f>
        <v>1</v>
      </c>
      <c r="D20" s="209">
        <f t="shared" si="3"/>
        <v>266</v>
      </c>
      <c r="E20" s="209">
        <f t="shared" si="3"/>
        <v>0</v>
      </c>
      <c r="F20" s="209">
        <f t="shared" si="3"/>
        <v>20</v>
      </c>
      <c r="G20" s="209">
        <f t="shared" si="3"/>
        <v>61</v>
      </c>
      <c r="H20" s="209">
        <f t="shared" si="3"/>
        <v>12</v>
      </c>
      <c r="I20" s="209">
        <f t="shared" si="3"/>
        <v>364</v>
      </c>
    </row>
    <row r="21" spans="1:9">
      <c r="A21" s="1"/>
      <c r="B21" s="209"/>
      <c r="C21" s="51"/>
      <c r="D21" s="51"/>
      <c r="E21" s="51"/>
      <c r="F21" s="51"/>
      <c r="G21" s="51"/>
      <c r="H21" s="51"/>
      <c r="I21" s="51"/>
    </row>
    <row r="22" spans="1:9">
      <c r="A22" s="2" t="s">
        <v>777</v>
      </c>
      <c r="B22" s="210"/>
      <c r="C22" s="51"/>
      <c r="D22" s="51"/>
      <c r="E22" s="51"/>
      <c r="F22" s="51"/>
      <c r="G22" s="51"/>
      <c r="H22" s="51"/>
      <c r="I22" s="51"/>
    </row>
    <row r="23" spans="1:9">
      <c r="A23" s="1" t="s">
        <v>6</v>
      </c>
      <c r="B23" s="211">
        <v>0</v>
      </c>
      <c r="C23" s="213">
        <v>37</v>
      </c>
      <c r="D23" s="213">
        <v>58</v>
      </c>
      <c r="E23" s="213">
        <v>0</v>
      </c>
      <c r="F23" s="213">
        <v>0</v>
      </c>
      <c r="G23" s="213">
        <v>7</v>
      </c>
      <c r="H23" s="213">
        <v>0</v>
      </c>
      <c r="I23" s="204">
        <f>SUM(B23:H23)</f>
        <v>102</v>
      </c>
    </row>
    <row r="24" spans="1:9">
      <c r="A24" s="1" t="s">
        <v>13</v>
      </c>
      <c r="B24" s="211">
        <v>0</v>
      </c>
      <c r="C24" s="213">
        <v>0</v>
      </c>
      <c r="D24" s="213">
        <v>65</v>
      </c>
      <c r="E24" s="213">
        <v>1</v>
      </c>
      <c r="F24" s="213">
        <v>7</v>
      </c>
      <c r="G24" s="213">
        <v>54</v>
      </c>
      <c r="H24" s="213">
        <v>0</v>
      </c>
      <c r="I24" s="204">
        <f t="shared" ref="I24:I27" si="4">SUM(B24:H24)</f>
        <v>127</v>
      </c>
    </row>
    <row r="25" spans="1:9">
      <c r="A25" s="1" t="s">
        <v>7</v>
      </c>
      <c r="B25" s="211">
        <v>0</v>
      </c>
      <c r="C25" s="213">
        <v>0</v>
      </c>
      <c r="D25" s="213">
        <v>35</v>
      </c>
      <c r="E25" s="213">
        <v>0</v>
      </c>
      <c r="F25" s="213">
        <v>4</v>
      </c>
      <c r="G25" s="213">
        <v>15</v>
      </c>
      <c r="H25" s="213">
        <v>3</v>
      </c>
      <c r="I25" s="204">
        <f t="shared" si="4"/>
        <v>57</v>
      </c>
    </row>
    <row r="26" spans="1:9">
      <c r="A26" s="1" t="s">
        <v>8</v>
      </c>
      <c r="B26" s="211">
        <v>0</v>
      </c>
      <c r="C26" s="213">
        <v>0</v>
      </c>
      <c r="D26" s="213">
        <v>18</v>
      </c>
      <c r="E26" s="213">
        <v>0</v>
      </c>
      <c r="F26" s="213">
        <v>0</v>
      </c>
      <c r="G26" s="213">
        <v>20</v>
      </c>
      <c r="H26" s="213">
        <v>2</v>
      </c>
      <c r="I26" s="204">
        <f t="shared" si="4"/>
        <v>40</v>
      </c>
    </row>
    <row r="27" spans="1:9">
      <c r="A27" s="1" t="s">
        <v>9</v>
      </c>
      <c r="B27" s="212">
        <v>0</v>
      </c>
      <c r="C27" s="214">
        <v>0</v>
      </c>
      <c r="D27" s="215">
        <v>51</v>
      </c>
      <c r="E27" s="215">
        <v>0</v>
      </c>
      <c r="F27" s="215">
        <v>0</v>
      </c>
      <c r="G27" s="215">
        <v>2</v>
      </c>
      <c r="H27" s="214">
        <v>0</v>
      </c>
      <c r="I27" s="149">
        <f t="shared" si="4"/>
        <v>53</v>
      </c>
    </row>
    <row r="28" spans="1:9">
      <c r="A28" s="1" t="s">
        <v>11</v>
      </c>
      <c r="B28" s="209">
        <f>SUM(B23:B27)</f>
        <v>0</v>
      </c>
      <c r="C28" s="209">
        <f t="shared" ref="C28:I28" si="5">SUM(C23:C27)</f>
        <v>37</v>
      </c>
      <c r="D28" s="209">
        <f>SUM(D23:D27)</f>
        <v>227</v>
      </c>
      <c r="E28" s="209">
        <f t="shared" si="5"/>
        <v>1</v>
      </c>
      <c r="F28" s="209">
        <f t="shared" si="5"/>
        <v>11</v>
      </c>
      <c r="G28" s="209">
        <f t="shared" si="5"/>
        <v>98</v>
      </c>
      <c r="H28" s="209">
        <f t="shared" si="5"/>
        <v>5</v>
      </c>
      <c r="I28" s="209">
        <f t="shared" si="5"/>
        <v>379</v>
      </c>
    </row>
    <row r="29" spans="1:9">
      <c r="A29" s="1"/>
      <c r="B29" s="209"/>
      <c r="C29" s="50"/>
      <c r="D29" s="50"/>
      <c r="E29" s="50"/>
      <c r="F29" s="50"/>
      <c r="G29" s="50"/>
      <c r="H29" s="50"/>
      <c r="I29" s="50"/>
    </row>
    <row r="30" spans="1:9">
      <c r="A30" s="2" t="s">
        <v>778</v>
      </c>
      <c r="B30" s="206"/>
      <c r="C30" s="204"/>
      <c r="D30" s="204"/>
      <c r="E30" s="204"/>
      <c r="F30" s="204"/>
      <c r="G30" s="204"/>
      <c r="H30" s="204"/>
      <c r="I30" s="204"/>
    </row>
    <row r="31" spans="1:9">
      <c r="A31" s="1" t="s">
        <v>6</v>
      </c>
      <c r="B31" s="211">
        <v>0</v>
      </c>
      <c r="C31" s="213">
        <v>39</v>
      </c>
      <c r="D31" s="213">
        <v>164</v>
      </c>
      <c r="E31" s="213">
        <v>0</v>
      </c>
      <c r="F31" s="213">
        <v>0</v>
      </c>
      <c r="G31" s="213">
        <v>11</v>
      </c>
      <c r="H31" s="213">
        <v>1</v>
      </c>
      <c r="I31" s="204">
        <f>SUM(B31:H31)</f>
        <v>215</v>
      </c>
    </row>
    <row r="32" spans="1:9">
      <c r="A32" s="1" t="s">
        <v>13</v>
      </c>
      <c r="B32" s="211">
        <v>0</v>
      </c>
      <c r="C32" s="213">
        <v>0</v>
      </c>
      <c r="D32" s="213">
        <v>117</v>
      </c>
      <c r="E32" s="213">
        <v>0</v>
      </c>
      <c r="F32" s="213">
        <v>3</v>
      </c>
      <c r="G32" s="213">
        <v>18</v>
      </c>
      <c r="H32" s="213">
        <v>0</v>
      </c>
      <c r="I32" s="204">
        <f t="shared" ref="I32:I35" si="6">SUM(B32:H32)</f>
        <v>138</v>
      </c>
    </row>
    <row r="33" spans="1:9">
      <c r="A33" s="1" t="s">
        <v>7</v>
      </c>
      <c r="B33" s="211">
        <v>0</v>
      </c>
      <c r="C33" s="213">
        <v>0</v>
      </c>
      <c r="D33" s="213">
        <v>94</v>
      </c>
      <c r="E33" s="213">
        <v>0</v>
      </c>
      <c r="F33" s="213">
        <v>0</v>
      </c>
      <c r="G33" s="213">
        <v>39</v>
      </c>
      <c r="H33" s="213">
        <v>1</v>
      </c>
      <c r="I33" s="204">
        <f t="shared" si="6"/>
        <v>134</v>
      </c>
    </row>
    <row r="34" spans="1:9">
      <c r="A34" s="1" t="s">
        <v>8</v>
      </c>
      <c r="B34" s="211">
        <v>0</v>
      </c>
      <c r="C34" s="213">
        <v>0</v>
      </c>
      <c r="D34" s="213">
        <v>280</v>
      </c>
      <c r="E34" s="213">
        <v>0</v>
      </c>
      <c r="F34" s="213">
        <v>0</v>
      </c>
      <c r="G34" s="213">
        <v>26</v>
      </c>
      <c r="H34" s="213">
        <v>5</v>
      </c>
      <c r="I34" s="204">
        <f t="shared" si="6"/>
        <v>311</v>
      </c>
    </row>
    <row r="35" spans="1:9">
      <c r="A35" s="1" t="s">
        <v>9</v>
      </c>
      <c r="B35" s="212">
        <v>0</v>
      </c>
      <c r="C35" s="214">
        <v>3</v>
      </c>
      <c r="D35" s="214">
        <v>210</v>
      </c>
      <c r="E35" s="214">
        <v>0</v>
      </c>
      <c r="F35" s="214">
        <v>1</v>
      </c>
      <c r="G35" s="214">
        <v>41</v>
      </c>
      <c r="H35" s="214">
        <v>5</v>
      </c>
      <c r="I35" s="149">
        <f t="shared" si="6"/>
        <v>260</v>
      </c>
    </row>
    <row r="36" spans="1:9">
      <c r="A36" s="1" t="s">
        <v>11</v>
      </c>
      <c r="B36" s="209">
        <f>SUM(B31:B35)</f>
        <v>0</v>
      </c>
      <c r="C36" s="209">
        <f t="shared" ref="C36:I36" si="7">SUM(C31:C35)</f>
        <v>42</v>
      </c>
      <c r="D36" s="209">
        <f>SUM(D31:D35)</f>
        <v>865</v>
      </c>
      <c r="E36" s="209">
        <f t="shared" si="7"/>
        <v>0</v>
      </c>
      <c r="F36" s="209">
        <f t="shared" si="7"/>
        <v>4</v>
      </c>
      <c r="G36" s="209">
        <f t="shared" si="7"/>
        <v>135</v>
      </c>
      <c r="H36" s="209">
        <f t="shared" si="7"/>
        <v>12</v>
      </c>
      <c r="I36" s="209">
        <f t="shared" si="7"/>
        <v>1058</v>
      </c>
    </row>
    <row r="37" spans="1:9">
      <c r="A37" s="1"/>
      <c r="B37" s="209"/>
      <c r="C37" s="51"/>
      <c r="D37" s="51"/>
      <c r="E37" s="51"/>
      <c r="F37" s="51"/>
      <c r="G37" s="51"/>
      <c r="H37" s="51"/>
      <c r="I37" s="51"/>
    </row>
    <row r="38" spans="1:9">
      <c r="A38" s="2" t="s">
        <v>12</v>
      </c>
      <c r="B38" s="210"/>
      <c r="C38" s="51"/>
      <c r="D38" s="51"/>
      <c r="E38" s="51"/>
      <c r="F38" s="51"/>
      <c r="G38" s="51"/>
      <c r="H38" s="51"/>
      <c r="I38" s="51"/>
    </row>
    <row r="39" spans="1:9">
      <c r="A39" s="1" t="s">
        <v>6</v>
      </c>
      <c r="B39" s="211">
        <f>B7+B15+B23+B31</f>
        <v>0</v>
      </c>
      <c r="C39" s="211">
        <f t="shared" ref="C39:I39" si="8">C7+C15+C23+C31</f>
        <v>76</v>
      </c>
      <c r="D39" s="211">
        <f>D7+D15+D23+D31</f>
        <v>317</v>
      </c>
      <c r="E39" s="211">
        <f t="shared" si="8"/>
        <v>0</v>
      </c>
      <c r="F39" s="211">
        <f t="shared" si="8"/>
        <v>1</v>
      </c>
      <c r="G39" s="211">
        <f t="shared" si="8"/>
        <v>27</v>
      </c>
      <c r="H39" s="211">
        <f t="shared" si="8"/>
        <v>2</v>
      </c>
      <c r="I39" s="207">
        <f t="shared" si="8"/>
        <v>423</v>
      </c>
    </row>
    <row r="40" spans="1:9">
      <c r="A40" s="1" t="s">
        <v>13</v>
      </c>
      <c r="B40" s="211">
        <f>B8+B16+B24+B32</f>
        <v>0</v>
      </c>
      <c r="C40" s="211">
        <f t="shared" ref="C40:I40" si="9">C8+C16+C24+C32</f>
        <v>0</v>
      </c>
      <c r="D40" s="211">
        <f>D8+D16+D24+D32</f>
        <v>275</v>
      </c>
      <c r="E40" s="211">
        <f t="shared" si="9"/>
        <v>2</v>
      </c>
      <c r="F40" s="211">
        <f t="shared" si="9"/>
        <v>21</v>
      </c>
      <c r="G40" s="211">
        <f t="shared" si="9"/>
        <v>120</v>
      </c>
      <c r="H40" s="211">
        <f t="shared" si="9"/>
        <v>5</v>
      </c>
      <c r="I40" s="207">
        <f t="shared" si="9"/>
        <v>423</v>
      </c>
    </row>
    <row r="41" spans="1:9">
      <c r="A41" s="1" t="s">
        <v>7</v>
      </c>
      <c r="B41" s="211">
        <f>B9+B17+B25+B33</f>
        <v>0</v>
      </c>
      <c r="C41" s="211">
        <f t="shared" ref="C41:I41" si="10">C9+C17+C25+C33</f>
        <v>0</v>
      </c>
      <c r="D41" s="211">
        <f>D9+D17+D25+D33</f>
        <v>200</v>
      </c>
      <c r="E41" s="211">
        <f t="shared" si="10"/>
        <v>0</v>
      </c>
      <c r="F41" s="211">
        <f t="shared" si="10"/>
        <v>5</v>
      </c>
      <c r="G41" s="211">
        <f t="shared" si="10"/>
        <v>88</v>
      </c>
      <c r="H41" s="211">
        <f t="shared" si="10"/>
        <v>16</v>
      </c>
      <c r="I41" s="207">
        <f t="shared" si="10"/>
        <v>309</v>
      </c>
    </row>
    <row r="42" spans="1:9">
      <c r="A42" s="1" t="s">
        <v>8</v>
      </c>
      <c r="B42" s="211">
        <f>B10+B18+B26+B34</f>
        <v>4</v>
      </c>
      <c r="C42" s="211">
        <f t="shared" ref="C42:I42" si="11">C10+C18+C26+C34</f>
        <v>0</v>
      </c>
      <c r="D42" s="211">
        <f>D10+D18+D26+D34</f>
        <v>378</v>
      </c>
      <c r="E42" s="211">
        <f t="shared" si="11"/>
        <v>0</v>
      </c>
      <c r="F42" s="211">
        <f t="shared" si="11"/>
        <v>13</v>
      </c>
      <c r="G42" s="211">
        <f t="shared" si="11"/>
        <v>96</v>
      </c>
      <c r="H42" s="211">
        <f t="shared" si="11"/>
        <v>19</v>
      </c>
      <c r="I42" s="207">
        <f t="shared" si="11"/>
        <v>510</v>
      </c>
    </row>
    <row r="43" spans="1:9">
      <c r="A43" s="1" t="s">
        <v>9</v>
      </c>
      <c r="B43" s="212">
        <f>B11+B19+B27+B35</f>
        <v>0</v>
      </c>
      <c r="C43" s="212">
        <f t="shared" ref="C43:I43" si="12">C11+C19+C27+C35</f>
        <v>4</v>
      </c>
      <c r="D43" s="212">
        <f>D11+D19+D27+D35</f>
        <v>344</v>
      </c>
      <c r="E43" s="212">
        <f t="shared" si="12"/>
        <v>0</v>
      </c>
      <c r="F43" s="212">
        <f t="shared" si="12"/>
        <v>2</v>
      </c>
      <c r="G43" s="212">
        <f t="shared" si="12"/>
        <v>53</v>
      </c>
      <c r="H43" s="212">
        <f t="shared" si="12"/>
        <v>5</v>
      </c>
      <c r="I43" s="208">
        <f t="shared" si="12"/>
        <v>408</v>
      </c>
    </row>
    <row r="44" spans="1:9">
      <c r="A44" s="1" t="s">
        <v>11</v>
      </c>
      <c r="B44" s="51">
        <f>SUM(B39:B43)</f>
        <v>4</v>
      </c>
      <c r="C44" s="51">
        <f>SUM(C39:C43)</f>
        <v>80</v>
      </c>
      <c r="D44" s="51">
        <f>SUM(D39:D43)</f>
        <v>1514</v>
      </c>
      <c r="E44" s="51">
        <f t="shared" ref="E44:F44" si="13">SUM(E39:E43)</f>
        <v>2</v>
      </c>
      <c r="F44" s="51">
        <f t="shared" si="13"/>
        <v>42</v>
      </c>
      <c r="G44" s="51">
        <f>SUM(G39:G43)</f>
        <v>384</v>
      </c>
      <c r="H44" s="51">
        <f>SUM(H39:H43)</f>
        <v>47</v>
      </c>
      <c r="I44" s="51">
        <f>SUM(I39:I43)</f>
        <v>2073</v>
      </c>
    </row>
    <row r="45" spans="1:9">
      <c r="A45" s="1"/>
      <c r="B45" s="18"/>
      <c r="C45" s="1"/>
      <c r="D45" s="1"/>
      <c r="E45" s="18"/>
      <c r="F45" s="18"/>
      <c r="G45" s="1"/>
      <c r="H45" s="1"/>
      <c r="I45" s="1"/>
    </row>
    <row r="46" spans="1:9">
      <c r="C46" s="1"/>
      <c r="D46" s="1"/>
      <c r="E46" s="18"/>
      <c r="F46" s="18"/>
      <c r="G46" s="1"/>
      <c r="H46" s="1"/>
      <c r="I46" s="1"/>
    </row>
    <row r="47" spans="1:9">
      <c r="A47" s="1"/>
      <c r="B47" s="18"/>
    </row>
    <row r="48" spans="1:9">
      <c r="A48" s="1"/>
      <c r="B48" s="18"/>
    </row>
    <row r="49" spans="1:6">
      <c r="A49" s="1"/>
      <c r="B49" s="18"/>
    </row>
    <row r="50" spans="1:6">
      <c r="A50" s="1"/>
      <c r="B50" s="18"/>
      <c r="C50" s="51"/>
      <c r="D50" s="51"/>
      <c r="E50" s="51"/>
      <c r="F50" s="51"/>
    </row>
    <row r="51" spans="1:6">
      <c r="A51" s="18"/>
      <c r="B51" s="18"/>
      <c r="C51" s="51"/>
      <c r="D51" s="51"/>
      <c r="E51" s="51"/>
      <c r="F51" s="51"/>
    </row>
    <row r="52" spans="1:6">
      <c r="A52" s="1"/>
      <c r="B52" s="18"/>
      <c r="C52" s="51"/>
      <c r="D52" s="51"/>
      <c r="E52" s="51"/>
      <c r="F52" s="51"/>
    </row>
    <row r="53" spans="1:6">
      <c r="A53" s="1"/>
      <c r="B53" s="18"/>
      <c r="C53" s="51"/>
      <c r="D53" s="51"/>
      <c r="E53" s="51"/>
      <c r="F53" s="51"/>
    </row>
    <row r="54" spans="1:6">
      <c r="A54" s="1"/>
      <c r="B54" s="18"/>
      <c r="C54" s="50"/>
      <c r="D54" s="50"/>
      <c r="E54" s="50"/>
      <c r="F54" s="50"/>
    </row>
    <row r="55" spans="1:6">
      <c r="A55" s="33"/>
      <c r="B55" s="33"/>
      <c r="C55" s="51"/>
      <c r="D55" s="51"/>
      <c r="E55" s="51"/>
      <c r="F55" s="51"/>
    </row>
    <row r="56" spans="1:6">
      <c r="A56" s="1"/>
      <c r="B56" s="18"/>
    </row>
    <row r="57" spans="1:6">
      <c r="A57" s="1"/>
      <c r="B57" s="18"/>
    </row>
    <row r="59" spans="1:6">
      <c r="A59" s="107"/>
      <c r="B59" s="107"/>
    </row>
  </sheetData>
  <sheetProtection password="F95E" sheet="1" objects="1" scenarios="1"/>
  <mergeCells count="3">
    <mergeCell ref="B3:I3"/>
    <mergeCell ref="B2:I2"/>
    <mergeCell ref="B1:I1"/>
  </mergeCells>
  <phoneticPr fontId="5" type="noConversion"/>
  <pageMargins left="0.75" right="0" top="0" bottom="0" header="0.5" footer="0.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A53" sqref="A53:I53"/>
    </sheetView>
  </sheetViews>
  <sheetFormatPr defaultColWidth="8.85546875" defaultRowHeight="12.75"/>
  <cols>
    <col min="1" max="1" width="23.140625" style="161" customWidth="1"/>
    <col min="2" max="2" width="15" style="161" bestFit="1" customWidth="1"/>
    <col min="3" max="3" width="12.42578125" style="161" customWidth="1"/>
    <col min="4" max="4" width="16.28515625" style="161" bestFit="1" customWidth="1"/>
    <col min="5" max="5" width="9.85546875" style="161" bestFit="1" customWidth="1"/>
    <col min="6" max="6" width="16.28515625" style="161" bestFit="1" customWidth="1"/>
    <col min="7" max="7" width="10.42578125" style="161" bestFit="1" customWidth="1"/>
    <col min="8" max="8" width="11.42578125" style="161" customWidth="1"/>
    <col min="9" max="9" width="14.28515625" style="161" customWidth="1"/>
    <col min="10" max="16384" width="8.85546875" style="161"/>
  </cols>
  <sheetData>
    <row r="1" spans="1:17" ht="19.5">
      <c r="A1" s="249" t="s">
        <v>248</v>
      </c>
      <c r="B1" s="249"/>
      <c r="C1" s="249"/>
      <c r="D1" s="249"/>
      <c r="E1" s="249"/>
      <c r="F1" s="249"/>
    </row>
    <row r="2" spans="1:17" ht="18.75">
      <c r="A2" s="250" t="s">
        <v>770</v>
      </c>
      <c r="B2" s="251"/>
      <c r="C2" s="251"/>
      <c r="D2" s="251"/>
      <c r="E2" s="251"/>
      <c r="F2" s="251"/>
      <c r="G2" s="169"/>
      <c r="H2" s="169"/>
      <c r="I2" s="169"/>
      <c r="J2" s="169"/>
      <c r="K2" s="169"/>
      <c r="L2" s="169"/>
    </row>
    <row r="3" spans="1:17">
      <c r="A3" s="170"/>
      <c r="B3" s="171"/>
      <c r="C3" s="172"/>
      <c r="D3" s="171"/>
      <c r="E3" s="172"/>
      <c r="F3" s="171"/>
      <c r="G3" s="169"/>
      <c r="H3" s="169"/>
      <c r="I3" s="169"/>
      <c r="J3" s="169"/>
      <c r="K3" s="169"/>
      <c r="L3" s="169"/>
    </row>
    <row r="4" spans="1:17" ht="25.5">
      <c r="A4" s="173" t="s">
        <v>58</v>
      </c>
      <c r="B4" s="173" t="s">
        <v>23</v>
      </c>
      <c r="C4" s="173" t="s">
        <v>249</v>
      </c>
      <c r="D4" s="173" t="s">
        <v>22</v>
      </c>
      <c r="E4" s="173" t="s">
        <v>250</v>
      </c>
      <c r="F4" s="173" t="s">
        <v>251</v>
      </c>
      <c r="G4" s="169"/>
      <c r="H4" s="169"/>
      <c r="I4" s="169"/>
      <c r="J4" s="169"/>
      <c r="K4" s="169"/>
      <c r="L4" s="169"/>
      <c r="M4" s="171"/>
      <c r="O4" s="171"/>
      <c r="Q4" s="171"/>
    </row>
    <row r="5" spans="1:17">
      <c r="A5" s="170" t="s">
        <v>59</v>
      </c>
      <c r="B5" s="174">
        <v>45</v>
      </c>
      <c r="C5" s="175">
        <f>B5/F5</f>
        <v>0.72580645161290325</v>
      </c>
      <c r="D5" s="174">
        <v>17</v>
      </c>
      <c r="E5" s="175">
        <f>D5/F5</f>
        <v>0.27419354838709675</v>
      </c>
      <c r="F5" s="174">
        <v>62</v>
      </c>
      <c r="G5" s="169"/>
      <c r="H5" s="169"/>
      <c r="I5" s="169"/>
      <c r="J5" s="169"/>
      <c r="K5" s="169"/>
      <c r="L5" s="169"/>
      <c r="M5" s="171"/>
      <c r="O5" s="171"/>
      <c r="Q5" s="171"/>
    </row>
    <row r="6" spans="1:17">
      <c r="A6" s="170" t="s">
        <v>13</v>
      </c>
      <c r="B6" s="174">
        <v>10</v>
      </c>
      <c r="C6" s="175">
        <f>B6/F6</f>
        <v>0.21739130434782608</v>
      </c>
      <c r="D6" s="174">
        <v>36</v>
      </c>
      <c r="E6" s="175">
        <f>D6/F6</f>
        <v>0.78260869565217395</v>
      </c>
      <c r="F6" s="174">
        <v>46</v>
      </c>
      <c r="G6" s="169"/>
      <c r="H6" s="169"/>
      <c r="I6" s="169"/>
      <c r="J6" s="169"/>
      <c r="K6" s="169"/>
      <c r="L6" s="169"/>
      <c r="M6" s="171"/>
      <c r="O6" s="171"/>
      <c r="Q6" s="171"/>
    </row>
    <row r="7" spans="1:17">
      <c r="A7" s="170" t="s">
        <v>7</v>
      </c>
      <c r="B7" s="174">
        <v>25</v>
      </c>
      <c r="C7" s="175">
        <f t="shared" ref="C7:C9" si="0">B7/F7</f>
        <v>0.56818181818181823</v>
      </c>
      <c r="D7" s="174">
        <v>19</v>
      </c>
      <c r="E7" s="175">
        <f t="shared" ref="E7:E9" si="1">D7/F7</f>
        <v>0.43181818181818182</v>
      </c>
      <c r="F7" s="174">
        <v>44</v>
      </c>
      <c r="G7" s="169"/>
      <c r="H7" s="169"/>
      <c r="I7" s="169"/>
      <c r="J7" s="169"/>
      <c r="K7" s="169"/>
      <c r="L7" s="169"/>
      <c r="M7" s="171"/>
      <c r="O7" s="171"/>
      <c r="Q7" s="171"/>
    </row>
    <row r="8" spans="1:17">
      <c r="A8" s="170" t="s">
        <v>61</v>
      </c>
      <c r="B8" s="174">
        <v>22</v>
      </c>
      <c r="C8" s="175">
        <f t="shared" si="0"/>
        <v>0.19642857142857142</v>
      </c>
      <c r="D8" s="174">
        <v>90</v>
      </c>
      <c r="E8" s="175">
        <f t="shared" si="1"/>
        <v>0.8035714285714286</v>
      </c>
      <c r="F8" s="174">
        <v>112</v>
      </c>
      <c r="G8" s="169"/>
      <c r="H8" s="169"/>
      <c r="I8" s="169"/>
      <c r="J8" s="169"/>
      <c r="K8" s="169"/>
      <c r="L8" s="169"/>
      <c r="M8" s="171"/>
      <c r="O8" s="171"/>
      <c r="Q8" s="171"/>
    </row>
    <row r="9" spans="1:17">
      <c r="A9" s="170" t="s">
        <v>9</v>
      </c>
      <c r="B9" s="174">
        <v>50</v>
      </c>
      <c r="C9" s="175">
        <f t="shared" si="0"/>
        <v>0.43859649122807015</v>
      </c>
      <c r="D9" s="174">
        <v>64</v>
      </c>
      <c r="E9" s="175">
        <f t="shared" si="1"/>
        <v>0.56140350877192979</v>
      </c>
      <c r="F9" s="174">
        <v>114</v>
      </c>
      <c r="G9" s="169"/>
      <c r="H9" s="169"/>
      <c r="I9" s="169"/>
      <c r="J9" s="169"/>
      <c r="K9" s="169"/>
      <c r="L9" s="169"/>
      <c r="M9" s="171"/>
      <c r="O9" s="171"/>
      <c r="Q9" s="171"/>
    </row>
    <row r="10" spans="1:17">
      <c r="A10" s="176" t="s">
        <v>97</v>
      </c>
      <c r="B10" s="177">
        <f>SUM(B5:B9)</f>
        <v>152</v>
      </c>
      <c r="C10" s="178">
        <f t="shared" ref="C10" si="2">B10/F10</f>
        <v>0.40211640211640209</v>
      </c>
      <c r="D10" s="177">
        <f>SUM(D5:D9)</f>
        <v>226</v>
      </c>
      <c r="E10" s="178">
        <f t="shared" ref="E10" si="3">D10/F10</f>
        <v>0.59788359788359791</v>
      </c>
      <c r="F10" s="177">
        <f>SUM(F5:F9)</f>
        <v>378</v>
      </c>
      <c r="G10" s="169"/>
      <c r="H10" s="169"/>
      <c r="I10" s="169"/>
      <c r="J10" s="169"/>
      <c r="K10" s="169"/>
      <c r="L10" s="169"/>
    </row>
    <row r="11" spans="1:17">
      <c r="B11" s="171"/>
      <c r="C11" s="172"/>
      <c r="D11" s="171"/>
      <c r="E11" s="172"/>
      <c r="F11" s="171"/>
      <c r="G11" s="169"/>
      <c r="H11" s="169"/>
      <c r="I11" s="169"/>
      <c r="J11" s="169"/>
      <c r="K11" s="169"/>
      <c r="L11" s="169"/>
    </row>
    <row r="12" spans="1:17" ht="18.75">
      <c r="A12" s="250" t="s">
        <v>771</v>
      </c>
      <c r="B12" s="251"/>
      <c r="C12" s="251"/>
      <c r="D12" s="251"/>
      <c r="E12" s="251"/>
      <c r="F12" s="251"/>
      <c r="G12" s="251"/>
      <c r="H12" s="251"/>
      <c r="I12" s="169"/>
      <c r="J12" s="169"/>
      <c r="K12" s="169"/>
      <c r="L12" s="169"/>
    </row>
    <row r="13" spans="1:17">
      <c r="A13" s="170"/>
      <c r="B13" s="169"/>
      <c r="C13" s="179"/>
      <c r="D13" s="169"/>
      <c r="E13" s="179"/>
      <c r="F13" s="169"/>
      <c r="G13" s="179"/>
      <c r="H13" s="169"/>
      <c r="I13" s="169"/>
      <c r="J13" s="169"/>
      <c r="K13" s="169"/>
      <c r="L13" s="169"/>
    </row>
    <row r="14" spans="1:17" ht="25.5">
      <c r="A14" s="173" t="s">
        <v>58</v>
      </c>
      <c r="B14" s="173" t="s">
        <v>36</v>
      </c>
      <c r="C14" s="173" t="s">
        <v>253</v>
      </c>
      <c r="D14" s="173" t="s">
        <v>38</v>
      </c>
      <c r="E14" s="173" t="s">
        <v>254</v>
      </c>
      <c r="F14" s="173" t="s">
        <v>252</v>
      </c>
      <c r="G14" s="173" t="s">
        <v>740</v>
      </c>
      <c r="H14" s="173" t="s">
        <v>255</v>
      </c>
      <c r="I14" s="169"/>
      <c r="J14" s="169"/>
      <c r="K14" s="169"/>
      <c r="L14" s="169"/>
    </row>
    <row r="15" spans="1:17">
      <c r="A15" s="170" t="s">
        <v>59</v>
      </c>
      <c r="B15" s="174">
        <v>57</v>
      </c>
      <c r="C15" s="175">
        <f>B15/H15</f>
        <v>0.91935483870967738</v>
      </c>
      <c r="D15" s="174">
        <v>4</v>
      </c>
      <c r="E15" s="175">
        <f>D15/H15</f>
        <v>6.4516129032258063E-2</v>
      </c>
      <c r="F15" s="174">
        <v>1</v>
      </c>
      <c r="G15" s="175">
        <f>F15/H15</f>
        <v>1.6129032258064516E-2</v>
      </c>
      <c r="H15" s="174">
        <v>62</v>
      </c>
      <c r="I15" s="169"/>
      <c r="J15" s="169"/>
      <c r="K15" s="169"/>
      <c r="L15" s="169"/>
    </row>
    <row r="16" spans="1:17">
      <c r="A16" s="170" t="s">
        <v>13</v>
      </c>
      <c r="B16" s="174">
        <v>36</v>
      </c>
      <c r="C16" s="175">
        <f t="shared" ref="C16:C19" si="4">B16/H16</f>
        <v>0.78260869565217395</v>
      </c>
      <c r="D16" s="174">
        <v>1</v>
      </c>
      <c r="E16" s="175">
        <f t="shared" ref="E16:E19" si="5">D16/H16</f>
        <v>2.1739130434782608E-2</v>
      </c>
      <c r="F16" s="174">
        <v>9</v>
      </c>
      <c r="G16" s="175">
        <f t="shared" ref="G16:G19" si="6">F16/H16</f>
        <v>0.19565217391304349</v>
      </c>
      <c r="H16" s="174">
        <v>46</v>
      </c>
      <c r="I16" s="169"/>
      <c r="J16" s="169"/>
      <c r="K16" s="169"/>
      <c r="L16" s="169"/>
    </row>
    <row r="17" spans="1:12">
      <c r="A17" s="170" t="s">
        <v>7</v>
      </c>
      <c r="B17" s="174">
        <v>39</v>
      </c>
      <c r="C17" s="175">
        <f t="shared" si="4"/>
        <v>0.88636363636363635</v>
      </c>
      <c r="D17" s="174">
        <v>1</v>
      </c>
      <c r="E17" s="175">
        <f t="shared" si="5"/>
        <v>2.2727272727272728E-2</v>
      </c>
      <c r="F17" s="174">
        <v>4</v>
      </c>
      <c r="G17" s="175">
        <f t="shared" si="6"/>
        <v>9.0909090909090912E-2</v>
      </c>
      <c r="H17" s="174">
        <v>44</v>
      </c>
      <c r="I17" s="169"/>
      <c r="J17" s="169"/>
      <c r="K17" s="169"/>
      <c r="L17" s="169"/>
    </row>
    <row r="18" spans="1:12">
      <c r="A18" s="170" t="s">
        <v>61</v>
      </c>
      <c r="B18" s="174">
        <v>73</v>
      </c>
      <c r="C18" s="175">
        <f t="shared" si="4"/>
        <v>0.6517857142857143</v>
      </c>
      <c r="D18" s="174">
        <v>3</v>
      </c>
      <c r="E18" s="175">
        <f t="shared" si="5"/>
        <v>2.6785714285714284E-2</v>
      </c>
      <c r="F18" s="174">
        <v>36</v>
      </c>
      <c r="G18" s="175">
        <f t="shared" si="6"/>
        <v>0.32142857142857145</v>
      </c>
      <c r="H18" s="174">
        <v>112</v>
      </c>
      <c r="I18" s="169"/>
      <c r="J18" s="169"/>
      <c r="K18" s="169"/>
      <c r="L18" s="169"/>
    </row>
    <row r="19" spans="1:12">
      <c r="A19" s="170" t="s">
        <v>9</v>
      </c>
      <c r="B19" s="174">
        <v>103</v>
      </c>
      <c r="C19" s="175">
        <f t="shared" si="4"/>
        <v>0.90350877192982459</v>
      </c>
      <c r="D19" s="174">
        <v>5</v>
      </c>
      <c r="E19" s="175">
        <f t="shared" si="5"/>
        <v>4.3859649122807015E-2</v>
      </c>
      <c r="F19" s="174">
        <v>6</v>
      </c>
      <c r="G19" s="175">
        <f t="shared" si="6"/>
        <v>5.2631578947368418E-2</v>
      </c>
      <c r="H19" s="174">
        <v>114</v>
      </c>
      <c r="I19" s="169"/>
      <c r="J19" s="169"/>
      <c r="K19" s="169"/>
      <c r="L19" s="169"/>
    </row>
    <row r="20" spans="1:12">
      <c r="A20" s="176" t="s">
        <v>97</v>
      </c>
      <c r="B20" s="180">
        <f>SUM(B15:B19)</f>
        <v>308</v>
      </c>
      <c r="C20" s="178">
        <f>B20/H20</f>
        <v>0.81481481481481477</v>
      </c>
      <c r="D20" s="180">
        <f>SUM(D15:D19)</f>
        <v>14</v>
      </c>
      <c r="E20" s="178">
        <f t="shared" ref="E20" si="7">D20/H20</f>
        <v>3.7037037037037035E-2</v>
      </c>
      <c r="F20" s="180">
        <f>SUM(F15:F19)</f>
        <v>56</v>
      </c>
      <c r="G20" s="178">
        <f t="shared" ref="G20" si="8">F20/H20</f>
        <v>0.14814814814814814</v>
      </c>
      <c r="H20" s="180">
        <f>SUM(H15:H19)</f>
        <v>378</v>
      </c>
      <c r="I20" s="169"/>
      <c r="J20" s="169"/>
      <c r="K20" s="169"/>
      <c r="L20" s="169"/>
    </row>
    <row r="21" spans="1:12">
      <c r="A21" s="170"/>
      <c r="B21" s="169"/>
      <c r="C21" s="179"/>
      <c r="D21" s="169"/>
      <c r="E21" s="179"/>
      <c r="F21" s="169"/>
      <c r="G21" s="179"/>
      <c r="H21" s="169"/>
      <c r="I21" s="169"/>
      <c r="J21" s="169"/>
      <c r="K21" s="169"/>
      <c r="L21" s="169"/>
    </row>
    <row r="22" spans="1:12" ht="18.75">
      <c r="A22" s="250" t="s">
        <v>1054</v>
      </c>
      <c r="B22" s="250"/>
      <c r="C22" s="250"/>
      <c r="D22" s="250"/>
      <c r="E22" s="250"/>
      <c r="F22" s="181"/>
      <c r="G22" s="169"/>
      <c r="H22" s="169"/>
      <c r="I22" s="169"/>
      <c r="J22" s="169"/>
      <c r="K22" s="169"/>
      <c r="L22" s="169"/>
    </row>
    <row r="23" spans="1:12">
      <c r="A23" s="170"/>
      <c r="B23" s="171"/>
      <c r="C23" s="172"/>
      <c r="D23" s="171"/>
      <c r="E23" s="169"/>
      <c r="F23" s="169"/>
      <c r="G23" s="169"/>
      <c r="H23" s="169"/>
      <c r="I23" s="169"/>
      <c r="J23" s="169"/>
      <c r="K23" s="169"/>
      <c r="L23" s="169"/>
    </row>
    <row r="24" spans="1:12" ht="25.5">
      <c r="A24" s="173" t="s">
        <v>58</v>
      </c>
      <c r="B24" s="173" t="s">
        <v>256</v>
      </c>
      <c r="C24" s="173" t="s">
        <v>257</v>
      </c>
      <c r="D24" s="173" t="s">
        <v>255</v>
      </c>
      <c r="E24" s="169"/>
      <c r="F24" s="169"/>
      <c r="G24" s="169"/>
      <c r="H24" s="169"/>
      <c r="I24" s="169"/>
      <c r="J24" s="169"/>
      <c r="K24" s="169"/>
      <c r="L24" s="169"/>
    </row>
    <row r="25" spans="1:12">
      <c r="A25" s="170" t="s">
        <v>59</v>
      </c>
      <c r="B25" s="174">
        <v>42</v>
      </c>
      <c r="C25" s="175">
        <f>B25/D25</f>
        <v>0.67741935483870963</v>
      </c>
      <c r="D25" s="174">
        <v>62</v>
      </c>
      <c r="E25" s="169"/>
      <c r="F25" s="169"/>
      <c r="G25" s="169"/>
      <c r="H25" s="169"/>
      <c r="I25" s="171"/>
      <c r="J25" s="169"/>
      <c r="K25" s="169"/>
      <c r="L25" s="169"/>
    </row>
    <row r="26" spans="1:12">
      <c r="A26" s="170" t="s">
        <v>13</v>
      </c>
      <c r="B26" s="174">
        <v>42</v>
      </c>
      <c r="C26" s="175">
        <f t="shared" ref="C26:C29" si="9">B26/D26</f>
        <v>0.91304347826086951</v>
      </c>
      <c r="D26" s="174">
        <v>46</v>
      </c>
      <c r="E26" s="169"/>
      <c r="F26" s="169"/>
      <c r="G26" s="169"/>
      <c r="H26" s="169"/>
      <c r="I26" s="171"/>
      <c r="J26" s="169"/>
      <c r="K26" s="169"/>
      <c r="L26" s="169"/>
    </row>
    <row r="27" spans="1:12">
      <c r="A27" s="170" t="s">
        <v>7</v>
      </c>
      <c r="B27" s="174">
        <v>32</v>
      </c>
      <c r="C27" s="175">
        <f t="shared" si="9"/>
        <v>0.72727272727272729</v>
      </c>
      <c r="D27" s="174">
        <v>44</v>
      </c>
      <c r="E27" s="169"/>
      <c r="F27" s="169"/>
      <c r="G27" s="169"/>
      <c r="H27" s="169"/>
      <c r="I27" s="171"/>
      <c r="J27" s="169"/>
      <c r="K27" s="169"/>
      <c r="L27" s="169"/>
    </row>
    <row r="28" spans="1:12">
      <c r="A28" s="170" t="s">
        <v>61</v>
      </c>
      <c r="B28" s="174">
        <v>97</v>
      </c>
      <c r="C28" s="175">
        <f t="shared" si="9"/>
        <v>0.8660714285714286</v>
      </c>
      <c r="D28" s="174">
        <v>112</v>
      </c>
      <c r="E28" s="169"/>
      <c r="F28" s="169"/>
      <c r="G28" s="169"/>
      <c r="H28" s="169"/>
      <c r="I28" s="171"/>
      <c r="J28" s="169"/>
      <c r="K28" s="169"/>
      <c r="L28" s="169"/>
    </row>
    <row r="29" spans="1:12">
      <c r="A29" s="170" t="s">
        <v>9</v>
      </c>
      <c r="B29" s="182">
        <v>76</v>
      </c>
      <c r="C29" s="175">
        <f t="shared" si="9"/>
        <v>0.66666666666666663</v>
      </c>
      <c r="D29" s="174">
        <v>114</v>
      </c>
      <c r="E29" s="169"/>
      <c r="F29" s="169"/>
      <c r="G29" s="169"/>
      <c r="H29" s="169"/>
      <c r="I29" s="183"/>
      <c r="J29" s="169"/>
      <c r="K29" s="169"/>
      <c r="L29" s="169"/>
    </row>
    <row r="30" spans="1:12" ht="15.75">
      <c r="A30" s="184" t="s">
        <v>97</v>
      </c>
      <c r="B30" s="180">
        <f>SUM(B25:B29)</f>
        <v>289</v>
      </c>
      <c r="C30" s="178">
        <f t="shared" ref="C30" si="10">B30/D30</f>
        <v>0.76455026455026454</v>
      </c>
      <c r="D30" s="180">
        <f>SUM(D25:D29)</f>
        <v>378</v>
      </c>
      <c r="E30" s="169"/>
      <c r="F30" s="169"/>
      <c r="G30" s="169"/>
      <c r="H30" s="169"/>
      <c r="I30" s="169"/>
      <c r="J30" s="169"/>
      <c r="K30" s="169"/>
      <c r="L30" s="169"/>
    </row>
    <row r="31" spans="1:12" ht="15.75">
      <c r="A31" s="185"/>
      <c r="B31" s="169"/>
      <c r="C31" s="17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8.75">
      <c r="A32" s="250" t="s">
        <v>772</v>
      </c>
      <c r="B32" s="250"/>
      <c r="C32" s="250"/>
      <c r="D32" s="250"/>
      <c r="E32" s="250"/>
      <c r="F32" s="250"/>
      <c r="G32" s="250"/>
      <c r="H32" s="250"/>
      <c r="I32" s="250"/>
      <c r="J32" s="250"/>
      <c r="K32" s="169"/>
      <c r="L32" s="169"/>
    </row>
    <row r="33" spans="1:13" ht="15.75">
      <c r="A33" s="186"/>
      <c r="B33" s="186"/>
      <c r="C33" s="186"/>
      <c r="D33" s="186"/>
      <c r="E33" s="186"/>
      <c r="F33" s="186"/>
      <c r="G33" s="186"/>
      <c r="H33" s="186"/>
      <c r="I33" s="186"/>
      <c r="J33" s="169"/>
      <c r="K33" s="169"/>
      <c r="L33" s="169"/>
    </row>
    <row r="34" spans="1:13" ht="51">
      <c r="A34" s="173" t="s">
        <v>58</v>
      </c>
      <c r="B34" s="173" t="s">
        <v>258</v>
      </c>
      <c r="C34" s="173" t="s">
        <v>259</v>
      </c>
      <c r="D34" s="173" t="s">
        <v>260</v>
      </c>
      <c r="E34" s="173" t="s">
        <v>261</v>
      </c>
      <c r="F34" s="173" t="s">
        <v>743</v>
      </c>
      <c r="G34" s="173" t="s">
        <v>318</v>
      </c>
      <c r="H34" s="173" t="s">
        <v>262</v>
      </c>
      <c r="I34" s="173" t="s">
        <v>320</v>
      </c>
      <c r="J34" s="173" t="s">
        <v>255</v>
      </c>
      <c r="K34" s="169"/>
      <c r="L34" s="169"/>
      <c r="M34" s="169"/>
    </row>
    <row r="35" spans="1:13">
      <c r="A35" s="170" t="s">
        <v>59</v>
      </c>
      <c r="B35" s="174">
        <v>8</v>
      </c>
      <c r="C35" s="174">
        <v>24</v>
      </c>
      <c r="D35" s="174">
        <v>19</v>
      </c>
      <c r="E35" s="174">
        <v>8</v>
      </c>
      <c r="F35" s="174">
        <v>0</v>
      </c>
      <c r="G35" s="174">
        <v>2</v>
      </c>
      <c r="H35" s="174">
        <v>1</v>
      </c>
      <c r="I35" s="174">
        <v>0</v>
      </c>
      <c r="J35" s="187">
        <f>SUM(B35:I35)</f>
        <v>62</v>
      </c>
      <c r="K35" s="174"/>
      <c r="L35" s="174"/>
      <c r="M35" s="169"/>
    </row>
    <row r="36" spans="1:13">
      <c r="A36" s="170" t="s">
        <v>13</v>
      </c>
      <c r="B36" s="174">
        <v>13</v>
      </c>
      <c r="C36" s="174">
        <v>13</v>
      </c>
      <c r="D36" s="174">
        <v>14</v>
      </c>
      <c r="E36" s="174">
        <v>2</v>
      </c>
      <c r="F36" s="174">
        <v>0</v>
      </c>
      <c r="G36" s="174">
        <v>0</v>
      </c>
      <c r="H36" s="174">
        <v>2</v>
      </c>
      <c r="I36" s="174">
        <v>2</v>
      </c>
      <c r="J36" s="188">
        <f>SUM(B36:I36)</f>
        <v>46</v>
      </c>
      <c r="K36" s="174"/>
      <c r="L36" s="174"/>
      <c r="M36" s="169"/>
    </row>
    <row r="37" spans="1:13">
      <c r="A37" s="170" t="s">
        <v>7</v>
      </c>
      <c r="B37" s="174">
        <v>8</v>
      </c>
      <c r="C37" s="174">
        <v>12</v>
      </c>
      <c r="D37" s="174">
        <v>13</v>
      </c>
      <c r="E37" s="174">
        <v>9</v>
      </c>
      <c r="F37" s="174">
        <v>0</v>
      </c>
      <c r="G37" s="174">
        <v>0</v>
      </c>
      <c r="H37" s="174">
        <v>0</v>
      </c>
      <c r="I37" s="174">
        <v>2</v>
      </c>
      <c r="J37" s="188">
        <f>SUM(B37:I37)</f>
        <v>44</v>
      </c>
      <c r="K37" s="174"/>
      <c r="L37" s="174"/>
      <c r="M37" s="169"/>
    </row>
    <row r="38" spans="1:13">
      <c r="A38" s="170" t="s">
        <v>61</v>
      </c>
      <c r="B38" s="174">
        <v>22</v>
      </c>
      <c r="C38" s="174">
        <v>24</v>
      </c>
      <c r="D38" s="174">
        <v>17</v>
      </c>
      <c r="E38" s="174">
        <v>10</v>
      </c>
      <c r="F38" s="174">
        <v>1</v>
      </c>
      <c r="G38" s="174">
        <v>10</v>
      </c>
      <c r="H38" s="174">
        <v>24</v>
      </c>
      <c r="I38" s="174">
        <v>4</v>
      </c>
      <c r="J38" s="188">
        <f>SUM(B38:I38)</f>
        <v>112</v>
      </c>
      <c r="K38" s="174"/>
      <c r="L38" s="174"/>
      <c r="M38" s="169"/>
    </row>
    <row r="39" spans="1:13">
      <c r="A39" s="170" t="s">
        <v>9</v>
      </c>
      <c r="B39" s="174">
        <v>16</v>
      </c>
      <c r="C39" s="174">
        <v>35</v>
      </c>
      <c r="D39" s="174">
        <v>27</v>
      </c>
      <c r="E39" s="174">
        <v>30</v>
      </c>
      <c r="F39" s="174">
        <v>0</v>
      </c>
      <c r="G39" s="174">
        <v>0</v>
      </c>
      <c r="H39" s="174">
        <v>4</v>
      </c>
      <c r="I39" s="174">
        <v>2</v>
      </c>
      <c r="J39" s="188">
        <f>SUM(B39:I39)</f>
        <v>114</v>
      </c>
      <c r="K39" s="174"/>
      <c r="L39" s="174"/>
      <c r="M39" s="169"/>
    </row>
    <row r="40" spans="1:13">
      <c r="A40" s="176" t="s">
        <v>97</v>
      </c>
      <c r="B40" s="177">
        <f t="shared" ref="B40:I40" si="11">SUM(B35:B39)</f>
        <v>67</v>
      </c>
      <c r="C40" s="177">
        <f t="shared" si="11"/>
        <v>108</v>
      </c>
      <c r="D40" s="177">
        <f t="shared" si="11"/>
        <v>90</v>
      </c>
      <c r="E40" s="177">
        <f t="shared" si="11"/>
        <v>59</v>
      </c>
      <c r="F40" s="177">
        <f>SUM(F35:F39)</f>
        <v>1</v>
      </c>
      <c r="G40" s="177">
        <f t="shared" si="11"/>
        <v>12</v>
      </c>
      <c r="H40" s="177">
        <f t="shared" si="11"/>
        <v>31</v>
      </c>
      <c r="I40" s="177">
        <f t="shared" si="11"/>
        <v>10</v>
      </c>
      <c r="J40" s="180">
        <f t="shared" ref="J40" si="12">SUM(B40:I40)</f>
        <v>378</v>
      </c>
      <c r="K40" s="180"/>
      <c r="L40" s="188"/>
      <c r="M40" s="169"/>
    </row>
    <row r="41" spans="1:13">
      <c r="A41" s="253" t="s">
        <v>742</v>
      </c>
      <c r="B41" s="253"/>
      <c r="C41" s="171"/>
      <c r="D41" s="171"/>
      <c r="E41" s="171"/>
      <c r="F41" s="171"/>
      <c r="G41" s="171"/>
      <c r="H41" s="171"/>
      <c r="I41" s="169"/>
      <c r="J41" s="169"/>
      <c r="K41" s="169"/>
      <c r="L41" s="169"/>
    </row>
    <row r="42" spans="1:13">
      <c r="A42" s="189"/>
      <c r="B42" s="189"/>
      <c r="C42" s="171"/>
      <c r="D42" s="171"/>
      <c r="E42" s="171"/>
      <c r="F42" s="171"/>
      <c r="G42" s="171"/>
      <c r="H42" s="171"/>
      <c r="I42" s="169"/>
      <c r="J42" s="169"/>
      <c r="K42" s="169"/>
      <c r="L42" s="169"/>
    </row>
    <row r="43" spans="1:13" ht="18.75">
      <c r="A43" s="250" t="s">
        <v>773</v>
      </c>
      <c r="B43" s="250"/>
      <c r="C43" s="250"/>
      <c r="D43" s="250"/>
      <c r="E43" s="190"/>
      <c r="F43" s="190"/>
      <c r="G43" s="169"/>
      <c r="H43" s="169"/>
      <c r="I43" s="169"/>
      <c r="J43" s="169"/>
      <c r="K43" s="169"/>
      <c r="L43" s="169"/>
    </row>
    <row r="44" spans="1:13">
      <c r="A44" s="170"/>
      <c r="B44" s="171"/>
      <c r="C44" s="172"/>
      <c r="D44" s="169"/>
      <c r="E44" s="169"/>
      <c r="F44" s="169"/>
      <c r="G44" s="169"/>
      <c r="H44" s="169"/>
      <c r="I44" s="169"/>
      <c r="J44" s="169"/>
      <c r="K44" s="169"/>
      <c r="L44" s="169"/>
    </row>
    <row r="45" spans="1:13" ht="25.5">
      <c r="A45" s="173" t="s">
        <v>58</v>
      </c>
      <c r="B45" s="173" t="s">
        <v>263</v>
      </c>
      <c r="C45" s="173" t="s">
        <v>264</v>
      </c>
      <c r="D45" s="173" t="s">
        <v>255</v>
      </c>
      <c r="E45" s="169"/>
      <c r="F45" s="169"/>
      <c r="G45" s="173"/>
      <c r="H45" s="173"/>
      <c r="I45" s="173"/>
      <c r="J45" s="169"/>
      <c r="K45" s="169"/>
      <c r="L45" s="169"/>
    </row>
    <row r="46" spans="1:13">
      <c r="A46" s="170" t="s">
        <v>59</v>
      </c>
      <c r="B46" s="174">
        <v>30</v>
      </c>
      <c r="C46" s="175">
        <f>B46/D46</f>
        <v>0.4838709677419355</v>
      </c>
      <c r="D46" s="174">
        <v>62</v>
      </c>
      <c r="E46" s="169"/>
      <c r="F46" s="169"/>
      <c r="G46" s="169"/>
      <c r="H46" s="169"/>
      <c r="I46" s="169"/>
      <c r="J46" s="169"/>
      <c r="K46" s="169"/>
      <c r="L46" s="169"/>
    </row>
    <row r="47" spans="1:13">
      <c r="A47" s="170" t="s">
        <v>13</v>
      </c>
      <c r="B47" s="174">
        <v>24</v>
      </c>
      <c r="C47" s="175">
        <f t="shared" ref="C47:C50" si="13">B47/D47</f>
        <v>0.52173913043478259</v>
      </c>
      <c r="D47" s="174">
        <v>46</v>
      </c>
      <c r="E47" s="169"/>
      <c r="F47" s="169"/>
      <c r="G47" s="169"/>
      <c r="H47" s="169"/>
      <c r="I47" s="169"/>
      <c r="J47" s="169"/>
      <c r="K47" s="169"/>
      <c r="L47" s="169"/>
    </row>
    <row r="48" spans="1:13">
      <c r="A48" s="170" t="s">
        <v>7</v>
      </c>
      <c r="B48" s="174">
        <v>18</v>
      </c>
      <c r="C48" s="175">
        <f t="shared" si="13"/>
        <v>0.40909090909090912</v>
      </c>
      <c r="D48" s="174">
        <v>44</v>
      </c>
      <c r="E48" s="169"/>
      <c r="F48" s="169"/>
      <c r="G48" s="169"/>
      <c r="H48" s="169"/>
      <c r="I48" s="169"/>
      <c r="J48" s="169"/>
      <c r="K48" s="169"/>
      <c r="L48" s="169"/>
    </row>
    <row r="49" spans="1:13">
      <c r="A49" s="170" t="s">
        <v>61</v>
      </c>
      <c r="B49" s="174">
        <v>44</v>
      </c>
      <c r="C49" s="175">
        <f t="shared" si="13"/>
        <v>0.39285714285714285</v>
      </c>
      <c r="D49" s="174">
        <v>112</v>
      </c>
      <c r="E49" s="169"/>
      <c r="F49" s="169"/>
      <c r="G49" s="169"/>
      <c r="H49" s="169"/>
      <c r="I49" s="169"/>
      <c r="J49" s="169"/>
      <c r="K49" s="169"/>
      <c r="L49" s="169"/>
    </row>
    <row r="50" spans="1:13">
      <c r="A50" s="170" t="s">
        <v>9</v>
      </c>
      <c r="B50" s="174">
        <v>52</v>
      </c>
      <c r="C50" s="175">
        <f t="shared" si="13"/>
        <v>0.45614035087719296</v>
      </c>
      <c r="D50" s="174">
        <v>114</v>
      </c>
      <c r="E50" s="169"/>
      <c r="F50" s="169"/>
      <c r="G50" s="169"/>
      <c r="H50" s="169"/>
      <c r="I50" s="169"/>
      <c r="J50" s="169"/>
      <c r="K50" s="169"/>
      <c r="L50" s="169"/>
    </row>
    <row r="51" spans="1:13">
      <c r="A51" s="176" t="s">
        <v>97</v>
      </c>
      <c r="B51" s="177">
        <f>SUM(B46:B50)</f>
        <v>168</v>
      </c>
      <c r="C51" s="178">
        <f t="shared" ref="C51" si="14">B51/D51</f>
        <v>0.44444444444444442</v>
      </c>
      <c r="D51" s="180">
        <f>SUM(D46:D50)</f>
        <v>378</v>
      </c>
      <c r="E51" s="169"/>
      <c r="F51" s="169"/>
      <c r="G51" s="169"/>
      <c r="H51" s="169"/>
      <c r="I51" s="169"/>
      <c r="J51" s="169"/>
      <c r="K51" s="169"/>
      <c r="L51" s="169"/>
    </row>
    <row r="52" spans="1:13">
      <c r="A52" s="170"/>
      <c r="B52" s="174"/>
      <c r="C52" s="174"/>
      <c r="D52" s="188"/>
      <c r="E52" s="169"/>
      <c r="F52" s="169"/>
      <c r="G52" s="169"/>
      <c r="H52" s="169"/>
      <c r="I52" s="169"/>
      <c r="J52" s="169"/>
      <c r="K52" s="169"/>
      <c r="L52" s="169"/>
    </row>
    <row r="53" spans="1:13" ht="18.75">
      <c r="A53" s="250" t="s">
        <v>774</v>
      </c>
      <c r="B53" s="250"/>
      <c r="C53" s="250"/>
      <c r="D53" s="250"/>
      <c r="E53" s="250"/>
      <c r="F53" s="250"/>
      <c r="G53" s="250"/>
      <c r="H53" s="250"/>
      <c r="I53" s="250"/>
      <c r="J53" s="169"/>
      <c r="K53" s="169"/>
      <c r="L53" s="169"/>
    </row>
    <row r="54" spans="1:13">
      <c r="A54" s="170"/>
      <c r="B54" s="171"/>
      <c r="C54" s="171"/>
      <c r="D54" s="171"/>
      <c r="E54" s="171"/>
      <c r="F54" s="171"/>
      <c r="G54" s="171"/>
      <c r="H54" s="169"/>
      <c r="I54" s="169"/>
      <c r="J54" s="169"/>
      <c r="K54" s="169"/>
      <c r="L54" s="169"/>
    </row>
    <row r="55" spans="1:13" ht="25.5">
      <c r="A55" s="173" t="s">
        <v>58</v>
      </c>
      <c r="B55" s="173" t="s">
        <v>258</v>
      </c>
      <c r="C55" s="173" t="s">
        <v>259</v>
      </c>
      <c r="D55" s="173" t="s">
        <v>260</v>
      </c>
      <c r="E55" s="173" t="s">
        <v>261</v>
      </c>
      <c r="F55" s="173" t="s">
        <v>743</v>
      </c>
      <c r="G55" s="173" t="s">
        <v>318</v>
      </c>
      <c r="H55" s="173" t="s">
        <v>262</v>
      </c>
      <c r="I55" s="173" t="s">
        <v>320</v>
      </c>
      <c r="J55" s="169"/>
      <c r="K55" s="169"/>
      <c r="L55" s="169"/>
      <c r="M55" s="169"/>
    </row>
    <row r="56" spans="1:13">
      <c r="A56" s="170" t="s">
        <v>59</v>
      </c>
      <c r="B56" s="191">
        <v>84335</v>
      </c>
      <c r="C56" s="191">
        <v>69198</v>
      </c>
      <c r="D56" s="191">
        <v>62444</v>
      </c>
      <c r="E56" s="191">
        <v>48984</v>
      </c>
      <c r="F56" s="192">
        <v>0</v>
      </c>
      <c r="G56" s="192" t="s">
        <v>1053</v>
      </c>
      <c r="H56" s="192" t="s">
        <v>1053</v>
      </c>
      <c r="I56" s="192">
        <v>0</v>
      </c>
      <c r="J56" s="169"/>
      <c r="K56" s="169"/>
      <c r="L56" s="169"/>
      <c r="M56" s="169"/>
    </row>
    <row r="57" spans="1:13">
      <c r="A57" s="170" t="s">
        <v>13</v>
      </c>
      <c r="B57" s="191">
        <v>149126</v>
      </c>
      <c r="C57" s="191">
        <v>141086</v>
      </c>
      <c r="D57" s="192">
        <v>130777</v>
      </c>
      <c r="E57" s="192" t="s">
        <v>1053</v>
      </c>
      <c r="F57" s="192">
        <v>0</v>
      </c>
      <c r="G57" s="192">
        <v>0</v>
      </c>
      <c r="H57" s="192" t="s">
        <v>1053</v>
      </c>
      <c r="I57" s="192">
        <v>0</v>
      </c>
      <c r="J57" s="169"/>
      <c r="K57" s="169"/>
      <c r="L57" s="169"/>
      <c r="M57" s="169"/>
    </row>
    <row r="58" spans="1:13">
      <c r="A58" s="170" t="s">
        <v>7</v>
      </c>
      <c r="B58" s="192">
        <v>78941</v>
      </c>
      <c r="C58" s="192">
        <v>73644</v>
      </c>
      <c r="D58" s="192">
        <v>60185</v>
      </c>
      <c r="E58" s="192">
        <v>47232</v>
      </c>
      <c r="F58" s="192">
        <v>0</v>
      </c>
      <c r="G58" s="192">
        <v>0</v>
      </c>
      <c r="H58" s="192">
        <v>0</v>
      </c>
      <c r="I58" s="192" t="s">
        <v>1053</v>
      </c>
      <c r="J58" s="169"/>
      <c r="K58" s="169"/>
      <c r="L58" s="169"/>
      <c r="M58" s="169"/>
    </row>
    <row r="59" spans="1:13">
      <c r="A59" s="170" t="s">
        <v>61</v>
      </c>
      <c r="B59" s="192">
        <v>97810</v>
      </c>
      <c r="C59" s="192">
        <v>90525</v>
      </c>
      <c r="D59" s="192">
        <v>75308</v>
      </c>
      <c r="E59" s="192">
        <v>43803</v>
      </c>
      <c r="F59" s="192" t="s">
        <v>1053</v>
      </c>
      <c r="G59" s="192">
        <v>74073</v>
      </c>
      <c r="H59" s="193">
        <v>66535</v>
      </c>
      <c r="I59" s="192">
        <v>73650</v>
      </c>
      <c r="J59" s="169"/>
      <c r="K59" s="169"/>
      <c r="L59" s="169"/>
    </row>
    <row r="60" spans="1:13">
      <c r="A60" s="170" t="s">
        <v>9</v>
      </c>
      <c r="B60" s="192">
        <v>75101</v>
      </c>
      <c r="C60" s="192">
        <v>61460</v>
      </c>
      <c r="D60" s="192">
        <v>52950</v>
      </c>
      <c r="E60" s="192">
        <v>37418</v>
      </c>
      <c r="F60" s="192">
        <v>0</v>
      </c>
      <c r="G60" s="192">
        <v>0</v>
      </c>
      <c r="H60" s="192">
        <v>41125</v>
      </c>
      <c r="I60" s="192" t="s">
        <v>1053</v>
      </c>
      <c r="J60" s="169"/>
      <c r="K60" s="169"/>
      <c r="L60" s="169"/>
    </row>
    <row r="61" spans="1:13">
      <c r="A61" s="170"/>
      <c r="B61" s="171"/>
      <c r="C61" s="171"/>
      <c r="D61" s="171"/>
      <c r="E61" s="194"/>
      <c r="F61" s="194"/>
      <c r="G61" s="194"/>
      <c r="H61" s="169"/>
      <c r="I61" s="169"/>
      <c r="J61" s="169"/>
      <c r="K61" s="169"/>
      <c r="L61" s="169"/>
    </row>
    <row r="62" spans="1:13">
      <c r="A62" s="253" t="s">
        <v>742</v>
      </c>
      <c r="B62" s="253"/>
      <c r="C62" s="171"/>
      <c r="D62" s="171"/>
      <c r="E62" s="171"/>
      <c r="F62" s="171"/>
      <c r="G62" s="171"/>
      <c r="H62" s="169"/>
      <c r="I62" s="169"/>
      <c r="J62" s="169"/>
      <c r="K62" s="169"/>
      <c r="L62" s="169"/>
    </row>
    <row r="63" spans="1:13" ht="22.5">
      <c r="A63" s="189" t="s">
        <v>741</v>
      </c>
      <c r="B63" s="189"/>
      <c r="C63" s="171"/>
      <c r="D63" s="171"/>
      <c r="E63" s="171"/>
      <c r="F63" s="171"/>
      <c r="G63" s="171"/>
      <c r="H63" s="169"/>
      <c r="I63" s="169"/>
      <c r="J63" s="169"/>
      <c r="K63" s="169"/>
      <c r="L63" s="169"/>
    </row>
    <row r="64" spans="1:13">
      <c r="A64" s="170"/>
      <c r="B64" s="171"/>
      <c r="C64" s="171"/>
      <c r="D64" s="171"/>
      <c r="E64" s="171"/>
      <c r="F64" s="171"/>
      <c r="G64" s="169"/>
      <c r="H64" s="169"/>
      <c r="I64" s="169"/>
      <c r="J64" s="169"/>
      <c r="K64" s="169"/>
      <c r="L64" s="169"/>
    </row>
    <row r="65" spans="1:12" ht="18.75">
      <c r="A65" s="250" t="s">
        <v>317</v>
      </c>
      <c r="B65" s="250"/>
      <c r="C65" s="250"/>
      <c r="D65" s="250"/>
      <c r="E65" s="250"/>
      <c r="F65" s="250"/>
      <c r="G65" s="250"/>
      <c r="H65" s="169"/>
      <c r="I65" s="169"/>
      <c r="J65" s="169"/>
      <c r="K65" s="169"/>
      <c r="L65" s="169"/>
    </row>
    <row r="66" spans="1:12">
      <c r="A66" s="170"/>
      <c r="B66" s="174"/>
      <c r="C66" s="174"/>
      <c r="D66" s="174"/>
      <c r="E66" s="174"/>
      <c r="F66" s="174"/>
      <c r="G66" s="174"/>
      <c r="H66" s="169"/>
      <c r="I66" s="169"/>
      <c r="J66" s="169"/>
      <c r="K66" s="169"/>
      <c r="L66" s="169"/>
    </row>
    <row r="67" spans="1:12">
      <c r="A67" s="173" t="s">
        <v>265</v>
      </c>
      <c r="B67" s="173">
        <v>2015</v>
      </c>
      <c r="C67" s="173">
        <v>2016</v>
      </c>
      <c r="D67" s="173">
        <v>2017</v>
      </c>
      <c r="E67" s="173">
        <v>2018</v>
      </c>
      <c r="F67" s="173">
        <v>2019</v>
      </c>
      <c r="G67" s="173">
        <v>2020</v>
      </c>
      <c r="H67" s="169"/>
      <c r="I67" s="169"/>
      <c r="J67" s="169"/>
    </row>
    <row r="68" spans="1:12">
      <c r="A68" s="170" t="s">
        <v>258</v>
      </c>
      <c r="B68" s="174">
        <v>61</v>
      </c>
      <c r="C68" s="174">
        <v>65</v>
      </c>
      <c r="D68" s="174">
        <v>53</v>
      </c>
      <c r="E68" s="174">
        <v>66</v>
      </c>
      <c r="F68" s="174">
        <v>64</v>
      </c>
      <c r="G68" s="195">
        <v>67</v>
      </c>
      <c r="H68" s="169"/>
      <c r="I68" s="169"/>
      <c r="J68" s="169"/>
    </row>
    <row r="69" spans="1:12">
      <c r="A69" s="170" t="s">
        <v>266</v>
      </c>
      <c r="B69" s="174">
        <v>115</v>
      </c>
      <c r="C69" s="174">
        <v>104</v>
      </c>
      <c r="D69" s="174">
        <v>96</v>
      </c>
      <c r="E69" s="174">
        <v>108</v>
      </c>
      <c r="F69" s="174">
        <v>112</v>
      </c>
      <c r="G69" s="195">
        <v>108</v>
      </c>
      <c r="H69" s="169"/>
      <c r="I69" s="169"/>
      <c r="J69" s="169"/>
    </row>
    <row r="70" spans="1:12">
      <c r="A70" s="170" t="s">
        <v>267</v>
      </c>
      <c r="B70" s="174">
        <v>101</v>
      </c>
      <c r="C70" s="174">
        <v>103</v>
      </c>
      <c r="D70" s="174">
        <v>105</v>
      </c>
      <c r="E70" s="174">
        <v>104</v>
      </c>
      <c r="F70" s="174">
        <v>101</v>
      </c>
      <c r="G70" s="195">
        <v>90</v>
      </c>
      <c r="H70" s="169"/>
      <c r="I70" s="169"/>
      <c r="J70" s="169"/>
    </row>
    <row r="71" spans="1:12">
      <c r="A71" s="170" t="s">
        <v>261</v>
      </c>
      <c r="B71" s="174">
        <v>49</v>
      </c>
      <c r="C71" s="174">
        <v>55</v>
      </c>
      <c r="D71" s="174">
        <v>65</v>
      </c>
      <c r="E71" s="174">
        <v>65</v>
      </c>
      <c r="F71" s="174">
        <v>69</v>
      </c>
      <c r="G71" s="195">
        <v>59</v>
      </c>
      <c r="H71" s="169"/>
      <c r="I71" s="169"/>
      <c r="J71" s="169"/>
    </row>
    <row r="72" spans="1:12">
      <c r="A72" s="170" t="s">
        <v>743</v>
      </c>
      <c r="B72" s="174"/>
      <c r="C72" s="174"/>
      <c r="D72" s="174"/>
      <c r="E72" s="174"/>
      <c r="F72" s="174">
        <v>1</v>
      </c>
      <c r="G72" s="195">
        <v>1</v>
      </c>
      <c r="H72" s="169"/>
      <c r="I72" s="169"/>
      <c r="J72" s="169"/>
    </row>
    <row r="73" spans="1:12">
      <c r="A73" s="170" t="s">
        <v>319</v>
      </c>
      <c r="B73" s="174"/>
      <c r="C73" s="174"/>
      <c r="D73" s="174">
        <v>8</v>
      </c>
      <c r="E73" s="174">
        <v>8</v>
      </c>
      <c r="F73" s="174">
        <v>10</v>
      </c>
      <c r="G73" s="195">
        <v>12</v>
      </c>
      <c r="H73" s="169"/>
      <c r="I73" s="169"/>
      <c r="J73" s="169"/>
    </row>
    <row r="74" spans="1:12">
      <c r="A74" s="196" t="s">
        <v>262</v>
      </c>
      <c r="B74" s="197">
        <v>27</v>
      </c>
      <c r="C74" s="197">
        <v>29</v>
      </c>
      <c r="D74" s="197">
        <v>21</v>
      </c>
      <c r="E74" s="174">
        <v>31</v>
      </c>
      <c r="F74" s="174">
        <v>30</v>
      </c>
      <c r="G74" s="195">
        <v>31</v>
      </c>
      <c r="H74" s="169"/>
      <c r="I74" s="169"/>
      <c r="J74" s="169"/>
    </row>
    <row r="75" spans="1:12">
      <c r="A75" s="198" t="s">
        <v>320</v>
      </c>
      <c r="B75" s="199"/>
      <c r="C75" s="200"/>
      <c r="D75" s="201">
        <v>33</v>
      </c>
      <c r="E75" s="200">
        <v>9</v>
      </c>
      <c r="F75" s="200">
        <v>9</v>
      </c>
      <c r="G75" s="201">
        <v>10</v>
      </c>
      <c r="H75" s="171"/>
      <c r="I75" s="172"/>
      <c r="J75" s="171"/>
    </row>
    <row r="76" spans="1:12">
      <c r="A76" s="170" t="s">
        <v>97</v>
      </c>
      <c r="B76" s="174">
        <v>353</v>
      </c>
      <c r="C76" s="174">
        <v>356</v>
      </c>
      <c r="D76" s="174">
        <v>381</v>
      </c>
      <c r="E76" s="174">
        <f>SUM(E68:E75)</f>
        <v>391</v>
      </c>
      <c r="F76" s="174">
        <f>SUM(F68:F75)</f>
        <v>396</v>
      </c>
      <c r="G76" s="195">
        <f>SUM(G68:G75)</f>
        <v>378</v>
      </c>
      <c r="H76" s="202"/>
      <c r="I76" s="202"/>
      <c r="J76" s="202"/>
    </row>
    <row r="77" spans="1:12">
      <c r="A77" s="170"/>
      <c r="B77" s="171"/>
      <c r="C77" s="172"/>
      <c r="D77" s="171"/>
      <c r="E77" s="172"/>
      <c r="F77" s="171"/>
      <c r="G77" s="172"/>
      <c r="H77" s="171"/>
      <c r="I77" s="172"/>
      <c r="J77" s="171"/>
      <c r="K77" s="172"/>
      <c r="L77" s="171"/>
    </row>
    <row r="78" spans="1:12" ht="45" customHeight="1">
      <c r="A78" s="253" t="s">
        <v>742</v>
      </c>
      <c r="B78" s="253"/>
      <c r="C78" s="172"/>
      <c r="D78" s="171"/>
      <c r="E78" s="172"/>
      <c r="F78" s="171"/>
      <c r="G78" s="172"/>
      <c r="H78" s="171"/>
      <c r="I78" s="172"/>
      <c r="J78" s="171"/>
      <c r="K78" s="172"/>
      <c r="L78" s="171"/>
    </row>
    <row r="79" spans="1:12">
      <c r="A79" s="252"/>
      <c r="B79" s="252"/>
      <c r="C79" s="252"/>
      <c r="D79" s="171"/>
      <c r="E79" s="172"/>
      <c r="F79" s="171"/>
      <c r="G79" s="172"/>
      <c r="H79" s="171"/>
      <c r="I79" s="172"/>
      <c r="J79" s="171"/>
      <c r="K79" s="172"/>
      <c r="L79" s="171"/>
    </row>
    <row r="80" spans="1:12">
      <c r="A80" s="170"/>
      <c r="B80" s="183"/>
      <c r="C80" s="172"/>
      <c r="D80" s="171"/>
      <c r="E80" s="172"/>
      <c r="F80" s="171"/>
      <c r="G80" s="172"/>
      <c r="H80" s="171"/>
      <c r="I80" s="172"/>
      <c r="J80" s="171"/>
      <c r="K80" s="172"/>
      <c r="L80" s="171"/>
    </row>
    <row r="81" spans="1:12">
      <c r="A81" s="170"/>
      <c r="B81" s="171"/>
      <c r="C81" s="172"/>
      <c r="D81" s="171"/>
      <c r="E81" s="172"/>
      <c r="F81" s="171"/>
      <c r="G81" s="172"/>
      <c r="H81" s="171"/>
      <c r="I81" s="172"/>
      <c r="J81" s="171"/>
      <c r="K81" s="172"/>
      <c r="L81" s="171"/>
    </row>
    <row r="82" spans="1:12">
      <c r="A82" s="170"/>
      <c r="B82" s="171"/>
      <c r="C82" s="172"/>
      <c r="D82" s="171"/>
      <c r="E82" s="172"/>
      <c r="F82" s="171"/>
      <c r="G82" s="172"/>
      <c r="H82" s="171"/>
      <c r="I82" s="172"/>
      <c r="J82" s="171"/>
      <c r="K82" s="172"/>
      <c r="L82" s="171"/>
    </row>
    <row r="83" spans="1:12">
      <c r="A83" s="170"/>
      <c r="B83" s="171"/>
      <c r="C83" s="172"/>
      <c r="D83" s="171"/>
      <c r="E83" s="172"/>
      <c r="F83" s="171"/>
      <c r="G83" s="172"/>
      <c r="H83" s="171"/>
      <c r="I83" s="172"/>
      <c r="J83" s="171"/>
      <c r="K83" s="171"/>
      <c r="L83" s="171"/>
    </row>
  </sheetData>
  <sheetProtection password="F95E" sheet="1" objects="1" scenarios="1"/>
  <mergeCells count="12">
    <mergeCell ref="A1:F1"/>
    <mergeCell ref="A2:F2"/>
    <mergeCell ref="A12:H12"/>
    <mergeCell ref="A79:C79"/>
    <mergeCell ref="A78:B78"/>
    <mergeCell ref="A43:D43"/>
    <mergeCell ref="A41:B41"/>
    <mergeCell ref="A22:E22"/>
    <mergeCell ref="A62:B62"/>
    <mergeCell ref="A65:G65"/>
    <mergeCell ref="A32:J32"/>
    <mergeCell ref="A53:I53"/>
  </mergeCells>
  <pageMargins left="0.7" right="0.7" top="0.75" bottom="0.75" header="0.3" footer="0.3"/>
  <pageSetup orientation="portrait" r:id="rId1"/>
  <ignoredErrors>
    <ignoredError sqref="E76:G76" formulaRange="1"/>
    <ignoredError sqref="C10 E10 C20 E20 G20 C30 C5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" workbookViewId="0">
      <selection activeCell="B3" sqref="B3:F3"/>
    </sheetView>
  </sheetViews>
  <sheetFormatPr defaultColWidth="8.85546875" defaultRowHeight="12.75"/>
  <cols>
    <col min="1" max="1" width="39.85546875" customWidth="1"/>
    <col min="2" max="2" width="24.42578125" customWidth="1"/>
    <col min="3" max="3" width="19.42578125" customWidth="1"/>
    <col min="4" max="4" width="17.42578125" customWidth="1"/>
    <col min="5" max="5" width="18" customWidth="1"/>
    <col min="6" max="6" width="18.7109375" customWidth="1"/>
    <col min="7" max="7" width="14.28515625" customWidth="1"/>
    <col min="8" max="8" width="18" customWidth="1"/>
    <col min="9" max="9" width="15.7109375" customWidth="1"/>
  </cols>
  <sheetData>
    <row r="1" spans="1:8" ht="19.5" customHeight="1">
      <c r="A1" s="226" t="s">
        <v>268</v>
      </c>
      <c r="B1" s="226"/>
      <c r="C1" s="226"/>
      <c r="D1" s="226"/>
      <c r="E1" s="226"/>
      <c r="F1" s="226"/>
      <c r="G1" s="54"/>
      <c r="H1" s="54"/>
    </row>
    <row r="2" spans="1:8" s="46" customFormat="1" ht="19.5">
      <c r="A2" s="47"/>
      <c r="B2" s="47"/>
      <c r="C2" s="47"/>
      <c r="D2" s="47"/>
      <c r="E2" s="47"/>
      <c r="F2" s="47"/>
      <c r="G2" s="47"/>
      <c r="H2" s="47"/>
    </row>
    <row r="3" spans="1:8" ht="18">
      <c r="B3" s="254" t="s">
        <v>1055</v>
      </c>
      <c r="C3" s="254"/>
      <c r="D3" s="254"/>
      <c r="E3" s="254"/>
      <c r="F3" s="254"/>
      <c r="G3" s="68"/>
      <c r="H3" s="68"/>
    </row>
    <row r="4" spans="1:8" ht="15.75">
      <c r="B4" s="255" t="s">
        <v>724</v>
      </c>
      <c r="C4" s="255"/>
      <c r="D4" s="255"/>
      <c r="E4" s="255"/>
      <c r="F4" s="255"/>
      <c r="G4" s="56"/>
      <c r="H4" s="56"/>
    </row>
    <row r="6" spans="1:8" ht="28.5">
      <c r="A6" s="76" t="s">
        <v>724</v>
      </c>
      <c r="B6" s="35" t="s">
        <v>247</v>
      </c>
      <c r="C6" s="35" t="s">
        <v>307</v>
      </c>
      <c r="D6" s="35" t="s">
        <v>734</v>
      </c>
      <c r="E6" s="35" t="s">
        <v>735</v>
      </c>
      <c r="F6" s="35" t="s">
        <v>783</v>
      </c>
    </row>
    <row r="7" spans="1:8" ht="15">
      <c r="A7" s="70" t="s">
        <v>727</v>
      </c>
      <c r="B7" s="37">
        <v>1226398</v>
      </c>
      <c r="C7" s="37">
        <v>1232444</v>
      </c>
      <c r="D7" s="134">
        <v>1239453</v>
      </c>
      <c r="E7" s="134">
        <v>1225457</v>
      </c>
      <c r="F7" s="134">
        <v>1225457</v>
      </c>
    </row>
    <row r="8" spans="1:8" ht="15">
      <c r="A8" s="70" t="s">
        <v>728</v>
      </c>
      <c r="B8" s="37">
        <v>563</v>
      </c>
      <c r="C8" s="37">
        <v>526</v>
      </c>
      <c r="D8" s="105">
        <v>584</v>
      </c>
      <c r="E8" s="105">
        <v>670</v>
      </c>
      <c r="F8" s="105">
        <v>670</v>
      </c>
    </row>
    <row r="9" spans="1:8" ht="15">
      <c r="A9" s="70" t="s">
        <v>729</v>
      </c>
      <c r="B9" s="37">
        <v>2100</v>
      </c>
      <c r="C9" s="37">
        <v>2094</v>
      </c>
      <c r="D9" s="105">
        <v>2090</v>
      </c>
      <c r="E9" s="105">
        <v>2090</v>
      </c>
      <c r="F9" s="105">
        <v>2090</v>
      </c>
    </row>
    <row r="10" spans="1:8" s="49" customFormat="1" ht="14.25">
      <c r="A10" s="138" t="s">
        <v>730</v>
      </c>
      <c r="B10" s="135">
        <f>SUM(B7:B9)</f>
        <v>1229061</v>
      </c>
      <c r="C10" s="135">
        <f>SUM(C7:C9)</f>
        <v>1235064</v>
      </c>
      <c r="D10" s="136">
        <f>SUM(D7:D9)</f>
        <v>1242127</v>
      </c>
      <c r="E10" s="136">
        <f>SUM(E7:E9)</f>
        <v>1228217</v>
      </c>
      <c r="F10" s="136">
        <f>SUM(F7:F9)</f>
        <v>1228217</v>
      </c>
    </row>
    <row r="11" spans="1:8" s="75" customFormat="1" ht="15">
      <c r="A11" s="132"/>
      <c r="B11" s="67"/>
      <c r="C11" s="67"/>
      <c r="D11" s="133"/>
      <c r="E11" s="133"/>
      <c r="F11" s="133"/>
    </row>
    <row r="12" spans="1:8" s="49" customFormat="1" ht="14.25">
      <c r="A12" s="138" t="s">
        <v>732</v>
      </c>
      <c r="B12" s="135">
        <v>6315</v>
      </c>
      <c r="C12" s="135">
        <v>5108</v>
      </c>
      <c r="D12" s="136">
        <v>4506</v>
      </c>
      <c r="E12" s="136">
        <v>4582</v>
      </c>
      <c r="F12" s="136">
        <v>4582</v>
      </c>
    </row>
    <row r="13" spans="1:8" s="46" customFormat="1" ht="15">
      <c r="A13" s="57"/>
      <c r="B13" s="66"/>
      <c r="C13" s="66"/>
      <c r="D13" s="66"/>
      <c r="E13" s="67"/>
      <c r="F13" s="67"/>
    </row>
    <row r="14" spans="1:8" ht="18">
      <c r="A14" s="49"/>
      <c r="B14" s="254" t="s">
        <v>1055</v>
      </c>
      <c r="C14" s="254"/>
      <c r="D14" s="254"/>
      <c r="E14" s="254"/>
      <c r="F14" s="254"/>
      <c r="G14" s="69"/>
      <c r="H14" s="69"/>
    </row>
    <row r="15" spans="1:8" ht="15">
      <c r="A15" s="49"/>
      <c r="B15" s="255" t="s">
        <v>725</v>
      </c>
      <c r="C15" s="255"/>
      <c r="D15" s="255"/>
      <c r="E15" s="255"/>
      <c r="F15" s="255"/>
      <c r="G15" s="69"/>
      <c r="H15" s="69"/>
    </row>
    <row r="16" spans="1:8" ht="33" customHeight="1">
      <c r="A16" s="76" t="s">
        <v>725</v>
      </c>
      <c r="B16" s="35" t="s">
        <v>321</v>
      </c>
      <c r="C16" s="35" t="s">
        <v>322</v>
      </c>
      <c r="D16" s="35" t="s">
        <v>626</v>
      </c>
      <c r="E16" s="35" t="s">
        <v>628</v>
      </c>
      <c r="F16" s="35" t="s">
        <v>782</v>
      </c>
    </row>
    <row r="17" spans="1:8" s="75" customFormat="1" ht="15">
      <c r="A17" s="70" t="s">
        <v>727</v>
      </c>
      <c r="B17" s="37">
        <v>224579</v>
      </c>
      <c r="C17" s="37">
        <v>235926</v>
      </c>
      <c r="D17" s="37">
        <v>255793</v>
      </c>
      <c r="E17" s="37">
        <v>290609</v>
      </c>
      <c r="F17" s="37">
        <v>290609</v>
      </c>
    </row>
    <row r="18" spans="1:8" s="75" customFormat="1" ht="15">
      <c r="A18" s="70" t="s">
        <v>733</v>
      </c>
      <c r="B18" s="36">
        <v>155</v>
      </c>
      <c r="C18" s="36">
        <v>157</v>
      </c>
      <c r="D18" s="36">
        <v>233</v>
      </c>
      <c r="E18" s="36">
        <v>217</v>
      </c>
      <c r="F18" s="36">
        <v>160</v>
      </c>
    </row>
    <row r="19" spans="1:8" s="75" customFormat="1" ht="15">
      <c r="A19" s="70" t="s">
        <v>728</v>
      </c>
      <c r="B19" s="37">
        <v>9180</v>
      </c>
      <c r="C19" s="37">
        <v>9189</v>
      </c>
      <c r="D19" s="37">
        <v>9196</v>
      </c>
      <c r="E19" s="36">
        <v>0</v>
      </c>
      <c r="F19" s="36">
        <v>0</v>
      </c>
    </row>
    <row r="20" spans="1:8" s="75" customFormat="1" ht="15">
      <c r="A20" s="70" t="s">
        <v>729</v>
      </c>
      <c r="B20" s="37">
        <v>162374</v>
      </c>
      <c r="C20" s="37">
        <v>162376</v>
      </c>
      <c r="D20" s="37">
        <v>164471</v>
      </c>
      <c r="E20" s="37">
        <v>124382</v>
      </c>
      <c r="F20" s="37">
        <v>395143</v>
      </c>
    </row>
    <row r="21" spans="1:8" s="49" customFormat="1" ht="14.25">
      <c r="A21" s="138" t="s">
        <v>730</v>
      </c>
      <c r="B21" s="135">
        <f>SUM(B17:B20)</f>
        <v>396288</v>
      </c>
      <c r="C21" s="135">
        <f>SUM(C17:C20)</f>
        <v>407648</v>
      </c>
      <c r="D21" s="136">
        <f>SUM(D17:D20)</f>
        <v>429693</v>
      </c>
      <c r="E21" s="136">
        <f>SUM(E17:E20)</f>
        <v>415208</v>
      </c>
      <c r="F21" s="136">
        <f>SUM(F17:F20)</f>
        <v>685912</v>
      </c>
    </row>
    <row r="22" spans="1:8" s="75" customFormat="1" ht="15">
      <c r="A22" s="132"/>
      <c r="B22" s="67"/>
      <c r="C22" s="67"/>
      <c r="D22" s="133"/>
      <c r="E22" s="133"/>
      <c r="F22" s="133"/>
    </row>
    <row r="23" spans="1:8" s="49" customFormat="1" ht="14.25">
      <c r="A23" s="138" t="s">
        <v>732</v>
      </c>
      <c r="B23" s="135">
        <v>11448</v>
      </c>
      <c r="C23" s="135">
        <v>12342</v>
      </c>
      <c r="D23" s="136">
        <v>12917</v>
      </c>
      <c r="E23" s="136">
        <v>12114</v>
      </c>
      <c r="F23" s="136">
        <v>6300</v>
      </c>
    </row>
    <row r="24" spans="1:8" s="49" customFormat="1" ht="15" customHeight="1">
      <c r="A24" s="132"/>
      <c r="B24" s="66"/>
      <c r="C24" s="67"/>
      <c r="D24" s="67"/>
      <c r="E24" s="133"/>
      <c r="F24" s="133"/>
    </row>
    <row r="25" spans="1:8" ht="14.25" customHeight="1">
      <c r="B25" s="254" t="s">
        <v>1055</v>
      </c>
      <c r="C25" s="254"/>
      <c r="D25" s="254"/>
      <c r="E25" s="254"/>
      <c r="F25" s="254"/>
    </row>
    <row r="26" spans="1:8" s="75" customFormat="1" ht="14.25" customHeight="1">
      <c r="B26" s="257" t="s">
        <v>731</v>
      </c>
      <c r="C26" s="257"/>
      <c r="D26" s="257"/>
      <c r="E26" s="257"/>
      <c r="F26" s="257"/>
    </row>
    <row r="27" spans="1:8" s="75" customFormat="1" ht="14.25">
      <c r="A27" s="76" t="s">
        <v>731</v>
      </c>
      <c r="B27" s="35" t="s">
        <v>321</v>
      </c>
      <c r="C27" s="35" t="s">
        <v>322</v>
      </c>
      <c r="D27" s="35" t="s">
        <v>734</v>
      </c>
      <c r="E27" s="35" t="s">
        <v>735</v>
      </c>
      <c r="F27" s="35" t="s">
        <v>783</v>
      </c>
    </row>
    <row r="28" spans="1:8" ht="15">
      <c r="A28" s="70" t="s">
        <v>270</v>
      </c>
      <c r="B28" s="37">
        <v>6701</v>
      </c>
      <c r="C28" s="37">
        <v>5563</v>
      </c>
      <c r="D28" s="105">
        <v>5448</v>
      </c>
      <c r="E28" s="105">
        <v>5363</v>
      </c>
      <c r="F28" s="105">
        <v>4150</v>
      </c>
    </row>
    <row r="29" spans="1:8" ht="15">
      <c r="A29" s="70" t="s">
        <v>271</v>
      </c>
      <c r="B29" s="37">
        <v>2165</v>
      </c>
      <c r="C29" s="37">
        <v>2680</v>
      </c>
      <c r="D29" s="105">
        <v>2906</v>
      </c>
      <c r="E29" s="105">
        <v>2453</v>
      </c>
      <c r="F29" s="105">
        <v>2125</v>
      </c>
    </row>
    <row r="30" spans="1:8" s="49" customFormat="1" ht="15">
      <c r="A30" s="57"/>
      <c r="B30" s="66"/>
      <c r="C30" s="66"/>
      <c r="D30" s="66"/>
      <c r="E30" s="67"/>
      <c r="F30" s="67"/>
    </row>
    <row r="31" spans="1:8" ht="15" customHeight="1">
      <c r="B31" s="254" t="s">
        <v>1055</v>
      </c>
      <c r="C31" s="254"/>
      <c r="D31" s="254"/>
      <c r="E31" s="254"/>
      <c r="F31" s="254"/>
      <c r="G31" s="68"/>
      <c r="H31" s="68"/>
    </row>
    <row r="32" spans="1:8" ht="15.75" customHeight="1">
      <c r="B32" s="255" t="s">
        <v>726</v>
      </c>
      <c r="C32" s="255"/>
      <c r="D32" s="255"/>
      <c r="E32" s="255"/>
      <c r="F32" s="255"/>
      <c r="G32" s="56"/>
      <c r="H32" s="56"/>
    </row>
    <row r="33" spans="1:7" ht="14.25">
      <c r="A33" s="76" t="s">
        <v>726</v>
      </c>
      <c r="B33" s="35" t="s">
        <v>321</v>
      </c>
      <c r="C33" s="35" t="s">
        <v>322</v>
      </c>
      <c r="D33" s="35" t="s">
        <v>734</v>
      </c>
      <c r="E33" s="35" t="s">
        <v>735</v>
      </c>
      <c r="F33" s="35" t="s">
        <v>783</v>
      </c>
      <c r="G33" s="49"/>
    </row>
    <row r="34" spans="1:7" ht="15">
      <c r="A34" s="8" t="s">
        <v>272</v>
      </c>
      <c r="B34" s="142">
        <v>906330</v>
      </c>
      <c r="C34" s="142">
        <v>872610</v>
      </c>
      <c r="D34" s="143">
        <v>857441</v>
      </c>
      <c r="E34" s="143">
        <v>857441</v>
      </c>
      <c r="F34" s="143">
        <v>1075443</v>
      </c>
    </row>
    <row r="35" spans="1:7" s="75" customFormat="1" ht="15">
      <c r="A35" s="8" t="s">
        <v>736</v>
      </c>
      <c r="B35" s="142"/>
      <c r="C35" s="142"/>
      <c r="D35" s="143"/>
      <c r="E35" s="143">
        <v>327496</v>
      </c>
      <c r="F35" s="143">
        <v>356974</v>
      </c>
    </row>
    <row r="36" spans="1:7" ht="15">
      <c r="A36" s="8" t="s">
        <v>737</v>
      </c>
      <c r="B36" s="142">
        <v>1171041</v>
      </c>
      <c r="C36" s="142">
        <v>1335056</v>
      </c>
      <c r="D36" s="143">
        <v>1319178</v>
      </c>
      <c r="E36" s="143">
        <v>1319178</v>
      </c>
      <c r="F36" s="143">
        <v>1429954</v>
      </c>
    </row>
    <row r="37" spans="1:7" ht="15">
      <c r="A37" s="8" t="s">
        <v>738</v>
      </c>
      <c r="B37" s="142">
        <v>248860</v>
      </c>
      <c r="C37" s="142">
        <v>283963</v>
      </c>
      <c r="D37" s="143">
        <v>332433</v>
      </c>
      <c r="E37" s="143">
        <v>332433</v>
      </c>
      <c r="F37" s="143">
        <v>340160</v>
      </c>
    </row>
    <row r="38" spans="1:7" s="46" customFormat="1" ht="14.25">
      <c r="A38" s="137" t="s">
        <v>739</v>
      </c>
      <c r="B38" s="144">
        <f>SUM(B34:B37)</f>
        <v>2326231</v>
      </c>
      <c r="C38" s="144">
        <f>SUM(C34:C37)</f>
        <v>2491629</v>
      </c>
      <c r="D38" s="145">
        <f>SUM(D34:D37)</f>
        <v>2509052</v>
      </c>
      <c r="E38" s="145">
        <f>SUM(E34:E37)</f>
        <v>2836548</v>
      </c>
      <c r="F38" s="145">
        <f>SUM(F34:F37)</f>
        <v>3202531</v>
      </c>
    </row>
    <row r="39" spans="1:7">
      <c r="A39" s="256"/>
      <c r="B39" s="256"/>
      <c r="C39" s="256"/>
      <c r="D39" s="256"/>
    </row>
    <row r="40" spans="1:7" ht="15">
      <c r="A40" s="146"/>
    </row>
  </sheetData>
  <sheetProtection password="F95E" sheet="1" objects="1" scenarios="1"/>
  <mergeCells count="10">
    <mergeCell ref="B31:F31"/>
    <mergeCell ref="B32:F32"/>
    <mergeCell ref="A1:F1"/>
    <mergeCell ref="A39:D39"/>
    <mergeCell ref="B26:F26"/>
    <mergeCell ref="B25:F25"/>
    <mergeCell ref="B14:F14"/>
    <mergeCell ref="B15:F15"/>
    <mergeCell ref="B3:F3"/>
    <mergeCell ref="B4:F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1" sqref="B21"/>
    </sheetView>
  </sheetViews>
  <sheetFormatPr defaultColWidth="8.85546875" defaultRowHeight="12.75"/>
  <cols>
    <col min="1" max="1" width="59" customWidth="1"/>
    <col min="2" max="2" width="16.42578125" customWidth="1"/>
  </cols>
  <sheetData>
    <row r="1" spans="1:2" ht="19.5">
      <c r="A1" s="226" t="s">
        <v>273</v>
      </c>
      <c r="B1" s="226"/>
    </row>
    <row r="2" spans="1:2" s="46" customFormat="1" ht="19.5">
      <c r="A2" s="47"/>
      <c r="B2" s="47"/>
    </row>
    <row r="3" spans="1:2" ht="18">
      <c r="A3" s="238" t="s">
        <v>274</v>
      </c>
      <c r="B3" s="248"/>
    </row>
    <row r="4" spans="1:2" ht="14.25">
      <c r="A4" s="7" t="s">
        <v>269</v>
      </c>
      <c r="B4" s="7" t="s">
        <v>775</v>
      </c>
    </row>
    <row r="5" spans="1:2" ht="15">
      <c r="A5" s="70" t="s">
        <v>275</v>
      </c>
      <c r="B5" s="20">
        <v>254</v>
      </c>
    </row>
    <row r="6" spans="1:2" s="75" customFormat="1" ht="15">
      <c r="A6" s="70" t="s">
        <v>768</v>
      </c>
      <c r="B6" s="20">
        <v>124</v>
      </c>
    </row>
    <row r="7" spans="1:2" s="13" customFormat="1" ht="15">
      <c r="A7" s="71" t="s">
        <v>310</v>
      </c>
      <c r="B7" s="20">
        <v>10</v>
      </c>
    </row>
    <row r="8" spans="1:2" s="13" customFormat="1" ht="15">
      <c r="A8" s="71" t="s">
        <v>311</v>
      </c>
      <c r="B8" s="20">
        <v>3</v>
      </c>
    </row>
    <row r="9" spans="1:2" ht="15">
      <c r="A9" s="70" t="s">
        <v>283</v>
      </c>
      <c r="B9" s="20">
        <v>6</v>
      </c>
    </row>
    <row r="10" spans="1:2" ht="15">
      <c r="A10" s="70" t="s">
        <v>282</v>
      </c>
      <c r="B10" s="20">
        <v>11</v>
      </c>
    </row>
    <row r="11" spans="1:2" ht="15">
      <c r="A11" s="70" t="s">
        <v>764</v>
      </c>
      <c r="B11" s="20">
        <v>91</v>
      </c>
    </row>
    <row r="12" spans="1:2" ht="15">
      <c r="A12" s="70" t="s">
        <v>278</v>
      </c>
      <c r="B12" s="20">
        <v>68</v>
      </c>
    </row>
    <row r="13" spans="1:2" ht="15">
      <c r="A13" s="70" t="s">
        <v>765</v>
      </c>
      <c r="B13" s="20">
        <v>24</v>
      </c>
    </row>
    <row r="14" spans="1:2" ht="15">
      <c r="A14" s="70" t="s">
        <v>279</v>
      </c>
      <c r="B14" s="20">
        <v>32</v>
      </c>
    </row>
    <row r="15" spans="1:2" s="75" customFormat="1" ht="30">
      <c r="A15" s="70" t="s">
        <v>767</v>
      </c>
      <c r="B15" s="20">
        <v>87</v>
      </c>
    </row>
    <row r="16" spans="1:2" s="75" customFormat="1" ht="15">
      <c r="A16" s="70" t="s">
        <v>281</v>
      </c>
      <c r="B16" s="20">
        <v>6</v>
      </c>
    </row>
    <row r="17" spans="1:2" s="75" customFormat="1" ht="15">
      <c r="A17" s="70" t="s">
        <v>277</v>
      </c>
      <c r="B17" s="20">
        <v>96</v>
      </c>
    </row>
    <row r="18" spans="1:2" s="75" customFormat="1" ht="15">
      <c r="A18" s="70" t="s">
        <v>276</v>
      </c>
      <c r="B18" s="20">
        <v>116</v>
      </c>
    </row>
    <row r="19" spans="1:2" ht="15">
      <c r="A19" s="70" t="s">
        <v>280</v>
      </c>
      <c r="B19" s="20">
        <v>52</v>
      </c>
    </row>
    <row r="20" spans="1:2" ht="15">
      <c r="A20" s="70" t="s">
        <v>766</v>
      </c>
      <c r="B20" s="20">
        <v>13</v>
      </c>
    </row>
    <row r="21" spans="1:2" ht="15">
      <c r="A21" s="9"/>
      <c r="B21" s="22">
        <f>SUM(B5:B20)</f>
        <v>993</v>
      </c>
    </row>
    <row r="22" spans="1:2">
      <c r="A22" s="11" t="s">
        <v>769</v>
      </c>
    </row>
  </sheetData>
  <sheetProtection password="F95E" sheet="1" objects="1" scenarios="1"/>
  <mergeCells count="2">
    <mergeCell ref="A3:B3"/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22" sqref="A22"/>
    </sheetView>
  </sheetViews>
  <sheetFormatPr defaultColWidth="8.85546875" defaultRowHeight="12.75"/>
  <cols>
    <col min="1" max="1" width="28.28515625" customWidth="1"/>
    <col min="2" max="2" width="30.85546875" customWidth="1"/>
    <col min="3" max="3" width="21.42578125" customWidth="1"/>
    <col min="4" max="4" width="23.42578125" customWidth="1"/>
    <col min="5" max="5" width="13.42578125" customWidth="1"/>
  </cols>
  <sheetData>
    <row r="1" spans="1:9" ht="19.5">
      <c r="A1" s="226" t="s">
        <v>284</v>
      </c>
      <c r="B1" s="226"/>
      <c r="C1" s="226"/>
      <c r="D1" s="226"/>
      <c r="E1" s="226"/>
      <c r="F1" s="226"/>
      <c r="G1" s="226"/>
    </row>
    <row r="2" spans="1:9" ht="18.75">
      <c r="A2" s="224" t="s">
        <v>784</v>
      </c>
      <c r="B2" s="248"/>
      <c r="C2" s="248"/>
      <c r="D2" s="248"/>
      <c r="E2" s="248"/>
      <c r="F2" s="248"/>
      <c r="G2" s="248"/>
    </row>
    <row r="3" spans="1:9" ht="45">
      <c r="A3" s="4" t="s">
        <v>285</v>
      </c>
      <c r="B3" s="4" t="s">
        <v>286</v>
      </c>
      <c r="C3" s="4" t="s">
        <v>287</v>
      </c>
      <c r="D3" s="4" t="s">
        <v>288</v>
      </c>
      <c r="E3" s="4" t="s">
        <v>289</v>
      </c>
      <c r="F3" s="4" t="s">
        <v>290</v>
      </c>
      <c r="G3" s="4" t="s">
        <v>252</v>
      </c>
    </row>
    <row r="4" spans="1:9" ht="15">
      <c r="A4" s="39">
        <v>171</v>
      </c>
      <c r="B4" s="74">
        <v>3365001</v>
      </c>
      <c r="C4" s="167">
        <v>324642000</v>
      </c>
      <c r="D4" s="39">
        <v>2277</v>
      </c>
      <c r="E4" s="167">
        <v>10596000</v>
      </c>
      <c r="F4" s="74">
        <v>1137</v>
      </c>
      <c r="G4" s="74">
        <v>1140</v>
      </c>
    </row>
    <row r="5" spans="1:9" s="46" customFormat="1" ht="15">
      <c r="A5" s="48"/>
      <c r="B5" s="72"/>
      <c r="C5" s="73"/>
      <c r="D5" s="48"/>
      <c r="E5" s="73"/>
      <c r="F5" s="72"/>
      <c r="G5" s="72"/>
    </row>
    <row r="6" spans="1:9" ht="18.75">
      <c r="A6" s="224" t="s">
        <v>785</v>
      </c>
      <c r="B6" s="248"/>
      <c r="C6" s="248"/>
    </row>
    <row r="7" spans="1:9" ht="45">
      <c r="A7" s="4" t="s">
        <v>291</v>
      </c>
      <c r="B7" s="4" t="s">
        <v>292</v>
      </c>
      <c r="C7" s="4" t="s">
        <v>293</v>
      </c>
      <c r="I7" s="15"/>
    </row>
    <row r="8" spans="1:9" ht="15">
      <c r="A8" s="12" t="s">
        <v>294</v>
      </c>
      <c r="B8" s="39">
        <v>209</v>
      </c>
      <c r="C8" s="39" t="s">
        <v>639</v>
      </c>
    </row>
    <row r="9" spans="1:9" ht="15">
      <c r="A9" s="12" t="s">
        <v>295</v>
      </c>
      <c r="B9" s="39">
        <v>18.2</v>
      </c>
      <c r="C9" s="39" t="s">
        <v>640</v>
      </c>
    </row>
    <row r="10" spans="1:9" ht="15">
      <c r="A10" s="12" t="s">
        <v>296</v>
      </c>
      <c r="B10" s="39">
        <v>23.1</v>
      </c>
      <c r="C10" s="39" t="s">
        <v>641</v>
      </c>
    </row>
    <row r="11" spans="1:9" ht="15">
      <c r="A11" s="12" t="s">
        <v>297</v>
      </c>
      <c r="B11" s="39">
        <v>34.700000000000003</v>
      </c>
      <c r="C11" s="39" t="s">
        <v>642</v>
      </c>
    </row>
    <row r="12" spans="1:9" ht="15">
      <c r="A12" s="12" t="s">
        <v>298</v>
      </c>
      <c r="B12" s="39">
        <v>9.1</v>
      </c>
      <c r="C12" s="39" t="s">
        <v>643</v>
      </c>
    </row>
    <row r="13" spans="1:9" ht="15">
      <c r="A13" s="12" t="s">
        <v>299</v>
      </c>
      <c r="B13" s="39">
        <v>28.8</v>
      </c>
      <c r="C13" s="39" t="s">
        <v>644</v>
      </c>
    </row>
    <row r="14" spans="1:9" ht="15">
      <c r="A14" s="6" t="s">
        <v>300</v>
      </c>
    </row>
    <row r="15" spans="1:9" s="75" customFormat="1" ht="15">
      <c r="A15" s="6"/>
    </row>
    <row r="16" spans="1:9" ht="18.75">
      <c r="A16" s="258" t="s">
        <v>786</v>
      </c>
      <c r="B16" s="259"/>
      <c r="C16" s="259"/>
      <c r="D16" s="259"/>
    </row>
    <row r="17" spans="1:7" ht="15">
      <c r="A17" s="16" t="s">
        <v>301</v>
      </c>
      <c r="B17" s="16" t="s">
        <v>302</v>
      </c>
      <c r="C17" s="16" t="s">
        <v>303</v>
      </c>
      <c r="D17" s="16" t="s">
        <v>304</v>
      </c>
    </row>
    <row r="18" spans="1:7" ht="15">
      <c r="A18" s="32" t="s">
        <v>315</v>
      </c>
      <c r="B18" s="39">
        <v>250</v>
      </c>
      <c r="C18" s="39">
        <v>209</v>
      </c>
      <c r="D18" s="40">
        <v>0.84</v>
      </c>
      <c r="G18" s="15"/>
    </row>
    <row r="19" spans="1:7" ht="15">
      <c r="A19" s="32" t="s">
        <v>316</v>
      </c>
      <c r="B19" s="39">
        <v>556</v>
      </c>
      <c r="C19" s="39">
        <v>507</v>
      </c>
      <c r="D19" s="40">
        <v>0.91</v>
      </c>
    </row>
    <row r="20" spans="1:7" ht="15">
      <c r="A20" s="32" t="s">
        <v>305</v>
      </c>
      <c r="B20" s="74">
        <v>1256</v>
      </c>
      <c r="C20" s="74">
        <v>1173</v>
      </c>
      <c r="D20" s="40">
        <v>0.93</v>
      </c>
    </row>
    <row r="21" spans="1:7" s="75" customFormat="1" ht="15">
      <c r="A21" s="32" t="s">
        <v>638</v>
      </c>
      <c r="B21" s="74">
        <v>332</v>
      </c>
      <c r="C21" s="74">
        <v>316</v>
      </c>
      <c r="D21" s="40">
        <v>0.95</v>
      </c>
    </row>
    <row r="22" spans="1:7" s="46" customFormat="1" ht="30">
      <c r="A22" s="32" t="s">
        <v>1052</v>
      </c>
      <c r="B22" s="74"/>
      <c r="C22" s="74"/>
      <c r="D22" s="40"/>
    </row>
    <row r="23" spans="1:7" s="75" customFormat="1" ht="15">
      <c r="A23" s="32"/>
      <c r="B23" s="74"/>
      <c r="C23" s="74"/>
      <c r="D23" s="40"/>
    </row>
    <row r="24" spans="1:7" ht="18.75">
      <c r="A24" s="258" t="s">
        <v>629</v>
      </c>
      <c r="B24" s="259"/>
      <c r="C24" s="259"/>
      <c r="D24" s="259"/>
    </row>
    <row r="25" spans="1:7" ht="15">
      <c r="A25" s="16" t="s">
        <v>301</v>
      </c>
      <c r="B25" s="16" t="s">
        <v>302</v>
      </c>
      <c r="C25" s="16" t="s">
        <v>303</v>
      </c>
      <c r="D25" s="16" t="s">
        <v>304</v>
      </c>
    </row>
    <row r="26" spans="1:7" ht="15">
      <c r="A26" s="32" t="s">
        <v>315</v>
      </c>
      <c r="B26" s="39">
        <v>309</v>
      </c>
      <c r="C26" s="39">
        <v>309</v>
      </c>
      <c r="D26" s="40">
        <v>1</v>
      </c>
    </row>
    <row r="27" spans="1:7" ht="15">
      <c r="A27" s="32" t="s">
        <v>316</v>
      </c>
      <c r="B27" s="39">
        <v>897</v>
      </c>
      <c r="C27" s="39">
        <v>790</v>
      </c>
      <c r="D27" s="40">
        <v>0.88</v>
      </c>
    </row>
    <row r="28" spans="1:7" ht="15">
      <c r="A28" s="32" t="s">
        <v>305</v>
      </c>
      <c r="B28" s="74">
        <v>1228</v>
      </c>
      <c r="C28" s="74">
        <v>1208</v>
      </c>
      <c r="D28" s="40">
        <v>0.98299999999999998</v>
      </c>
    </row>
    <row r="29" spans="1:7" ht="15">
      <c r="A29" s="32" t="s">
        <v>638</v>
      </c>
      <c r="B29" s="74">
        <v>338</v>
      </c>
      <c r="C29" s="74">
        <v>328</v>
      </c>
      <c r="D29" s="40">
        <v>0.97</v>
      </c>
    </row>
  </sheetData>
  <sheetProtection password="F95E" sheet="1" objects="1" scenarios="1"/>
  <mergeCells count="5">
    <mergeCell ref="A2:G2"/>
    <mergeCell ref="A6:C6"/>
    <mergeCell ref="A16:D16"/>
    <mergeCell ref="A24:D24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2" sqref="B12"/>
    </sheetView>
  </sheetViews>
  <sheetFormatPr defaultColWidth="11.42578125" defaultRowHeight="12.75"/>
  <cols>
    <col min="1" max="1" width="13.28515625" bestFit="1" customWidth="1"/>
    <col min="2" max="2" width="15.85546875" customWidth="1"/>
    <col min="3" max="3" width="15.28515625" customWidth="1"/>
    <col min="4" max="4" width="17.85546875" customWidth="1"/>
    <col min="5" max="5" width="16" customWidth="1"/>
  </cols>
  <sheetData>
    <row r="1" spans="1:6" ht="18">
      <c r="A1" s="75" t="s">
        <v>14</v>
      </c>
      <c r="B1" s="223" t="s">
        <v>0</v>
      </c>
      <c r="C1" s="223"/>
      <c r="D1" s="223"/>
      <c r="E1" s="223"/>
      <c r="F1" s="223"/>
    </row>
    <row r="2" spans="1:6" ht="18">
      <c r="A2" s="75"/>
      <c r="B2" s="223" t="s">
        <v>782</v>
      </c>
      <c r="C2" s="223"/>
      <c r="D2" s="223"/>
      <c r="E2" s="223"/>
      <c r="F2" s="223"/>
    </row>
    <row r="3" spans="1:6" ht="15.75">
      <c r="A3" s="75"/>
      <c r="B3" s="222" t="s">
        <v>1060</v>
      </c>
      <c r="C3" s="222"/>
      <c r="D3" s="222"/>
      <c r="E3" s="222"/>
      <c r="F3" s="222"/>
    </row>
    <row r="4" spans="1:6">
      <c r="A4" s="75"/>
      <c r="B4" s="75"/>
      <c r="C4" s="75"/>
      <c r="D4" s="75"/>
      <c r="E4" s="75"/>
      <c r="F4" s="75"/>
    </row>
    <row r="5" spans="1:6">
      <c r="A5" s="75"/>
      <c r="B5" s="50" t="s">
        <v>1061</v>
      </c>
      <c r="C5" s="50" t="s">
        <v>1062</v>
      </c>
      <c r="D5" s="50" t="s">
        <v>1063</v>
      </c>
      <c r="E5" s="50" t="s">
        <v>1064</v>
      </c>
      <c r="F5" s="50" t="s">
        <v>5</v>
      </c>
    </row>
    <row r="6" spans="1:6">
      <c r="A6" s="18"/>
      <c r="B6" s="217">
        <v>266</v>
      </c>
      <c r="C6" s="217">
        <v>356</v>
      </c>
      <c r="D6" s="217">
        <v>375</v>
      </c>
      <c r="E6" s="217">
        <v>1044</v>
      </c>
      <c r="F6" s="51">
        <f>SUM(B6:E6)</f>
        <v>2041</v>
      </c>
    </row>
    <row r="11" spans="1:6" ht="15.75">
      <c r="B11" s="222" t="s">
        <v>1065</v>
      </c>
      <c r="C11" s="222"/>
      <c r="D11" s="222"/>
      <c r="E11" s="222"/>
      <c r="F11" s="222"/>
    </row>
    <row r="13" spans="1:6">
      <c r="A13" s="75"/>
      <c r="B13" s="50" t="s">
        <v>1061</v>
      </c>
      <c r="C13" s="50" t="s">
        <v>1062</v>
      </c>
      <c r="D13" s="50" t="s">
        <v>1063</v>
      </c>
      <c r="E13" s="50" t="s">
        <v>1064</v>
      </c>
      <c r="F13" s="50" t="s">
        <v>5</v>
      </c>
    </row>
    <row r="14" spans="1:6">
      <c r="A14" s="18" t="s">
        <v>6</v>
      </c>
      <c r="B14" s="218">
        <v>43</v>
      </c>
      <c r="C14" s="218">
        <v>63</v>
      </c>
      <c r="D14" s="218">
        <v>101</v>
      </c>
      <c r="E14" s="218">
        <v>214</v>
      </c>
      <c r="F14" s="219">
        <f>SUM(B14:E14)</f>
        <v>421</v>
      </c>
    </row>
    <row r="15" spans="1:6">
      <c r="A15" s="18" t="s">
        <v>13</v>
      </c>
      <c r="B15" s="218">
        <v>80</v>
      </c>
      <c r="C15" s="218">
        <v>77</v>
      </c>
      <c r="D15" s="218">
        <v>127</v>
      </c>
      <c r="E15" s="218">
        <v>138</v>
      </c>
      <c r="F15" s="219">
        <f t="shared" ref="F15:F17" si="0">SUM(B15:E15)</f>
        <v>422</v>
      </c>
    </row>
    <row r="16" spans="1:6">
      <c r="A16" s="18" t="s">
        <v>7</v>
      </c>
      <c r="B16" s="218">
        <v>49</v>
      </c>
      <c r="C16" s="218">
        <v>68</v>
      </c>
      <c r="D16" s="218">
        <v>56</v>
      </c>
      <c r="E16" s="218">
        <v>133</v>
      </c>
      <c r="F16" s="219">
        <f t="shared" si="0"/>
        <v>306</v>
      </c>
    </row>
    <row r="17" spans="1:6">
      <c r="A17" s="18" t="s">
        <v>8</v>
      </c>
      <c r="B17" s="218">
        <v>56</v>
      </c>
      <c r="C17" s="218">
        <v>96</v>
      </c>
      <c r="D17" s="218">
        <v>40</v>
      </c>
      <c r="E17" s="218">
        <v>306</v>
      </c>
      <c r="F17" s="219">
        <f t="shared" si="0"/>
        <v>498</v>
      </c>
    </row>
    <row r="18" spans="1:6">
      <c r="A18" s="18" t="s">
        <v>9</v>
      </c>
      <c r="B18" s="220">
        <v>40</v>
      </c>
      <c r="C18" s="220">
        <v>54</v>
      </c>
      <c r="D18" s="220">
        <v>53</v>
      </c>
      <c r="E18" s="220">
        <v>258</v>
      </c>
      <c r="F18" s="221">
        <f>SUM(B18:E18)</f>
        <v>405</v>
      </c>
    </row>
    <row r="19" spans="1:6">
      <c r="A19" s="18" t="s">
        <v>11</v>
      </c>
      <c r="B19" s="18">
        <f>SUM(B14:B18)</f>
        <v>268</v>
      </c>
      <c r="C19" s="18">
        <f t="shared" ref="C19:E19" si="1">SUM(C14:C18)</f>
        <v>358</v>
      </c>
      <c r="D19" s="18">
        <f t="shared" si="1"/>
        <v>377</v>
      </c>
      <c r="E19" s="18">
        <f t="shared" si="1"/>
        <v>1049</v>
      </c>
      <c r="F19" s="18">
        <f>SUM(B19:E19)</f>
        <v>2052</v>
      </c>
    </row>
  </sheetData>
  <sheetProtection password="F95E" sheet="1" objects="1" scenarios="1"/>
  <mergeCells count="4">
    <mergeCell ref="B1:F1"/>
    <mergeCell ref="B2:F2"/>
    <mergeCell ref="B3:F3"/>
    <mergeCell ref="B11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opLeftCell="A58" zoomScale="98" zoomScaleNormal="98" workbookViewId="0">
      <selection activeCell="H9" sqref="H9"/>
    </sheetView>
  </sheetViews>
  <sheetFormatPr defaultColWidth="8.85546875" defaultRowHeight="12.75"/>
  <cols>
    <col min="1" max="1" width="27.85546875" customWidth="1"/>
  </cols>
  <sheetData>
    <row r="1" spans="1:10" ht="19.5" customHeight="1">
      <c r="A1" s="226" t="s">
        <v>16</v>
      </c>
      <c r="B1" s="226"/>
      <c r="C1" s="226"/>
      <c r="D1" s="226"/>
      <c r="E1" s="226"/>
      <c r="F1" s="226"/>
    </row>
    <row r="2" spans="1:10" s="44" customFormat="1" ht="19.5">
      <c r="A2" s="45"/>
      <c r="B2" s="45"/>
      <c r="C2" s="45"/>
      <c r="D2" s="45"/>
      <c r="E2" s="45"/>
      <c r="F2" s="45"/>
    </row>
    <row r="3" spans="1:10" ht="18.75">
      <c r="A3" s="224" t="s">
        <v>17</v>
      </c>
      <c r="B3" s="224"/>
      <c r="C3" s="224"/>
      <c r="D3" s="224"/>
      <c r="E3" s="224"/>
      <c r="F3" s="224"/>
    </row>
    <row r="5" spans="1:10" ht="30">
      <c r="A5" s="4" t="s">
        <v>19</v>
      </c>
      <c r="B5" s="4" t="s">
        <v>15</v>
      </c>
      <c r="C5" s="4" t="s">
        <v>306</v>
      </c>
      <c r="D5" s="4" t="s">
        <v>323</v>
      </c>
      <c r="E5" s="4" t="s">
        <v>627</v>
      </c>
      <c r="F5" s="4" t="s">
        <v>775</v>
      </c>
    </row>
    <row r="6" spans="1:10" ht="15">
      <c r="A6" s="5" t="s">
        <v>22</v>
      </c>
      <c r="B6" s="150">
        <v>6419</v>
      </c>
      <c r="C6" s="150">
        <v>6400</v>
      </c>
      <c r="D6" s="150">
        <v>6316</v>
      </c>
      <c r="E6" s="150">
        <v>6087</v>
      </c>
      <c r="F6" s="110">
        <v>5711</v>
      </c>
      <c r="G6" s="14"/>
    </row>
    <row r="7" spans="1:10" ht="15">
      <c r="A7" s="5" t="s">
        <v>23</v>
      </c>
      <c r="B7" s="150">
        <v>6275</v>
      </c>
      <c r="C7" s="150">
        <v>6473</v>
      </c>
      <c r="D7" s="150">
        <v>6151</v>
      </c>
      <c r="E7" s="150">
        <v>5870</v>
      </c>
      <c r="F7" s="110">
        <v>5486</v>
      </c>
      <c r="G7" s="14"/>
    </row>
    <row r="8" spans="1:10" s="44" customFormat="1" ht="15">
      <c r="A8" s="3" t="s">
        <v>18</v>
      </c>
      <c r="B8" s="52">
        <v>12694</v>
      </c>
      <c r="C8" s="52">
        <v>12873</v>
      </c>
      <c r="D8" s="104">
        <f>SUM(D6:D7)</f>
        <v>12467</v>
      </c>
      <c r="E8" s="53">
        <f>SUM(E6:E7)</f>
        <v>11957</v>
      </c>
      <c r="F8" s="53">
        <f>SUM(F6:F7)</f>
        <v>11197</v>
      </c>
      <c r="G8" s="43"/>
    </row>
    <row r="9" spans="1:10" s="44" customFormat="1" ht="15">
      <c r="A9" s="5"/>
      <c r="B9" s="43"/>
      <c r="C9" s="43"/>
      <c r="D9" s="43"/>
      <c r="E9" s="43"/>
      <c r="F9" s="43"/>
      <c r="I9" s="43"/>
    </row>
    <row r="10" spans="1:10" ht="18.75">
      <c r="A10" s="224" t="s">
        <v>24</v>
      </c>
      <c r="B10" s="224"/>
      <c r="C10" s="224"/>
      <c r="D10" s="224"/>
      <c r="E10" s="224"/>
      <c r="F10" s="224"/>
    </row>
    <row r="12" spans="1:10" ht="30">
      <c r="A12" s="4" t="s">
        <v>25</v>
      </c>
      <c r="B12" s="4" t="s">
        <v>15</v>
      </c>
      <c r="C12" s="4" t="s">
        <v>306</v>
      </c>
      <c r="D12" s="4" t="s">
        <v>323</v>
      </c>
      <c r="E12" s="4" t="s">
        <v>627</v>
      </c>
      <c r="F12" s="4" t="s">
        <v>775</v>
      </c>
    </row>
    <row r="13" spans="1:10" ht="15">
      <c r="A13" s="5" t="s">
        <v>26</v>
      </c>
      <c r="B13" s="150">
        <v>2351</v>
      </c>
      <c r="C13" s="150">
        <v>2129</v>
      </c>
      <c r="D13" s="150">
        <v>2269</v>
      </c>
      <c r="E13" s="150">
        <v>2117</v>
      </c>
      <c r="F13" s="110">
        <v>1920</v>
      </c>
      <c r="J13" s="14"/>
    </row>
    <row r="14" spans="1:10" ht="15">
      <c r="A14" s="5" t="s">
        <v>27</v>
      </c>
      <c r="B14" s="150">
        <v>1816</v>
      </c>
      <c r="C14" s="150">
        <v>1940</v>
      </c>
      <c r="D14" s="150">
        <v>1807</v>
      </c>
      <c r="E14" s="150">
        <v>1981</v>
      </c>
      <c r="F14" s="110">
        <v>1848</v>
      </c>
      <c r="J14" s="14"/>
    </row>
    <row r="15" spans="1:10" ht="15">
      <c r="A15" s="5" t="s">
        <v>28</v>
      </c>
      <c r="B15" s="150">
        <v>1642</v>
      </c>
      <c r="C15" s="150">
        <v>1688</v>
      </c>
      <c r="D15" s="150">
        <v>1731</v>
      </c>
      <c r="E15" s="150">
        <v>1635</v>
      </c>
      <c r="F15" s="110">
        <v>1782</v>
      </c>
      <c r="J15" s="14"/>
    </row>
    <row r="16" spans="1:10" ht="15">
      <c r="A16" s="5" t="s">
        <v>29</v>
      </c>
      <c r="B16" s="150">
        <v>2164</v>
      </c>
      <c r="C16" s="150">
        <v>2288</v>
      </c>
      <c r="D16" s="150">
        <v>2386</v>
      </c>
      <c r="E16" s="150">
        <v>2404</v>
      </c>
      <c r="F16" s="110">
        <v>2369</v>
      </c>
      <c r="G16" s="110"/>
      <c r="J16" s="14"/>
    </row>
    <row r="17" spans="1:16" ht="15">
      <c r="A17" s="5" t="s">
        <v>30</v>
      </c>
      <c r="B17" s="150">
        <v>1093</v>
      </c>
      <c r="C17" s="150">
        <v>1199</v>
      </c>
      <c r="D17" s="150">
        <v>975</v>
      </c>
      <c r="E17" s="150">
        <v>911</v>
      </c>
      <c r="F17" s="110">
        <v>834</v>
      </c>
      <c r="G17" s="110"/>
      <c r="J17" s="14"/>
    </row>
    <row r="18" spans="1:16" ht="15">
      <c r="A18" s="5" t="s">
        <v>31</v>
      </c>
      <c r="B18" s="150">
        <v>307</v>
      </c>
      <c r="C18" s="150">
        <v>320</v>
      </c>
      <c r="D18" s="150">
        <v>307</v>
      </c>
      <c r="E18" s="150">
        <v>319</v>
      </c>
      <c r="F18" s="110">
        <v>283</v>
      </c>
      <c r="G18" s="110"/>
      <c r="J18" s="14"/>
    </row>
    <row r="19" spans="1:16" ht="15">
      <c r="A19" s="6" t="s">
        <v>32</v>
      </c>
      <c r="B19" s="227">
        <v>3321</v>
      </c>
      <c r="C19" s="227">
        <v>3309</v>
      </c>
      <c r="D19" s="225">
        <v>2992</v>
      </c>
      <c r="E19" s="225">
        <v>2590</v>
      </c>
      <c r="F19" s="225">
        <v>2161</v>
      </c>
      <c r="J19" s="227"/>
    </row>
    <row r="20" spans="1:16" ht="30">
      <c r="A20" s="6" t="s">
        <v>33</v>
      </c>
      <c r="B20" s="227"/>
      <c r="C20" s="227"/>
      <c r="D20" s="225"/>
      <c r="E20" s="225"/>
      <c r="F20" s="225"/>
      <c r="J20" s="227"/>
    </row>
    <row r="21" spans="1:16" s="44" customFormat="1" ht="15">
      <c r="A21" s="3" t="s">
        <v>18</v>
      </c>
      <c r="B21" s="52">
        <v>12694</v>
      </c>
      <c r="C21" s="53">
        <f>SUM(C13:C20)</f>
        <v>12873</v>
      </c>
      <c r="D21" s="53">
        <f>SUM(D13:D20)</f>
        <v>12467</v>
      </c>
      <c r="E21" s="53">
        <f>SUM(E13:E20)</f>
        <v>11957</v>
      </c>
      <c r="F21" s="53">
        <f>SUM(F13:F20)</f>
        <v>11197</v>
      </c>
      <c r="J21" s="42"/>
    </row>
    <row r="22" spans="1:16" s="44" customFormat="1" ht="15">
      <c r="A22" s="6"/>
      <c r="B22" s="43"/>
      <c r="C22" s="43"/>
      <c r="D22" s="43"/>
      <c r="E22" s="43"/>
      <c r="F22" s="42"/>
      <c r="L22" s="42"/>
    </row>
    <row r="23" spans="1:16" ht="18.75">
      <c r="A23" s="224" t="s">
        <v>34</v>
      </c>
      <c r="B23" s="224"/>
      <c r="C23" s="224"/>
      <c r="D23" s="224"/>
      <c r="E23" s="224"/>
      <c r="F23" s="224"/>
    </row>
    <row r="25" spans="1:16" ht="30">
      <c r="A25" s="4" t="s">
        <v>35</v>
      </c>
      <c r="B25" s="4" t="s">
        <v>15</v>
      </c>
      <c r="C25" s="4" t="s">
        <v>306</v>
      </c>
      <c r="D25" s="4" t="s">
        <v>323</v>
      </c>
      <c r="E25" s="4" t="s">
        <v>627</v>
      </c>
      <c r="F25" s="4" t="s">
        <v>775</v>
      </c>
    </row>
    <row r="26" spans="1:16" ht="15">
      <c r="A26" s="5" t="s">
        <v>36</v>
      </c>
      <c r="B26" s="150">
        <v>8459</v>
      </c>
      <c r="C26" s="150">
        <v>8767</v>
      </c>
      <c r="D26" s="150">
        <v>8638</v>
      </c>
      <c r="E26" s="150">
        <v>8251</v>
      </c>
      <c r="F26" s="110">
        <v>7891</v>
      </c>
      <c r="G26" s="14"/>
    </row>
    <row r="27" spans="1:16" ht="15">
      <c r="A27" s="5" t="s">
        <v>37</v>
      </c>
      <c r="B27" s="150">
        <v>42</v>
      </c>
      <c r="C27" s="150">
        <v>58</v>
      </c>
      <c r="D27" s="150">
        <v>49</v>
      </c>
      <c r="E27" s="150">
        <v>47</v>
      </c>
      <c r="F27" s="110">
        <v>47</v>
      </c>
      <c r="G27" s="14"/>
    </row>
    <row r="28" spans="1:16" ht="15">
      <c r="A28" s="5" t="s">
        <v>38</v>
      </c>
      <c r="B28" s="150">
        <v>1566</v>
      </c>
      <c r="C28" s="150">
        <v>1590</v>
      </c>
      <c r="D28" s="150">
        <v>1510</v>
      </c>
      <c r="E28" s="150">
        <v>1355</v>
      </c>
      <c r="F28" s="110">
        <v>1236</v>
      </c>
      <c r="G28" s="14"/>
    </row>
    <row r="29" spans="1:16" ht="15">
      <c r="A29" s="5" t="s">
        <v>39</v>
      </c>
      <c r="B29" s="150">
        <v>163</v>
      </c>
      <c r="C29" s="150">
        <v>138</v>
      </c>
      <c r="D29" s="150">
        <v>162</v>
      </c>
      <c r="E29" s="150">
        <v>184</v>
      </c>
      <c r="F29" s="110">
        <v>151</v>
      </c>
      <c r="G29" s="14"/>
      <c r="I29" s="75"/>
      <c r="J29" s="75"/>
      <c r="K29" s="75"/>
      <c r="L29" s="75"/>
      <c r="M29" s="75"/>
      <c r="N29" s="75"/>
      <c r="O29" s="75"/>
      <c r="P29" s="75"/>
    </row>
    <row r="30" spans="1:16" ht="15">
      <c r="A30" s="5" t="s">
        <v>40</v>
      </c>
      <c r="B30" s="150">
        <v>449</v>
      </c>
      <c r="C30" s="150">
        <v>433</v>
      </c>
      <c r="D30" s="150">
        <v>482</v>
      </c>
      <c r="E30" s="150">
        <v>464</v>
      </c>
      <c r="F30" s="110">
        <v>434</v>
      </c>
      <c r="G30" s="14"/>
      <c r="I30" s="75"/>
      <c r="J30" s="75"/>
      <c r="K30" s="75"/>
      <c r="L30" s="75"/>
      <c r="M30" s="75"/>
      <c r="N30" s="75"/>
      <c r="O30" s="75"/>
      <c r="P30" s="75"/>
    </row>
    <row r="31" spans="1:16" ht="15">
      <c r="A31" s="5" t="s">
        <v>41</v>
      </c>
      <c r="B31" s="150">
        <v>420</v>
      </c>
      <c r="C31" s="150">
        <v>403</v>
      </c>
      <c r="D31" s="150">
        <v>386</v>
      </c>
      <c r="E31" s="150">
        <v>390</v>
      </c>
      <c r="F31" s="110">
        <v>317</v>
      </c>
      <c r="G31" s="14"/>
      <c r="I31" s="75"/>
      <c r="J31" s="75"/>
      <c r="K31" s="75"/>
      <c r="L31" s="75"/>
      <c r="M31" s="75"/>
      <c r="N31" s="75"/>
      <c r="O31" s="75"/>
      <c r="P31" s="75"/>
    </row>
    <row r="32" spans="1:16" ht="15">
      <c r="A32" s="5" t="s">
        <v>42</v>
      </c>
      <c r="B32" s="150">
        <v>1285</v>
      </c>
      <c r="C32" s="150">
        <v>1143</v>
      </c>
      <c r="D32" s="150">
        <v>887</v>
      </c>
      <c r="E32" s="150">
        <v>934</v>
      </c>
      <c r="F32" s="110">
        <v>793</v>
      </c>
      <c r="G32" s="14"/>
      <c r="I32" s="75"/>
      <c r="J32" s="75"/>
      <c r="K32" s="75"/>
      <c r="L32" s="75"/>
      <c r="M32" s="75"/>
      <c r="N32" s="75"/>
      <c r="O32" s="75"/>
      <c r="P32" s="75"/>
    </row>
    <row r="33" spans="1:16" ht="15">
      <c r="A33" s="5" t="s">
        <v>43</v>
      </c>
      <c r="B33" s="150">
        <v>11</v>
      </c>
      <c r="C33" s="150">
        <v>10</v>
      </c>
      <c r="D33" s="150">
        <v>10</v>
      </c>
      <c r="E33" s="150">
        <v>9</v>
      </c>
      <c r="F33" s="110">
        <v>7</v>
      </c>
      <c r="G33" s="14"/>
      <c r="I33" s="75"/>
      <c r="J33" s="75"/>
      <c r="K33" s="75"/>
      <c r="L33" s="75"/>
      <c r="M33" s="75"/>
      <c r="N33" s="75"/>
      <c r="O33" s="75"/>
      <c r="P33" s="75"/>
    </row>
    <row r="34" spans="1:16" ht="15">
      <c r="A34" s="5" t="s">
        <v>44</v>
      </c>
      <c r="B34" s="150">
        <v>299</v>
      </c>
      <c r="C34" s="150">
        <v>331</v>
      </c>
      <c r="D34" s="150">
        <v>343</v>
      </c>
      <c r="E34" s="150">
        <v>323</v>
      </c>
      <c r="F34" s="110">
        <v>321</v>
      </c>
      <c r="G34" s="14"/>
      <c r="I34" s="75"/>
      <c r="J34" s="75"/>
      <c r="K34" s="75"/>
      <c r="L34" s="75"/>
      <c r="M34" s="75"/>
      <c r="N34" s="75"/>
      <c r="O34" s="75"/>
      <c r="P34" s="75"/>
    </row>
    <row r="35" spans="1:16" s="44" customFormat="1" ht="15">
      <c r="A35" s="3" t="s">
        <v>18</v>
      </c>
      <c r="B35" s="52">
        <v>12694</v>
      </c>
      <c r="C35" s="60">
        <v>12873</v>
      </c>
      <c r="D35" s="79">
        <f>SUM(D26:D34)</f>
        <v>12467</v>
      </c>
      <c r="E35" s="53">
        <f>SUM(E26:E34)</f>
        <v>11957</v>
      </c>
      <c r="F35" s="53">
        <f>SUM(F26:F34)</f>
        <v>11197</v>
      </c>
      <c r="G35" s="43"/>
      <c r="I35" s="75"/>
      <c r="J35" s="75"/>
      <c r="K35" s="75"/>
      <c r="L35" s="75"/>
      <c r="M35" s="75"/>
      <c r="N35" s="75"/>
      <c r="O35" s="75"/>
      <c r="P35" s="75"/>
    </row>
    <row r="36" spans="1:16" s="44" customFormat="1" ht="15">
      <c r="A36" s="5"/>
      <c r="B36" s="43"/>
      <c r="C36" s="43"/>
      <c r="D36" s="43"/>
      <c r="E36" s="43"/>
      <c r="F36" s="43"/>
      <c r="I36" s="75"/>
      <c r="J36" s="75"/>
      <c r="K36" s="75"/>
      <c r="L36" s="75"/>
      <c r="M36" s="75"/>
      <c r="N36" s="75"/>
      <c r="O36" s="75"/>
      <c r="P36" s="75"/>
    </row>
    <row r="37" spans="1:16" ht="18.75">
      <c r="A37" s="224" t="s">
        <v>45</v>
      </c>
      <c r="B37" s="224"/>
      <c r="C37" s="224"/>
      <c r="D37" s="224"/>
      <c r="E37" s="224"/>
      <c r="F37" s="224"/>
      <c r="I37" s="75"/>
      <c r="J37" s="75"/>
      <c r="K37" s="75"/>
      <c r="L37" s="75"/>
      <c r="M37" s="75"/>
      <c r="N37" s="75"/>
      <c r="O37" s="75"/>
      <c r="P37" s="75"/>
    </row>
    <row r="38" spans="1:16">
      <c r="I38" s="75"/>
      <c r="J38" s="75"/>
      <c r="K38" s="75"/>
      <c r="L38" s="75"/>
      <c r="M38" s="75"/>
      <c r="N38" s="75"/>
      <c r="O38" s="75"/>
      <c r="P38" s="75"/>
    </row>
    <row r="39" spans="1:16" ht="30">
      <c r="A39" s="4" t="s">
        <v>46</v>
      </c>
      <c r="B39" s="4" t="s">
        <v>15</v>
      </c>
      <c r="C39" s="4" t="s">
        <v>306</v>
      </c>
      <c r="D39" s="4" t="s">
        <v>323</v>
      </c>
      <c r="E39" s="4" t="s">
        <v>627</v>
      </c>
      <c r="F39" s="4" t="s">
        <v>775</v>
      </c>
      <c r="I39" s="75"/>
      <c r="J39" s="75"/>
      <c r="K39" s="75"/>
      <c r="L39" s="75"/>
      <c r="M39" s="75"/>
      <c r="N39" s="75"/>
      <c r="O39" s="75"/>
      <c r="P39" s="75"/>
    </row>
    <row r="40" spans="1:16" ht="15">
      <c r="A40" s="5" t="s">
        <v>47</v>
      </c>
      <c r="B40" s="150">
        <v>8669</v>
      </c>
      <c r="C40" s="150">
        <v>8793</v>
      </c>
      <c r="D40" s="150">
        <v>8922</v>
      </c>
      <c r="E40" s="150">
        <v>8888</v>
      </c>
      <c r="F40" s="110">
        <v>5932</v>
      </c>
      <c r="G40" s="14"/>
      <c r="I40" s="75"/>
      <c r="J40" s="75"/>
      <c r="K40" s="75"/>
      <c r="L40" s="75"/>
      <c r="M40" s="75"/>
      <c r="N40" s="75"/>
      <c r="O40" s="75"/>
      <c r="P40" s="75"/>
    </row>
    <row r="41" spans="1:16" ht="15">
      <c r="A41" s="5" t="s">
        <v>10</v>
      </c>
      <c r="B41" s="150">
        <v>316</v>
      </c>
      <c r="C41" s="150">
        <v>231</v>
      </c>
      <c r="D41" s="150">
        <v>106</v>
      </c>
      <c r="E41" s="150">
        <v>90</v>
      </c>
      <c r="F41" s="110">
        <v>73</v>
      </c>
      <c r="G41" s="14"/>
      <c r="I41" s="75"/>
      <c r="J41" s="75"/>
      <c r="K41" s="75"/>
      <c r="L41" s="75"/>
      <c r="M41" s="75"/>
      <c r="N41" s="75"/>
      <c r="O41" s="75"/>
      <c r="P41" s="75"/>
    </row>
    <row r="42" spans="1:16" ht="15">
      <c r="A42" s="5" t="s">
        <v>48</v>
      </c>
      <c r="B42" s="150">
        <v>49</v>
      </c>
      <c r="C42" s="150">
        <v>49</v>
      </c>
      <c r="D42" s="150">
        <v>44</v>
      </c>
      <c r="E42" s="150">
        <v>42</v>
      </c>
      <c r="F42" s="110">
        <v>46</v>
      </c>
      <c r="G42" s="14"/>
      <c r="I42" s="75"/>
      <c r="J42" s="75"/>
      <c r="K42" s="75"/>
      <c r="L42" s="75"/>
      <c r="M42" s="75"/>
      <c r="N42" s="75"/>
      <c r="O42" s="75"/>
      <c r="P42" s="75"/>
    </row>
    <row r="43" spans="1:16" ht="15">
      <c r="A43" s="5" t="s">
        <v>49</v>
      </c>
      <c r="B43" s="150">
        <v>3660</v>
      </c>
      <c r="C43" s="150">
        <v>3800</v>
      </c>
      <c r="D43" s="150">
        <v>3395</v>
      </c>
      <c r="E43" s="150">
        <v>2937</v>
      </c>
      <c r="F43" s="110">
        <v>5146</v>
      </c>
      <c r="G43" s="14"/>
      <c r="I43" s="75"/>
      <c r="J43" s="75"/>
      <c r="K43" s="75"/>
      <c r="L43" s="75"/>
      <c r="M43" s="75"/>
      <c r="N43" s="75"/>
      <c r="O43" s="75"/>
      <c r="P43" s="75"/>
    </row>
    <row r="44" spans="1:16" s="44" customFormat="1" ht="15">
      <c r="A44" s="3" t="s">
        <v>18</v>
      </c>
      <c r="B44" s="52">
        <v>12694</v>
      </c>
      <c r="C44" s="52">
        <v>12873</v>
      </c>
      <c r="D44" s="79">
        <f>SUM(D40:D43)</f>
        <v>12467</v>
      </c>
      <c r="E44" s="53">
        <f>SUM(E40:E43)</f>
        <v>11957</v>
      </c>
      <c r="F44" s="53">
        <f>SUM(F40:F43)</f>
        <v>11197</v>
      </c>
      <c r="G44" s="43"/>
      <c r="I44" s="75"/>
      <c r="J44" s="75"/>
      <c r="K44" s="75"/>
      <c r="L44" s="75"/>
      <c r="M44" s="75"/>
      <c r="N44" s="75"/>
      <c r="O44" s="75"/>
      <c r="P44" s="75"/>
    </row>
    <row r="45" spans="1:16" s="44" customFormat="1" ht="15">
      <c r="A45" s="5"/>
      <c r="B45" s="43"/>
      <c r="C45" s="43"/>
      <c r="D45" s="43"/>
      <c r="E45" s="43"/>
      <c r="H45" s="43"/>
      <c r="I45" s="75"/>
      <c r="J45" s="75"/>
      <c r="K45" s="75"/>
      <c r="L45" s="75"/>
      <c r="M45" s="75"/>
      <c r="N45" s="75"/>
      <c r="O45" s="75"/>
      <c r="P45" s="75"/>
    </row>
    <row r="46" spans="1:16" ht="18.75">
      <c r="A46" s="224" t="s">
        <v>50</v>
      </c>
      <c r="B46" s="224"/>
      <c r="C46" s="224"/>
      <c r="D46" s="224"/>
      <c r="E46" s="224"/>
      <c r="F46" s="224"/>
      <c r="I46" s="75"/>
      <c r="J46" s="75"/>
      <c r="K46" s="75"/>
      <c r="L46" s="75"/>
      <c r="M46" s="75"/>
      <c r="N46" s="75"/>
      <c r="O46" s="75"/>
      <c r="P46" s="75"/>
    </row>
    <row r="47" spans="1:16">
      <c r="I47" s="75"/>
      <c r="J47" s="75"/>
      <c r="K47" s="75"/>
      <c r="L47" s="75"/>
      <c r="M47" s="75"/>
      <c r="N47" s="75"/>
      <c r="O47" s="75"/>
      <c r="P47" s="75"/>
    </row>
    <row r="48" spans="1:16" ht="30">
      <c r="A48" s="4" t="s">
        <v>51</v>
      </c>
      <c r="B48" s="4" t="s">
        <v>15</v>
      </c>
      <c r="C48" s="4" t="s">
        <v>306</v>
      </c>
      <c r="D48" s="4" t="s">
        <v>323</v>
      </c>
      <c r="E48" s="4" t="s">
        <v>627</v>
      </c>
      <c r="F48" s="4" t="s">
        <v>775</v>
      </c>
      <c r="I48" s="75"/>
      <c r="J48" s="75"/>
      <c r="K48" s="75"/>
      <c r="L48" s="75"/>
      <c r="M48" s="75"/>
      <c r="N48" s="75"/>
      <c r="O48" s="75"/>
      <c r="P48" s="75"/>
    </row>
    <row r="49" spans="1:17" ht="15">
      <c r="A49" s="5" t="s">
        <v>52</v>
      </c>
      <c r="B49" s="150">
        <v>2018</v>
      </c>
      <c r="C49" s="150">
        <v>1917</v>
      </c>
      <c r="D49" s="150">
        <v>2186</v>
      </c>
      <c r="E49" s="150">
        <v>2049</v>
      </c>
      <c r="F49" s="110">
        <v>1864</v>
      </c>
      <c r="G49" s="14"/>
      <c r="I49" s="75"/>
      <c r="J49" s="75"/>
      <c r="K49" s="75"/>
      <c r="L49" s="75"/>
      <c r="M49" s="75"/>
      <c r="N49" s="75"/>
      <c r="O49" s="75"/>
      <c r="P49" s="75"/>
    </row>
    <row r="50" spans="1:17" ht="15">
      <c r="A50" s="5" t="s">
        <v>53</v>
      </c>
      <c r="B50" s="150">
        <v>193</v>
      </c>
      <c r="C50" s="150">
        <v>189</v>
      </c>
      <c r="D50" s="150">
        <v>186</v>
      </c>
      <c r="E50" s="150">
        <v>192</v>
      </c>
      <c r="F50" s="110">
        <v>153</v>
      </c>
      <c r="G50" s="14"/>
      <c r="I50" s="75"/>
      <c r="J50" s="75"/>
      <c r="K50" s="75"/>
      <c r="L50" s="75"/>
      <c r="M50" s="75"/>
      <c r="N50" s="75"/>
      <c r="O50" s="75"/>
      <c r="P50" s="75"/>
    </row>
    <row r="51" spans="1:17" ht="15">
      <c r="A51" s="5" t="s">
        <v>54</v>
      </c>
      <c r="B51" s="150">
        <v>305</v>
      </c>
      <c r="C51" s="150">
        <v>310</v>
      </c>
      <c r="D51" s="150">
        <v>228</v>
      </c>
      <c r="E51" s="150">
        <v>218</v>
      </c>
      <c r="F51" s="110">
        <v>207</v>
      </c>
      <c r="G51" s="14"/>
      <c r="I51" s="75"/>
      <c r="J51" s="75"/>
      <c r="K51" s="75"/>
      <c r="L51" s="75"/>
      <c r="M51" s="75"/>
      <c r="N51" s="75"/>
      <c r="O51" s="75"/>
      <c r="P51" s="75"/>
    </row>
    <row r="52" spans="1:17" ht="15">
      <c r="A52" s="5" t="s">
        <v>55</v>
      </c>
      <c r="B52" s="150">
        <v>329</v>
      </c>
      <c r="C52" s="150">
        <v>369</v>
      </c>
      <c r="D52" s="150">
        <v>372</v>
      </c>
      <c r="E52" s="150">
        <v>306</v>
      </c>
      <c r="F52" s="110">
        <v>117</v>
      </c>
      <c r="G52" s="14"/>
      <c r="I52" s="75"/>
      <c r="J52" s="75"/>
      <c r="K52" s="75"/>
      <c r="L52" s="75"/>
      <c r="M52" s="75"/>
      <c r="N52" s="75"/>
      <c r="O52" s="75"/>
      <c r="P52" s="75"/>
    </row>
    <row r="53" spans="1:17" ht="15">
      <c r="A53" s="5" t="s">
        <v>324</v>
      </c>
      <c r="B53" s="150">
        <v>450</v>
      </c>
      <c r="C53" s="150">
        <v>615</v>
      </c>
      <c r="D53" s="150">
        <v>398</v>
      </c>
      <c r="E53" s="150">
        <v>422</v>
      </c>
      <c r="F53" s="110">
        <v>296</v>
      </c>
      <c r="G53" s="14"/>
      <c r="I53" s="75"/>
      <c r="J53" s="75"/>
      <c r="K53" s="75"/>
      <c r="L53" s="75"/>
      <c r="M53" s="75"/>
      <c r="N53" s="75"/>
      <c r="O53" s="75"/>
      <c r="P53" s="75"/>
    </row>
    <row r="54" spans="1:17" ht="15">
      <c r="A54" s="5" t="s">
        <v>325</v>
      </c>
      <c r="B54" s="150">
        <v>2704</v>
      </c>
      <c r="C54" s="150">
        <v>2651</v>
      </c>
      <c r="D54" s="150">
        <v>2374</v>
      </c>
      <c r="E54" s="150">
        <v>2050</v>
      </c>
      <c r="F54" s="110">
        <v>2026</v>
      </c>
      <c r="G54" s="14"/>
      <c r="H54" s="110"/>
      <c r="I54" s="110"/>
      <c r="J54" s="75"/>
      <c r="K54" s="75"/>
      <c r="L54" s="75"/>
      <c r="M54" s="75"/>
      <c r="N54" s="75"/>
      <c r="O54" s="75"/>
      <c r="P54" s="75"/>
      <c r="Q54" s="75"/>
    </row>
    <row r="55" spans="1:17" ht="15">
      <c r="A55" s="5" t="s">
        <v>56</v>
      </c>
      <c r="B55" s="150">
        <v>6695</v>
      </c>
      <c r="C55" s="150">
        <v>6822</v>
      </c>
      <c r="D55" s="150">
        <v>6723</v>
      </c>
      <c r="E55" s="150">
        <v>6720</v>
      </c>
      <c r="F55" s="110">
        <v>6534</v>
      </c>
      <c r="H55" s="110"/>
      <c r="I55" s="110"/>
      <c r="J55" s="75"/>
      <c r="K55" s="75"/>
      <c r="L55" s="75"/>
      <c r="M55" s="75"/>
      <c r="N55" s="75"/>
      <c r="O55" s="75"/>
      <c r="P55" s="75"/>
      <c r="Q55" s="75"/>
    </row>
    <row r="56" spans="1:17" s="44" customFormat="1" ht="15">
      <c r="A56" s="3" t="s">
        <v>18</v>
      </c>
      <c r="B56" s="52">
        <v>12694</v>
      </c>
      <c r="C56" s="52">
        <f>SUM(C49:C55)</f>
        <v>12873</v>
      </c>
      <c r="D56" s="53">
        <f>SUM(D49:D55)</f>
        <v>12467</v>
      </c>
      <c r="E56" s="53">
        <f>SUM(E49:E55)</f>
        <v>11957</v>
      </c>
      <c r="F56" s="53">
        <f>SUM(F49:F55)</f>
        <v>11197</v>
      </c>
      <c r="J56" s="75"/>
      <c r="K56" s="75"/>
      <c r="L56" s="75"/>
      <c r="M56" s="75"/>
      <c r="N56" s="75"/>
      <c r="O56" s="75"/>
      <c r="P56" s="75"/>
      <c r="Q56" s="75"/>
    </row>
    <row r="57" spans="1:17" s="44" customFormat="1" ht="15">
      <c r="A57" s="5"/>
      <c r="B57" s="43"/>
      <c r="C57" s="43"/>
      <c r="D57" s="43"/>
      <c r="E57" s="43"/>
      <c r="J57" s="75"/>
      <c r="K57" s="75"/>
      <c r="L57" s="75"/>
      <c r="M57" s="75"/>
      <c r="N57" s="75"/>
      <c r="O57" s="75"/>
      <c r="P57" s="75"/>
      <c r="Q57" s="75"/>
    </row>
    <row r="58" spans="1:17" ht="18.75">
      <c r="A58" s="224" t="s">
        <v>57</v>
      </c>
      <c r="B58" s="224"/>
      <c r="C58" s="224"/>
      <c r="D58" s="224"/>
      <c r="E58" s="224"/>
      <c r="F58" s="224"/>
      <c r="J58" s="75"/>
      <c r="K58" s="75"/>
      <c r="L58" s="75"/>
      <c r="M58" s="75"/>
      <c r="N58" s="75"/>
      <c r="O58" s="75"/>
      <c r="P58" s="75"/>
      <c r="Q58" s="75"/>
    </row>
    <row r="59" spans="1:17">
      <c r="J59" s="75"/>
      <c r="K59" s="75"/>
      <c r="L59" s="75"/>
      <c r="M59" s="75"/>
      <c r="N59" s="75"/>
      <c r="O59" s="75"/>
      <c r="P59" s="75"/>
      <c r="Q59" s="75"/>
    </row>
    <row r="60" spans="1:17" ht="30">
      <c r="A60" s="4" t="s">
        <v>58</v>
      </c>
      <c r="B60" s="4" t="s">
        <v>15</v>
      </c>
      <c r="C60" s="4" t="s">
        <v>306</v>
      </c>
      <c r="D60" s="4" t="s">
        <v>323</v>
      </c>
      <c r="E60" s="4" t="s">
        <v>627</v>
      </c>
      <c r="F60" s="4" t="s">
        <v>775</v>
      </c>
      <c r="J60" s="75"/>
      <c r="K60" s="75"/>
      <c r="L60" s="75"/>
      <c r="M60" s="75"/>
      <c r="N60" s="75"/>
      <c r="O60" s="75"/>
      <c r="P60" s="75"/>
      <c r="Q60" s="75"/>
    </row>
    <row r="61" spans="1:17" ht="15">
      <c r="A61" s="5" t="s">
        <v>59</v>
      </c>
      <c r="B61" s="150">
        <v>1787</v>
      </c>
      <c r="C61" s="150">
        <v>1839</v>
      </c>
      <c r="D61" s="150">
        <v>1931</v>
      </c>
      <c r="E61" s="150">
        <v>1902</v>
      </c>
      <c r="F61" s="110">
        <v>1808</v>
      </c>
      <c r="J61" s="75"/>
      <c r="K61" s="75"/>
      <c r="L61" s="75"/>
      <c r="M61" s="75"/>
      <c r="N61" s="75"/>
      <c r="O61" s="75"/>
      <c r="P61" s="75"/>
      <c r="Q61" s="75"/>
    </row>
    <row r="62" spans="1:17" ht="15">
      <c r="A62" s="5" t="s">
        <v>60</v>
      </c>
      <c r="B62" s="150">
        <v>3022</v>
      </c>
      <c r="C62" s="150">
        <v>3007</v>
      </c>
      <c r="D62" s="150">
        <v>2728</v>
      </c>
      <c r="E62" s="150">
        <v>2354</v>
      </c>
      <c r="F62" s="110">
        <v>2077</v>
      </c>
      <c r="J62" s="75"/>
      <c r="K62" s="75"/>
      <c r="L62" s="75"/>
      <c r="M62" s="75"/>
      <c r="N62" s="75"/>
      <c r="O62" s="75"/>
      <c r="P62" s="75"/>
      <c r="Q62" s="75"/>
    </row>
    <row r="63" spans="1:17" ht="15">
      <c r="A63" s="5" t="s">
        <v>13</v>
      </c>
      <c r="B63" s="150">
        <v>1262</v>
      </c>
      <c r="C63" s="150">
        <v>1325</v>
      </c>
      <c r="D63" s="150">
        <v>1393</v>
      </c>
      <c r="E63" s="150">
        <v>1432</v>
      </c>
      <c r="F63" s="110">
        <v>1466</v>
      </c>
      <c r="J63" s="75"/>
      <c r="K63" s="75"/>
      <c r="L63" s="75"/>
      <c r="M63" s="75"/>
      <c r="N63" s="75"/>
      <c r="O63" s="75"/>
      <c r="P63" s="75"/>
      <c r="Q63" s="75"/>
    </row>
    <row r="64" spans="1:17" ht="15">
      <c r="A64" s="5" t="s">
        <v>7</v>
      </c>
      <c r="B64" s="150">
        <v>2030</v>
      </c>
      <c r="C64" s="150">
        <v>2116</v>
      </c>
      <c r="D64" s="150">
        <v>1792</v>
      </c>
      <c r="E64" s="150">
        <v>1730</v>
      </c>
      <c r="F64" s="110">
        <v>1428</v>
      </c>
      <c r="J64" s="75"/>
      <c r="K64" s="75"/>
      <c r="L64" s="75"/>
      <c r="M64" s="75"/>
      <c r="N64" s="75"/>
      <c r="O64" s="75"/>
      <c r="P64" s="75"/>
      <c r="Q64" s="75"/>
    </row>
    <row r="65" spans="1:17" ht="15">
      <c r="A65" s="5" t="s">
        <v>61</v>
      </c>
      <c r="B65" s="150">
        <v>2976</v>
      </c>
      <c r="C65" s="150">
        <v>2964</v>
      </c>
      <c r="D65" s="150">
        <v>2962</v>
      </c>
      <c r="E65" s="150">
        <v>2865</v>
      </c>
      <c r="F65" s="110">
        <v>2728</v>
      </c>
      <c r="J65" s="75"/>
      <c r="K65" s="75"/>
      <c r="L65" s="75"/>
      <c r="M65" s="75"/>
      <c r="N65" s="75"/>
      <c r="O65" s="75"/>
      <c r="P65" s="75"/>
      <c r="Q65" s="75"/>
    </row>
    <row r="66" spans="1:17" ht="15">
      <c r="A66" s="5" t="s">
        <v>9</v>
      </c>
      <c r="B66" s="150">
        <v>1617</v>
      </c>
      <c r="C66" s="150">
        <v>1622</v>
      </c>
      <c r="D66" s="150">
        <v>1661</v>
      </c>
      <c r="E66" s="150">
        <v>1674</v>
      </c>
      <c r="F66" s="110">
        <v>1690</v>
      </c>
      <c r="J66" s="75"/>
      <c r="K66" s="75"/>
      <c r="L66" s="75"/>
      <c r="M66" s="75"/>
      <c r="N66" s="75"/>
      <c r="O66" s="75"/>
      <c r="P66" s="75"/>
      <c r="Q66" s="75"/>
    </row>
    <row r="67" spans="1:17" s="44" customFormat="1" ht="15">
      <c r="A67" s="3" t="s">
        <v>18</v>
      </c>
      <c r="B67" s="52">
        <v>12694</v>
      </c>
      <c r="C67" s="52">
        <v>12873</v>
      </c>
      <c r="D67" s="53">
        <f>SUM(D61:D66)</f>
        <v>12467</v>
      </c>
      <c r="E67" s="53">
        <f>SUM(E61:E66)</f>
        <v>11957</v>
      </c>
      <c r="F67" s="53">
        <f>SUM(F61:F66)</f>
        <v>11197</v>
      </c>
      <c r="J67" s="75"/>
      <c r="K67" s="75"/>
      <c r="L67" s="75"/>
      <c r="M67" s="75"/>
      <c r="N67" s="75"/>
      <c r="O67" s="75"/>
      <c r="P67" s="75"/>
      <c r="Q67" s="75"/>
    </row>
    <row r="68" spans="1:17" s="44" customFormat="1" ht="15">
      <c r="A68" s="5"/>
      <c r="B68" s="43"/>
      <c r="C68" s="43"/>
      <c r="D68" s="43"/>
      <c r="E68" s="43"/>
      <c r="J68" s="75"/>
      <c r="K68" s="75"/>
      <c r="L68" s="75"/>
      <c r="M68" s="75"/>
      <c r="N68" s="75"/>
      <c r="O68" s="75"/>
      <c r="P68" s="75"/>
      <c r="Q68" s="75"/>
    </row>
    <row r="69" spans="1:17" ht="18.75">
      <c r="A69" s="224" t="s">
        <v>62</v>
      </c>
      <c r="B69" s="224"/>
      <c r="C69" s="224"/>
      <c r="D69" s="224"/>
      <c r="E69" s="224"/>
      <c r="F69" s="224"/>
      <c r="J69" s="75"/>
      <c r="K69" s="75"/>
      <c r="L69" s="75"/>
      <c r="M69" s="75"/>
      <c r="N69" s="75"/>
      <c r="O69" s="75"/>
      <c r="P69" s="75"/>
      <c r="Q69" s="75"/>
    </row>
    <row r="70" spans="1:17">
      <c r="J70" s="75"/>
      <c r="K70" s="75"/>
      <c r="L70" s="75"/>
      <c r="M70" s="75"/>
      <c r="N70" s="75"/>
      <c r="O70" s="75"/>
      <c r="P70" s="75"/>
      <c r="Q70" s="75"/>
    </row>
    <row r="71" spans="1:17" ht="30">
      <c r="A71" s="4" t="s">
        <v>63</v>
      </c>
      <c r="B71" s="4" t="s">
        <v>15</v>
      </c>
      <c r="C71" s="4" t="s">
        <v>306</v>
      </c>
      <c r="D71" s="4" t="s">
        <v>323</v>
      </c>
      <c r="E71" s="4" t="s">
        <v>627</v>
      </c>
      <c r="F71" s="4" t="s">
        <v>775</v>
      </c>
      <c r="J71" s="75"/>
      <c r="K71" s="75"/>
      <c r="L71" s="75"/>
      <c r="M71" s="75"/>
      <c r="N71" s="75"/>
      <c r="O71" s="75"/>
      <c r="P71" s="75"/>
      <c r="Q71" s="75"/>
    </row>
    <row r="72" spans="1:17" ht="15">
      <c r="A72" s="5" t="s">
        <v>64</v>
      </c>
      <c r="B72" s="150">
        <v>7850</v>
      </c>
      <c r="C72" s="150">
        <v>8112</v>
      </c>
      <c r="D72" s="150">
        <v>8147</v>
      </c>
      <c r="E72" s="150">
        <v>8131</v>
      </c>
      <c r="F72" s="110">
        <v>7854</v>
      </c>
      <c r="J72" s="75"/>
      <c r="K72" s="75"/>
      <c r="L72" s="75"/>
      <c r="M72" s="75"/>
      <c r="N72" s="75"/>
      <c r="O72" s="75"/>
      <c r="P72" s="75"/>
      <c r="Q72" s="75"/>
    </row>
    <row r="73" spans="1:17" ht="15">
      <c r="A73" s="5" t="s">
        <v>65</v>
      </c>
      <c r="B73" s="150">
        <v>3444</v>
      </c>
      <c r="C73" s="150">
        <v>3242</v>
      </c>
      <c r="D73" s="150">
        <v>3038</v>
      </c>
      <c r="E73" s="150">
        <v>2596</v>
      </c>
      <c r="F73" s="110">
        <v>2226</v>
      </c>
      <c r="J73" s="75"/>
      <c r="K73" s="75"/>
      <c r="L73" s="75"/>
      <c r="M73" s="75"/>
      <c r="N73" s="75"/>
      <c r="O73" s="75"/>
      <c r="P73" s="75"/>
      <c r="Q73" s="75"/>
    </row>
    <row r="74" spans="1:17" s="44" customFormat="1" ht="15">
      <c r="A74" s="3" t="s">
        <v>18</v>
      </c>
      <c r="B74" s="52">
        <v>11294</v>
      </c>
      <c r="C74" s="60">
        <v>11354</v>
      </c>
      <c r="D74" s="100">
        <f>SUM(D72:D73)</f>
        <v>11185</v>
      </c>
      <c r="E74" s="101">
        <f>SUM(E72:E73)</f>
        <v>10727</v>
      </c>
      <c r="F74" s="101">
        <f>SUM(F72:F73)</f>
        <v>10080</v>
      </c>
      <c r="J74" s="75"/>
      <c r="K74" s="75"/>
      <c r="L74" s="75"/>
      <c r="M74" s="75"/>
      <c r="N74" s="75"/>
      <c r="O74" s="75"/>
      <c r="P74" s="75"/>
      <c r="Q74" s="75"/>
    </row>
    <row r="75" spans="1:17" s="44" customFormat="1" ht="15">
      <c r="A75" s="5"/>
      <c r="B75" s="43"/>
      <c r="C75" s="43"/>
      <c r="D75" s="43"/>
      <c r="E75" s="43"/>
      <c r="J75" s="75"/>
      <c r="K75" s="75"/>
      <c r="L75" s="75"/>
      <c r="M75" s="75"/>
      <c r="N75" s="75"/>
      <c r="O75" s="75"/>
      <c r="P75" s="75"/>
      <c r="Q75" s="75"/>
    </row>
    <row r="76" spans="1:17" ht="18.75">
      <c r="A76" s="224" t="s">
        <v>66</v>
      </c>
      <c r="B76" s="224"/>
      <c r="C76" s="224"/>
      <c r="D76" s="224"/>
      <c r="E76" s="224"/>
      <c r="F76" s="224"/>
      <c r="J76" s="75"/>
      <c r="K76" s="75"/>
      <c r="L76" s="75"/>
      <c r="M76" s="75"/>
      <c r="N76" s="75"/>
      <c r="O76" s="75"/>
      <c r="P76" s="75"/>
      <c r="Q76" s="75"/>
    </row>
    <row r="77" spans="1:17">
      <c r="J77" s="75"/>
      <c r="K77" s="75"/>
      <c r="L77" s="75"/>
      <c r="M77" s="75"/>
      <c r="N77" s="75"/>
      <c r="O77" s="75"/>
      <c r="P77" s="75"/>
      <c r="Q77" s="75"/>
    </row>
    <row r="78" spans="1:17" ht="30">
      <c r="A78" s="4" t="s">
        <v>63</v>
      </c>
      <c r="B78" s="4" t="s">
        <v>15</v>
      </c>
      <c r="C78" s="4" t="s">
        <v>306</v>
      </c>
      <c r="D78" s="4" t="s">
        <v>323</v>
      </c>
      <c r="E78" s="4" t="s">
        <v>627</v>
      </c>
      <c r="F78" s="4" t="s">
        <v>775</v>
      </c>
      <c r="J78" s="75"/>
      <c r="K78" s="75"/>
      <c r="L78" s="75"/>
      <c r="M78" s="75"/>
      <c r="N78" s="75"/>
      <c r="O78" s="75"/>
      <c r="P78" s="75"/>
      <c r="Q78" s="75"/>
    </row>
    <row r="79" spans="1:17" ht="15">
      <c r="A79" s="5" t="s">
        <v>64</v>
      </c>
      <c r="B79" s="150">
        <v>826</v>
      </c>
      <c r="C79" s="150">
        <v>823</v>
      </c>
      <c r="D79" s="150">
        <v>730</v>
      </c>
      <c r="E79" s="150">
        <v>732</v>
      </c>
      <c r="F79" s="110">
        <v>716</v>
      </c>
    </row>
    <row r="80" spans="1:17" ht="15">
      <c r="A80" s="5" t="s">
        <v>65</v>
      </c>
      <c r="B80" s="150">
        <v>574</v>
      </c>
      <c r="C80" s="150">
        <v>696</v>
      </c>
      <c r="D80" s="150">
        <v>552</v>
      </c>
      <c r="E80" s="150">
        <v>498</v>
      </c>
      <c r="F80" s="110">
        <v>401</v>
      </c>
    </row>
    <row r="81" spans="1:6" ht="15">
      <c r="A81" s="3" t="s">
        <v>18</v>
      </c>
      <c r="B81" s="52">
        <v>1400</v>
      </c>
      <c r="C81" s="52">
        <v>1519</v>
      </c>
      <c r="D81" s="101">
        <f>SUM(D79:D80)</f>
        <v>1282</v>
      </c>
      <c r="E81" s="60">
        <f>SUM(E79:E80)</f>
        <v>1230</v>
      </c>
      <c r="F81" s="60">
        <f>SUM(F79:F80)</f>
        <v>1117</v>
      </c>
    </row>
  </sheetData>
  <sheetProtection password="F95E" sheet="1" objects="1" scenarios="1"/>
  <mergeCells count="15">
    <mergeCell ref="J19:J20"/>
    <mergeCell ref="B19:B20"/>
    <mergeCell ref="C19:C20"/>
    <mergeCell ref="E19:E20"/>
    <mergeCell ref="F19:F20"/>
    <mergeCell ref="A76:F76"/>
    <mergeCell ref="D19:D20"/>
    <mergeCell ref="A10:F10"/>
    <mergeCell ref="A3:F3"/>
    <mergeCell ref="A1:F1"/>
    <mergeCell ref="A23:F23"/>
    <mergeCell ref="A37:F37"/>
    <mergeCell ref="A46:F46"/>
    <mergeCell ref="A58:F58"/>
    <mergeCell ref="A69:F69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1"/>
  <sheetViews>
    <sheetView topLeftCell="A116" workbookViewId="0">
      <selection activeCell="P334" sqref="P334"/>
    </sheetView>
  </sheetViews>
  <sheetFormatPr defaultColWidth="9.140625" defaultRowHeight="12.75"/>
  <cols>
    <col min="1" max="1" width="45.7109375" style="75" customWidth="1"/>
    <col min="2" max="11" width="9.140625" style="75"/>
    <col min="12" max="12" width="9" style="75" customWidth="1"/>
    <col min="13" max="16384" width="9.140625" style="75"/>
  </cols>
  <sheetData>
    <row r="1" spans="1:12" ht="12.75" customHeight="1">
      <c r="A1" s="236" t="s">
        <v>326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2.75" customHeight="1">
      <c r="A3" s="237" t="s">
        <v>779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49" customFormat="1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1.75" customHeight="1">
      <c r="A6" s="232" t="s">
        <v>438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ht="12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2" ht="12.75" customHeight="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ht="18.7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5">
      <c r="A10" s="228" t="s">
        <v>327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</row>
    <row r="11" spans="1:12" ht="12.75" customHeight="1">
      <c r="A11" s="229" t="s">
        <v>328</v>
      </c>
      <c r="B11" s="231" t="s">
        <v>630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</row>
    <row r="12" spans="1:12">
      <c r="A12" s="230"/>
      <c r="B12" s="81" t="s">
        <v>329</v>
      </c>
      <c r="C12" s="81" t="s">
        <v>330</v>
      </c>
      <c r="D12" s="81" t="s">
        <v>331</v>
      </c>
      <c r="E12" s="81" t="s">
        <v>332</v>
      </c>
      <c r="F12" s="81" t="s">
        <v>20</v>
      </c>
      <c r="G12" s="81" t="s">
        <v>21</v>
      </c>
      <c r="H12" s="81" t="s">
        <v>15</v>
      </c>
      <c r="I12" s="81" t="s">
        <v>306</v>
      </c>
      <c r="J12" s="81" t="s">
        <v>323</v>
      </c>
      <c r="K12" s="81" t="s">
        <v>627</v>
      </c>
      <c r="L12" s="82" t="s">
        <v>775</v>
      </c>
    </row>
    <row r="13" spans="1:12" ht="15">
      <c r="A13" s="86" t="s">
        <v>333</v>
      </c>
      <c r="B13" s="91">
        <v>169</v>
      </c>
      <c r="C13" s="91">
        <v>196</v>
      </c>
      <c r="D13" s="91">
        <v>195</v>
      </c>
      <c r="E13" s="91">
        <v>210</v>
      </c>
      <c r="F13" s="91">
        <v>203</v>
      </c>
      <c r="G13" s="91">
        <v>203</v>
      </c>
      <c r="H13" s="91">
        <v>177</v>
      </c>
      <c r="I13" s="91">
        <v>181</v>
      </c>
      <c r="J13" s="91">
        <v>221</v>
      </c>
      <c r="K13" s="91">
        <v>222</v>
      </c>
      <c r="L13" s="92">
        <v>193</v>
      </c>
    </row>
    <row r="14" spans="1:12" ht="15">
      <c r="A14" s="86" t="s">
        <v>334</v>
      </c>
      <c r="B14" s="91">
        <v>87</v>
      </c>
      <c r="C14" s="91">
        <v>117</v>
      </c>
      <c r="D14" s="91">
        <v>107</v>
      </c>
      <c r="E14" s="91">
        <v>105</v>
      </c>
      <c r="F14" s="91">
        <v>108</v>
      </c>
      <c r="G14" s="91">
        <v>129</v>
      </c>
      <c r="H14" s="91">
        <v>132</v>
      </c>
      <c r="I14" s="91">
        <v>136</v>
      </c>
      <c r="J14" s="91">
        <v>114</v>
      </c>
      <c r="K14" s="91">
        <v>129</v>
      </c>
      <c r="L14" s="92">
        <v>143</v>
      </c>
    </row>
    <row r="15" spans="1:12" ht="15">
      <c r="A15" s="86" t="s">
        <v>335</v>
      </c>
      <c r="B15" s="91">
        <v>43</v>
      </c>
      <c r="C15" s="91">
        <v>42</v>
      </c>
      <c r="D15" s="91">
        <v>47</v>
      </c>
      <c r="E15" s="91">
        <v>49</v>
      </c>
      <c r="F15" s="91">
        <v>43</v>
      </c>
      <c r="G15" s="91">
        <v>44</v>
      </c>
      <c r="H15" s="91">
        <v>60</v>
      </c>
      <c r="I15" s="91">
        <v>41</v>
      </c>
      <c r="J15" s="91">
        <v>40</v>
      </c>
      <c r="K15" s="91">
        <v>64</v>
      </c>
      <c r="L15" s="92">
        <v>57</v>
      </c>
    </row>
    <row r="16" spans="1:12" ht="15">
      <c r="A16" s="86" t="s">
        <v>336</v>
      </c>
      <c r="B16" s="91">
        <v>170</v>
      </c>
      <c r="C16" s="91">
        <v>172</v>
      </c>
      <c r="D16" s="91">
        <v>160</v>
      </c>
      <c r="E16" s="91">
        <v>34</v>
      </c>
      <c r="F16" s="91">
        <v>2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2">
        <v>0</v>
      </c>
    </row>
    <row r="17" spans="1:13" ht="15">
      <c r="A17" s="86" t="s">
        <v>337</v>
      </c>
      <c r="B17" s="91">
        <v>121</v>
      </c>
      <c r="C17" s="91">
        <v>123</v>
      </c>
      <c r="D17" s="91">
        <v>123</v>
      </c>
      <c r="E17" s="91">
        <v>118</v>
      </c>
      <c r="F17" s="91">
        <v>108</v>
      </c>
      <c r="G17" s="91">
        <v>104</v>
      </c>
      <c r="H17" s="91">
        <v>125</v>
      </c>
      <c r="I17" s="91">
        <v>141</v>
      </c>
      <c r="J17" s="91">
        <v>157</v>
      </c>
      <c r="K17" s="91">
        <v>176</v>
      </c>
      <c r="L17" s="92">
        <v>175</v>
      </c>
    </row>
    <row r="18" spans="1:13" ht="15">
      <c r="A18" s="86" t="s">
        <v>338</v>
      </c>
      <c r="B18" s="91">
        <v>80</v>
      </c>
      <c r="C18" s="91">
        <v>73</v>
      </c>
      <c r="D18" s="91">
        <v>92</v>
      </c>
      <c r="E18" s="91">
        <v>102</v>
      </c>
      <c r="F18" s="91">
        <v>127</v>
      </c>
      <c r="G18" s="91">
        <v>157</v>
      </c>
      <c r="H18" s="91">
        <v>154</v>
      </c>
      <c r="I18" s="91">
        <v>172</v>
      </c>
      <c r="J18" s="91">
        <v>174</v>
      </c>
      <c r="K18" s="91">
        <v>174</v>
      </c>
      <c r="L18" s="92">
        <v>177</v>
      </c>
    </row>
    <row r="19" spans="1:13" ht="15">
      <c r="A19" s="86" t="s">
        <v>439</v>
      </c>
      <c r="B19" s="91">
        <v>16</v>
      </c>
      <c r="C19" s="91">
        <v>11</v>
      </c>
      <c r="D19" s="91">
        <v>10</v>
      </c>
      <c r="E19" s="91">
        <v>5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2">
        <v>0</v>
      </c>
    </row>
    <row r="20" spans="1:13" ht="15">
      <c r="A20" s="86" t="s">
        <v>339</v>
      </c>
      <c r="B20" s="91"/>
      <c r="C20" s="91"/>
      <c r="D20" s="91"/>
      <c r="E20" s="91">
        <v>166</v>
      </c>
      <c r="F20" s="91">
        <v>196</v>
      </c>
      <c r="G20" s="91">
        <v>190</v>
      </c>
      <c r="H20" s="91">
        <v>210</v>
      </c>
      <c r="I20" s="91">
        <v>196</v>
      </c>
      <c r="J20" s="91">
        <v>227</v>
      </c>
      <c r="K20" s="91">
        <v>188</v>
      </c>
      <c r="L20" s="92">
        <v>181</v>
      </c>
    </row>
    <row r="21" spans="1:13" ht="15">
      <c r="A21" s="86" t="s">
        <v>340</v>
      </c>
      <c r="B21" s="91">
        <v>115</v>
      </c>
      <c r="C21" s="91">
        <v>119</v>
      </c>
      <c r="D21" s="91">
        <v>115</v>
      </c>
      <c r="E21" s="91">
        <v>136</v>
      </c>
      <c r="F21" s="91">
        <v>167</v>
      </c>
      <c r="G21" s="91">
        <v>182</v>
      </c>
      <c r="H21" s="91">
        <v>217</v>
      </c>
      <c r="I21" s="91">
        <v>245</v>
      </c>
      <c r="J21" s="91">
        <v>225</v>
      </c>
      <c r="K21" s="91">
        <v>222</v>
      </c>
      <c r="L21" s="92">
        <v>208</v>
      </c>
    </row>
    <row r="22" spans="1:13" ht="15">
      <c r="A22" s="86" t="s">
        <v>440</v>
      </c>
      <c r="B22" s="91">
        <v>9</v>
      </c>
      <c r="C22" s="91">
        <v>19</v>
      </c>
      <c r="D22" s="91">
        <v>37</v>
      </c>
      <c r="E22" s="91">
        <v>27</v>
      </c>
      <c r="F22" s="91">
        <v>24</v>
      </c>
      <c r="G22" s="91">
        <v>33</v>
      </c>
      <c r="H22" s="91">
        <v>54</v>
      </c>
      <c r="I22" s="91">
        <v>62</v>
      </c>
      <c r="J22" s="91">
        <v>67</v>
      </c>
      <c r="K22" s="91">
        <v>79</v>
      </c>
      <c r="L22" s="92">
        <v>68</v>
      </c>
    </row>
    <row r="23" spans="1:13" ht="15">
      <c r="A23" s="86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</row>
    <row r="24" spans="1:13" ht="15">
      <c r="A24" s="86" t="s">
        <v>441</v>
      </c>
      <c r="B24" s="91">
        <v>6</v>
      </c>
      <c r="C24" s="91">
        <v>5</v>
      </c>
      <c r="D24" s="91">
        <v>5</v>
      </c>
      <c r="E24" s="91">
        <v>6</v>
      </c>
      <c r="F24" s="91">
        <v>13</v>
      </c>
      <c r="G24" s="91">
        <v>6</v>
      </c>
      <c r="H24" s="91">
        <v>1</v>
      </c>
      <c r="I24" s="91">
        <v>2</v>
      </c>
      <c r="J24" s="91">
        <v>3</v>
      </c>
      <c r="K24" s="91">
        <v>2</v>
      </c>
      <c r="L24" s="92">
        <v>2</v>
      </c>
    </row>
    <row r="25" spans="1:13" ht="15">
      <c r="A25" s="86" t="s">
        <v>341</v>
      </c>
      <c r="B25" s="91">
        <v>18</v>
      </c>
      <c r="C25" s="91">
        <v>1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2">
        <v>0</v>
      </c>
    </row>
    <row r="26" spans="1:13" ht="15">
      <c r="A26" s="86" t="s">
        <v>342</v>
      </c>
      <c r="B26" s="91">
        <v>51</v>
      </c>
      <c r="C26" s="91">
        <v>35</v>
      </c>
      <c r="D26" s="91">
        <v>19</v>
      </c>
      <c r="E26" s="91">
        <v>9</v>
      </c>
      <c r="F26" s="91">
        <v>1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2">
        <v>0</v>
      </c>
    </row>
    <row r="27" spans="1:13" ht="15">
      <c r="A27" s="86" t="s">
        <v>442</v>
      </c>
      <c r="B27" s="91"/>
      <c r="C27" s="91"/>
      <c r="D27" s="91"/>
      <c r="E27" s="91">
        <v>1</v>
      </c>
      <c r="F27" s="91">
        <v>2</v>
      </c>
      <c r="G27" s="91">
        <v>0</v>
      </c>
      <c r="H27" s="91">
        <v>0</v>
      </c>
      <c r="I27" s="91">
        <v>0</v>
      </c>
      <c r="J27" s="91">
        <v>1</v>
      </c>
      <c r="K27" s="91">
        <v>2</v>
      </c>
      <c r="L27" s="92">
        <v>0</v>
      </c>
    </row>
    <row r="28" spans="1:13" ht="15">
      <c r="A28" s="86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</row>
    <row r="29" spans="1:13" ht="12.75" customHeight="1">
      <c r="A29" s="86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</row>
    <row r="30" spans="1:13">
      <c r="A30" s="90" t="s">
        <v>343</v>
      </c>
      <c r="B30" s="99">
        <f>SUM(B13:B29)</f>
        <v>885</v>
      </c>
      <c r="C30" s="99">
        <f t="shared" ref="C30:K30" si="0">SUM(C13:C29)</f>
        <v>913</v>
      </c>
      <c r="D30" s="99">
        <f t="shared" si="0"/>
        <v>910</v>
      </c>
      <c r="E30" s="99">
        <f t="shared" si="0"/>
        <v>968</v>
      </c>
      <c r="F30" s="99">
        <f t="shared" si="0"/>
        <v>994</v>
      </c>
      <c r="G30" s="99">
        <f t="shared" si="0"/>
        <v>1048</v>
      </c>
      <c r="H30" s="99">
        <f t="shared" si="0"/>
        <v>1130</v>
      </c>
      <c r="I30" s="99">
        <f t="shared" si="0"/>
        <v>1176</v>
      </c>
      <c r="J30" s="99">
        <f t="shared" si="0"/>
        <v>1229</v>
      </c>
      <c r="K30" s="99">
        <f t="shared" si="0"/>
        <v>1258</v>
      </c>
      <c r="L30" s="99">
        <f>SUM(L13:L29)</f>
        <v>1204</v>
      </c>
    </row>
    <row r="31" spans="1:13" ht="12.75" customHeight="1">
      <c r="A31" s="234" t="s">
        <v>443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</row>
    <row r="32" spans="1:13" ht="15">
      <c r="A32" s="228" t="s">
        <v>344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87"/>
    </row>
    <row r="33" spans="1:13" ht="15">
      <c r="A33" s="229" t="s">
        <v>328</v>
      </c>
      <c r="B33" s="231" t="s">
        <v>630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87"/>
    </row>
    <row r="34" spans="1:13">
      <c r="A34" s="230"/>
      <c r="B34" s="81" t="s">
        <v>329</v>
      </c>
      <c r="C34" s="81" t="s">
        <v>330</v>
      </c>
      <c r="D34" s="81" t="s">
        <v>331</v>
      </c>
      <c r="E34" s="81" t="s">
        <v>332</v>
      </c>
      <c r="F34" s="81" t="s">
        <v>20</v>
      </c>
      <c r="G34" s="81" t="s">
        <v>21</v>
      </c>
      <c r="H34" s="81" t="s">
        <v>15</v>
      </c>
      <c r="I34" s="81" t="s">
        <v>306</v>
      </c>
      <c r="J34" s="81" t="s">
        <v>323</v>
      </c>
      <c r="K34" s="81" t="s">
        <v>627</v>
      </c>
      <c r="L34" s="82" t="s">
        <v>775</v>
      </c>
      <c r="M34" s="87"/>
    </row>
    <row r="35" spans="1:13" ht="15">
      <c r="A35" s="86" t="s">
        <v>345</v>
      </c>
      <c r="B35" s="91">
        <v>158</v>
      </c>
      <c r="C35" s="91">
        <v>140</v>
      </c>
      <c r="D35" s="91">
        <v>130</v>
      </c>
      <c r="E35" s="91">
        <v>120</v>
      </c>
      <c r="F35" s="91">
        <v>117</v>
      </c>
      <c r="G35" s="91">
        <v>117</v>
      </c>
      <c r="H35" s="91">
        <v>136</v>
      </c>
      <c r="I35" s="91">
        <v>154</v>
      </c>
      <c r="J35" s="91">
        <v>194</v>
      </c>
      <c r="K35" s="91">
        <v>204</v>
      </c>
      <c r="L35" s="92">
        <v>191</v>
      </c>
      <c r="M35" s="87"/>
    </row>
    <row r="36" spans="1:13" ht="15">
      <c r="A36" s="86" t="s">
        <v>346</v>
      </c>
      <c r="B36" s="91">
        <v>50</v>
      </c>
      <c r="C36" s="91">
        <v>41</v>
      </c>
      <c r="D36" s="91">
        <v>40</v>
      </c>
      <c r="E36" s="91">
        <v>42</v>
      </c>
      <c r="F36" s="91">
        <v>35</v>
      </c>
      <c r="G36" s="91">
        <v>38</v>
      </c>
      <c r="H36" s="91">
        <v>33</v>
      </c>
      <c r="I36" s="91">
        <v>51</v>
      </c>
      <c r="J36" s="91">
        <v>41</v>
      </c>
      <c r="K36" s="91">
        <v>41</v>
      </c>
      <c r="L36" s="92">
        <v>32</v>
      </c>
      <c r="M36" s="87"/>
    </row>
    <row r="37" spans="1:13" ht="15">
      <c r="A37" s="86" t="s">
        <v>444</v>
      </c>
      <c r="B37" s="91"/>
      <c r="C37" s="91"/>
      <c r="D37" s="91"/>
      <c r="E37" s="91"/>
      <c r="F37" s="91">
        <v>21</v>
      </c>
      <c r="G37" s="91">
        <v>57</v>
      </c>
      <c r="H37" s="91">
        <v>94</v>
      </c>
      <c r="I37" s="91">
        <v>124</v>
      </c>
      <c r="J37" s="91">
        <v>137</v>
      </c>
      <c r="K37" s="151">
        <v>125</v>
      </c>
      <c r="L37" s="112">
        <v>109</v>
      </c>
      <c r="M37" s="87"/>
    </row>
    <row r="38" spans="1:13" ht="15">
      <c r="A38" s="86" t="s">
        <v>347</v>
      </c>
      <c r="B38" s="91">
        <v>103</v>
      </c>
      <c r="C38" s="91">
        <v>108</v>
      </c>
      <c r="D38" s="91">
        <v>103</v>
      </c>
      <c r="E38" s="91">
        <v>100</v>
      </c>
      <c r="F38" s="91">
        <v>96</v>
      </c>
      <c r="G38" s="91">
        <v>69</v>
      </c>
      <c r="H38" s="91">
        <v>26</v>
      </c>
      <c r="I38" s="91">
        <v>12</v>
      </c>
      <c r="J38" s="91">
        <v>1</v>
      </c>
      <c r="K38" s="91">
        <v>0</v>
      </c>
      <c r="L38" s="92">
        <v>0</v>
      </c>
      <c r="M38" s="87"/>
    </row>
    <row r="39" spans="1:13" ht="15">
      <c r="A39" s="86" t="s">
        <v>348</v>
      </c>
      <c r="B39" s="91">
        <v>51</v>
      </c>
      <c r="C39" s="91">
        <v>44</v>
      </c>
      <c r="D39" s="91">
        <v>62</v>
      </c>
      <c r="E39" s="91">
        <v>64</v>
      </c>
      <c r="F39" s="91">
        <v>47</v>
      </c>
      <c r="G39" s="91">
        <v>48</v>
      </c>
      <c r="H39" s="91">
        <v>53</v>
      </c>
      <c r="I39" s="91">
        <v>53</v>
      </c>
      <c r="J39" s="91">
        <v>64</v>
      </c>
      <c r="K39" s="91">
        <v>57</v>
      </c>
      <c r="L39" s="92">
        <v>52</v>
      </c>
      <c r="M39" s="87"/>
    </row>
    <row r="40" spans="1:13" ht="15">
      <c r="A40" s="86" t="s">
        <v>349</v>
      </c>
      <c r="B40" s="91">
        <v>4</v>
      </c>
      <c r="C40" s="91">
        <v>2</v>
      </c>
      <c r="D40" s="91">
        <v>2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2">
        <v>0</v>
      </c>
      <c r="M40" s="87"/>
    </row>
    <row r="41" spans="1:13" ht="15">
      <c r="A41" s="86" t="s">
        <v>350</v>
      </c>
      <c r="B41" s="91">
        <v>1</v>
      </c>
      <c r="C41" s="91">
        <v>2</v>
      </c>
      <c r="D41" s="91">
        <v>1</v>
      </c>
      <c r="E41" s="91">
        <v>0</v>
      </c>
      <c r="F41" s="91">
        <v>0</v>
      </c>
      <c r="G41" s="91">
        <v>0</v>
      </c>
      <c r="H41" s="91">
        <v>1</v>
      </c>
      <c r="I41" s="91">
        <v>2</v>
      </c>
      <c r="J41" s="83">
        <v>2</v>
      </c>
      <c r="K41" s="83">
        <v>0</v>
      </c>
      <c r="L41" s="84">
        <v>0</v>
      </c>
      <c r="M41" s="87"/>
    </row>
    <row r="42" spans="1:13" ht="15">
      <c r="A42" s="86" t="s">
        <v>351</v>
      </c>
      <c r="B42" s="91">
        <v>75</v>
      </c>
      <c r="C42" s="91">
        <v>104</v>
      </c>
      <c r="D42" s="91">
        <v>131</v>
      </c>
      <c r="E42" s="91">
        <v>123</v>
      </c>
      <c r="F42" s="91">
        <v>321</v>
      </c>
      <c r="G42" s="91">
        <v>278</v>
      </c>
      <c r="H42" s="91">
        <v>107</v>
      </c>
      <c r="I42" s="91">
        <v>33</v>
      </c>
      <c r="J42" s="83">
        <v>5</v>
      </c>
      <c r="K42" s="83">
        <v>2</v>
      </c>
      <c r="L42" s="84">
        <v>0</v>
      </c>
      <c r="M42" s="87"/>
    </row>
    <row r="43" spans="1:13" ht="15">
      <c r="A43" s="86" t="s">
        <v>352</v>
      </c>
      <c r="B43" s="91">
        <v>1</v>
      </c>
      <c r="C43" s="91">
        <v>1</v>
      </c>
      <c r="D43" s="91">
        <v>2</v>
      </c>
      <c r="E43" s="91">
        <v>4</v>
      </c>
      <c r="F43" s="91">
        <v>9</v>
      </c>
      <c r="G43" s="91">
        <v>6</v>
      </c>
      <c r="H43" s="91">
        <v>2</v>
      </c>
      <c r="I43" s="91">
        <v>4</v>
      </c>
      <c r="J43" s="91">
        <v>6</v>
      </c>
      <c r="K43" s="91">
        <v>2</v>
      </c>
      <c r="L43" s="92">
        <v>1</v>
      </c>
      <c r="M43" s="87"/>
    </row>
    <row r="44" spans="1:13" ht="15">
      <c r="A44" s="86" t="s">
        <v>353</v>
      </c>
      <c r="B44" s="91">
        <v>2</v>
      </c>
      <c r="C44" s="91">
        <v>5</v>
      </c>
      <c r="D44" s="91">
        <v>1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2">
        <v>0</v>
      </c>
      <c r="M44" s="87"/>
    </row>
    <row r="45" spans="1:13" ht="15">
      <c r="A45" s="86" t="s">
        <v>354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42</v>
      </c>
      <c r="H45" s="91">
        <v>80</v>
      </c>
      <c r="I45" s="91">
        <v>99</v>
      </c>
      <c r="J45" s="91">
        <v>96</v>
      </c>
      <c r="K45" s="91">
        <v>108</v>
      </c>
      <c r="L45" s="92">
        <v>103</v>
      </c>
      <c r="M45" s="87"/>
    </row>
    <row r="46" spans="1:13" ht="15">
      <c r="A46" s="86" t="s">
        <v>355</v>
      </c>
      <c r="B46" s="91">
        <v>73</v>
      </c>
      <c r="C46" s="91">
        <v>62</v>
      </c>
      <c r="D46" s="91">
        <v>67</v>
      </c>
      <c r="E46" s="91">
        <v>53</v>
      </c>
      <c r="F46" s="91">
        <v>52</v>
      </c>
      <c r="G46" s="91">
        <v>49</v>
      </c>
      <c r="H46" s="91">
        <v>47</v>
      </c>
      <c r="I46" s="91">
        <v>56</v>
      </c>
      <c r="J46" s="91">
        <v>56</v>
      </c>
      <c r="K46" s="91">
        <v>59</v>
      </c>
      <c r="L46" s="92">
        <v>45</v>
      </c>
    </row>
    <row r="47" spans="1:13" ht="15">
      <c r="A47" s="86" t="s">
        <v>356</v>
      </c>
      <c r="B47" s="91"/>
      <c r="C47" s="91"/>
      <c r="D47" s="91"/>
      <c r="E47" s="91"/>
      <c r="F47" s="91"/>
      <c r="G47" s="91"/>
      <c r="H47" s="91">
        <v>160</v>
      </c>
      <c r="I47" s="91">
        <v>185</v>
      </c>
      <c r="J47" s="83">
        <v>266</v>
      </c>
      <c r="K47" s="83">
        <v>298</v>
      </c>
      <c r="L47" s="84">
        <v>310</v>
      </c>
    </row>
    <row r="48" spans="1:13" ht="15">
      <c r="A48" s="86" t="s">
        <v>357</v>
      </c>
      <c r="B48" s="91">
        <v>38</v>
      </c>
      <c r="C48" s="91">
        <v>35</v>
      </c>
      <c r="D48" s="91">
        <v>35</v>
      </c>
      <c r="E48" s="91">
        <v>30</v>
      </c>
      <c r="F48" s="91">
        <v>26</v>
      </c>
      <c r="G48" s="91">
        <v>24</v>
      </c>
      <c r="H48" s="91">
        <v>34</v>
      </c>
      <c r="I48" s="91">
        <v>40</v>
      </c>
      <c r="J48" s="91">
        <v>37</v>
      </c>
      <c r="K48" s="91">
        <v>42</v>
      </c>
      <c r="L48" s="92">
        <v>45</v>
      </c>
    </row>
    <row r="49" spans="1:12" ht="15">
      <c r="A49" s="86" t="s">
        <v>358</v>
      </c>
      <c r="B49" s="91">
        <v>43</v>
      </c>
      <c r="C49" s="91">
        <v>46</v>
      </c>
      <c r="D49" s="91">
        <v>43</v>
      </c>
      <c r="E49" s="91">
        <v>42</v>
      </c>
      <c r="F49" s="91">
        <v>26</v>
      </c>
      <c r="G49" s="91">
        <v>14</v>
      </c>
      <c r="H49" s="91">
        <v>9</v>
      </c>
      <c r="I49" s="91">
        <v>1</v>
      </c>
      <c r="J49" s="91">
        <v>0</v>
      </c>
      <c r="K49" s="91">
        <v>0</v>
      </c>
      <c r="L49" s="92">
        <v>0</v>
      </c>
    </row>
    <row r="50" spans="1:12" ht="15">
      <c r="A50" s="86" t="s">
        <v>359</v>
      </c>
      <c r="B50" s="91"/>
      <c r="C50" s="91"/>
      <c r="D50" s="91">
        <v>14</v>
      </c>
      <c r="E50" s="91">
        <v>15</v>
      </c>
      <c r="F50" s="91">
        <v>13</v>
      </c>
      <c r="G50" s="91">
        <v>6</v>
      </c>
      <c r="H50" s="91">
        <v>8</v>
      </c>
      <c r="I50" s="91">
        <v>6</v>
      </c>
      <c r="J50" s="91">
        <v>4</v>
      </c>
      <c r="K50" s="91">
        <v>7</v>
      </c>
      <c r="L50" s="92">
        <v>7</v>
      </c>
    </row>
    <row r="51" spans="1:12" ht="15">
      <c r="A51" s="86" t="s">
        <v>360</v>
      </c>
      <c r="B51" s="91">
        <v>14</v>
      </c>
      <c r="C51" s="91">
        <v>7</v>
      </c>
      <c r="D51" s="91">
        <v>50</v>
      </c>
      <c r="E51" s="91">
        <v>51</v>
      </c>
      <c r="F51" s="91">
        <v>54</v>
      </c>
      <c r="G51" s="91">
        <v>38</v>
      </c>
      <c r="H51" s="91">
        <v>47</v>
      </c>
      <c r="I51" s="91">
        <v>35</v>
      </c>
      <c r="J51" s="91">
        <v>31</v>
      </c>
      <c r="K51" s="91">
        <v>38</v>
      </c>
      <c r="L51" s="92">
        <v>50</v>
      </c>
    </row>
    <row r="52" spans="1:12" ht="15">
      <c r="A52" s="86" t="s">
        <v>361</v>
      </c>
      <c r="B52" s="91">
        <v>14</v>
      </c>
      <c r="C52" s="91">
        <v>14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2">
        <v>0</v>
      </c>
    </row>
    <row r="53" spans="1:12" ht="15">
      <c r="A53" s="86" t="s">
        <v>362</v>
      </c>
      <c r="B53" s="91">
        <v>43</v>
      </c>
      <c r="C53" s="91">
        <v>47</v>
      </c>
      <c r="D53" s="91">
        <v>38</v>
      </c>
      <c r="E53" s="91">
        <v>32</v>
      </c>
      <c r="F53" s="91">
        <v>18</v>
      </c>
      <c r="G53" s="91">
        <v>8</v>
      </c>
      <c r="H53" s="91">
        <v>2</v>
      </c>
      <c r="I53" s="91">
        <v>0</v>
      </c>
      <c r="J53" s="91">
        <v>0</v>
      </c>
      <c r="K53" s="91">
        <v>0</v>
      </c>
      <c r="L53" s="92">
        <v>0</v>
      </c>
    </row>
    <row r="54" spans="1:12" ht="15">
      <c r="A54" s="86" t="s">
        <v>363</v>
      </c>
      <c r="B54" s="91">
        <v>73</v>
      </c>
      <c r="C54" s="91">
        <v>77</v>
      </c>
      <c r="D54" s="91">
        <v>63</v>
      </c>
      <c r="E54" s="91">
        <v>67</v>
      </c>
      <c r="F54" s="91">
        <v>61</v>
      </c>
      <c r="G54" s="91">
        <v>90</v>
      </c>
      <c r="H54" s="91">
        <v>98</v>
      </c>
      <c r="I54" s="91">
        <v>98</v>
      </c>
      <c r="J54" s="91">
        <v>115</v>
      </c>
      <c r="K54" s="91">
        <v>92</v>
      </c>
      <c r="L54" s="92">
        <v>98</v>
      </c>
    </row>
    <row r="55" spans="1:12" ht="15">
      <c r="A55" s="86" t="s">
        <v>364</v>
      </c>
      <c r="B55" s="91">
        <v>7</v>
      </c>
      <c r="C55" s="91">
        <v>10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2">
        <v>0</v>
      </c>
    </row>
    <row r="56" spans="1:12" ht="15">
      <c r="A56" s="86" t="s">
        <v>365</v>
      </c>
      <c r="B56" s="91">
        <v>0</v>
      </c>
      <c r="C56" s="91">
        <v>3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2">
        <v>0</v>
      </c>
    </row>
    <row r="57" spans="1:12" ht="15">
      <c r="A57" s="86" t="s">
        <v>366</v>
      </c>
      <c r="B57" s="91">
        <v>56</v>
      </c>
      <c r="C57" s="91">
        <v>77</v>
      </c>
      <c r="D57" s="91">
        <v>93</v>
      </c>
      <c r="E57" s="91">
        <v>83</v>
      </c>
      <c r="F57" s="91">
        <v>75</v>
      </c>
      <c r="G57" s="91">
        <v>98</v>
      </c>
      <c r="H57" s="91">
        <v>121</v>
      </c>
      <c r="I57" s="91">
        <v>128</v>
      </c>
      <c r="J57" s="91">
        <v>123</v>
      </c>
      <c r="K57" s="91">
        <v>149</v>
      </c>
      <c r="L57" s="92">
        <v>167</v>
      </c>
    </row>
    <row r="58" spans="1:12" ht="15">
      <c r="A58" s="86" t="s">
        <v>367</v>
      </c>
      <c r="B58" s="91">
        <v>105</v>
      </c>
      <c r="C58" s="91">
        <v>118</v>
      </c>
      <c r="D58" s="91">
        <v>119</v>
      </c>
      <c r="E58" s="91">
        <v>134</v>
      </c>
      <c r="F58" s="91">
        <v>148</v>
      </c>
      <c r="G58" s="91">
        <v>157</v>
      </c>
      <c r="H58" s="91">
        <v>162</v>
      </c>
      <c r="I58" s="91">
        <v>156</v>
      </c>
      <c r="J58" s="91">
        <v>131</v>
      </c>
      <c r="K58" s="91">
        <v>123</v>
      </c>
      <c r="L58" s="92">
        <v>147</v>
      </c>
    </row>
    <row r="59" spans="1:12" ht="15">
      <c r="A59" s="86" t="s">
        <v>368</v>
      </c>
      <c r="B59" s="91">
        <v>148</v>
      </c>
      <c r="C59" s="91">
        <v>148</v>
      </c>
      <c r="D59" s="91">
        <v>122</v>
      </c>
      <c r="E59" s="91">
        <v>130</v>
      </c>
      <c r="F59" s="91">
        <v>136</v>
      </c>
      <c r="G59" s="91">
        <v>110</v>
      </c>
      <c r="H59" s="91">
        <v>60</v>
      </c>
      <c r="I59" s="91">
        <v>75</v>
      </c>
      <c r="J59" s="91">
        <v>67</v>
      </c>
      <c r="K59" s="91">
        <v>78</v>
      </c>
      <c r="L59" s="92">
        <v>89</v>
      </c>
    </row>
    <row r="60" spans="1:12" ht="15">
      <c r="A60" s="86" t="s">
        <v>369</v>
      </c>
      <c r="B60" s="91">
        <v>6</v>
      </c>
      <c r="C60" s="91">
        <v>8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2">
        <v>0</v>
      </c>
    </row>
    <row r="61" spans="1:12" ht="15">
      <c r="A61" s="86" t="s">
        <v>370</v>
      </c>
      <c r="B61" s="91">
        <v>48</v>
      </c>
      <c r="C61" s="91">
        <v>45</v>
      </c>
      <c r="D61" s="91">
        <v>40</v>
      </c>
      <c r="E61" s="91">
        <v>43</v>
      </c>
      <c r="F61" s="91">
        <v>42</v>
      </c>
      <c r="G61" s="91">
        <v>16</v>
      </c>
      <c r="H61" s="91">
        <v>4</v>
      </c>
      <c r="I61" s="91">
        <v>0</v>
      </c>
      <c r="J61" s="91">
        <v>0</v>
      </c>
      <c r="K61" s="91">
        <v>0</v>
      </c>
      <c r="L61" s="92">
        <v>0</v>
      </c>
    </row>
    <row r="62" spans="1:12" ht="15">
      <c r="A62" s="86" t="s">
        <v>371</v>
      </c>
      <c r="B62" s="91">
        <v>55</v>
      </c>
      <c r="C62" s="91">
        <v>53</v>
      </c>
      <c r="D62" s="91">
        <v>36</v>
      </c>
      <c r="E62" s="91">
        <v>46</v>
      </c>
      <c r="F62" s="91">
        <v>51</v>
      </c>
      <c r="G62" s="91">
        <v>63</v>
      </c>
      <c r="H62" s="91">
        <v>58</v>
      </c>
      <c r="I62" s="91">
        <v>58</v>
      </c>
      <c r="J62" s="91">
        <v>47</v>
      </c>
      <c r="K62" s="91">
        <v>45</v>
      </c>
      <c r="L62" s="92">
        <v>60</v>
      </c>
    </row>
    <row r="63" spans="1:12" ht="15">
      <c r="A63" s="86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2"/>
    </row>
    <row r="64" spans="1:12" ht="15">
      <c r="A64" s="86" t="s">
        <v>372</v>
      </c>
      <c r="B64" s="91">
        <v>7</v>
      </c>
      <c r="C64" s="91">
        <v>5</v>
      </c>
      <c r="D64" s="91">
        <v>5</v>
      </c>
      <c r="E64" s="91">
        <v>10</v>
      </c>
      <c r="F64" s="91">
        <v>6</v>
      </c>
      <c r="G64" s="91">
        <v>7</v>
      </c>
      <c r="H64" s="91">
        <v>4</v>
      </c>
      <c r="I64" s="91">
        <v>1</v>
      </c>
      <c r="J64" s="91">
        <v>3</v>
      </c>
      <c r="K64" s="91">
        <v>7</v>
      </c>
      <c r="L64" s="92">
        <v>8</v>
      </c>
    </row>
    <row r="65" spans="1:16" ht="15">
      <c r="A65" s="86" t="s">
        <v>373</v>
      </c>
      <c r="B65" s="91">
        <v>54</v>
      </c>
      <c r="C65" s="91">
        <v>40</v>
      </c>
      <c r="D65" s="91">
        <v>20</v>
      </c>
      <c r="E65" s="91">
        <v>9</v>
      </c>
      <c r="F65" s="91">
        <v>2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2">
        <v>0</v>
      </c>
    </row>
    <row r="66" spans="1:16" ht="15">
      <c r="A66" s="86" t="s">
        <v>442</v>
      </c>
      <c r="B66" s="91"/>
      <c r="C66" s="91"/>
      <c r="D66" s="91"/>
      <c r="E66" s="91">
        <v>3</v>
      </c>
      <c r="F66" s="91">
        <v>0</v>
      </c>
      <c r="G66" s="91">
        <v>1</v>
      </c>
      <c r="H66" s="91">
        <v>0</v>
      </c>
      <c r="I66" s="91">
        <v>0</v>
      </c>
      <c r="J66" s="91">
        <v>0</v>
      </c>
      <c r="K66" s="91">
        <v>0</v>
      </c>
      <c r="L66" s="92">
        <v>0</v>
      </c>
    </row>
    <row r="67" spans="1:16" ht="12.75" customHeight="1">
      <c r="A67" s="86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4"/>
    </row>
    <row r="68" spans="1:16">
      <c r="A68" s="90" t="s">
        <v>343</v>
      </c>
      <c r="B68" s="99">
        <f t="shared" ref="B68:L68" si="1">SUM(B35:B67)</f>
        <v>1229</v>
      </c>
      <c r="C68" s="99">
        <f t="shared" si="1"/>
        <v>1242</v>
      </c>
      <c r="D68" s="99">
        <f t="shared" si="1"/>
        <v>1217</v>
      </c>
      <c r="E68" s="99">
        <f t="shared" si="1"/>
        <v>1201</v>
      </c>
      <c r="F68" s="99">
        <f t="shared" si="1"/>
        <v>1356</v>
      </c>
      <c r="G68" s="99">
        <f t="shared" si="1"/>
        <v>1336</v>
      </c>
      <c r="H68" s="99">
        <f t="shared" si="1"/>
        <v>1346</v>
      </c>
      <c r="I68" s="99">
        <f t="shared" si="1"/>
        <v>1371</v>
      </c>
      <c r="J68" s="99">
        <f t="shared" si="1"/>
        <v>1426</v>
      </c>
      <c r="K68" s="99">
        <f t="shared" si="1"/>
        <v>1477</v>
      </c>
      <c r="L68" s="99">
        <f t="shared" si="1"/>
        <v>1514</v>
      </c>
    </row>
    <row r="69" spans="1:16" ht="12.75" customHeight="1">
      <c r="A69" s="234" t="s">
        <v>443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1:16" ht="15">
      <c r="A70" s="228" t="s">
        <v>374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</row>
    <row r="71" spans="1:16" ht="15">
      <c r="A71" s="229" t="s">
        <v>328</v>
      </c>
      <c r="B71" s="231" t="s">
        <v>630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</row>
    <row r="72" spans="1:16">
      <c r="A72" s="230"/>
      <c r="B72" s="81" t="s">
        <v>329</v>
      </c>
      <c r="C72" s="81" t="s">
        <v>330</v>
      </c>
      <c r="D72" s="81" t="s">
        <v>331</v>
      </c>
      <c r="E72" s="81" t="s">
        <v>332</v>
      </c>
      <c r="F72" s="81" t="s">
        <v>20</v>
      </c>
      <c r="G72" s="81" t="s">
        <v>21</v>
      </c>
      <c r="H72" s="81" t="s">
        <v>15</v>
      </c>
      <c r="I72" s="81" t="s">
        <v>306</v>
      </c>
      <c r="J72" s="81" t="s">
        <v>323</v>
      </c>
      <c r="K72" s="81" t="s">
        <v>627</v>
      </c>
      <c r="L72" s="82" t="s">
        <v>775</v>
      </c>
      <c r="P72" s="87"/>
    </row>
    <row r="73" spans="1:16" ht="15">
      <c r="A73" s="86" t="s">
        <v>375</v>
      </c>
      <c r="B73" s="91">
        <v>14</v>
      </c>
      <c r="C73" s="91">
        <v>21</v>
      </c>
      <c r="D73" s="91">
        <v>6</v>
      </c>
      <c r="E73" s="91">
        <v>1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151">
        <v>0</v>
      </c>
      <c r="L73" s="112">
        <v>0</v>
      </c>
      <c r="P73" s="87"/>
    </row>
    <row r="74" spans="1:16" ht="15">
      <c r="A74" s="86" t="s">
        <v>445</v>
      </c>
      <c r="B74" s="91">
        <v>48</v>
      </c>
      <c r="C74" s="91">
        <v>24</v>
      </c>
      <c r="D74" s="91">
        <v>6</v>
      </c>
      <c r="E74" s="91">
        <v>1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  <c r="L74" s="92">
        <v>0</v>
      </c>
      <c r="P74" s="87"/>
    </row>
    <row r="75" spans="1:16" ht="15">
      <c r="A75" s="86" t="s">
        <v>446</v>
      </c>
      <c r="B75" s="91">
        <v>42</v>
      </c>
      <c r="C75" s="91">
        <v>21</v>
      </c>
      <c r="D75" s="91">
        <v>2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2">
        <v>0</v>
      </c>
      <c r="P75" s="87"/>
    </row>
    <row r="76" spans="1:16" ht="15">
      <c r="A76" s="86" t="s">
        <v>376</v>
      </c>
      <c r="B76" s="91">
        <v>14</v>
      </c>
      <c r="C76" s="91">
        <v>7</v>
      </c>
      <c r="D76" s="91">
        <v>2</v>
      </c>
      <c r="E76" s="91">
        <v>2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2">
        <v>0</v>
      </c>
      <c r="P76" s="87"/>
    </row>
    <row r="77" spans="1:16" ht="15">
      <c r="A77" s="86" t="s">
        <v>377</v>
      </c>
      <c r="B77" s="91">
        <v>12</v>
      </c>
      <c r="C77" s="91">
        <v>12</v>
      </c>
      <c r="D77" s="91">
        <v>2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2">
        <v>0</v>
      </c>
      <c r="P77" s="87"/>
    </row>
    <row r="78" spans="1:16" ht="15">
      <c r="A78" s="86" t="s">
        <v>378</v>
      </c>
      <c r="B78" s="91">
        <v>7</v>
      </c>
      <c r="C78" s="91">
        <v>4</v>
      </c>
      <c r="D78" s="91">
        <v>1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2">
        <v>0</v>
      </c>
      <c r="P78" s="87"/>
    </row>
    <row r="79" spans="1:16" ht="15">
      <c r="A79" s="86" t="s">
        <v>379</v>
      </c>
      <c r="B79" s="91">
        <v>5</v>
      </c>
      <c r="C79" s="91">
        <v>5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2">
        <v>0</v>
      </c>
      <c r="P79" s="87"/>
    </row>
    <row r="80" spans="1:16" ht="15">
      <c r="A80" s="86" t="s">
        <v>380</v>
      </c>
      <c r="B80" s="91">
        <v>102</v>
      </c>
      <c r="C80" s="91">
        <v>92</v>
      </c>
      <c r="D80" s="91">
        <v>80</v>
      </c>
      <c r="E80" s="91">
        <v>77</v>
      </c>
      <c r="F80" s="91">
        <v>70</v>
      </c>
      <c r="G80" s="91">
        <v>69</v>
      </c>
      <c r="H80" s="91">
        <v>88</v>
      </c>
      <c r="I80" s="91">
        <v>81</v>
      </c>
      <c r="J80" s="91">
        <v>85</v>
      </c>
      <c r="K80" s="91">
        <v>83</v>
      </c>
      <c r="L80" s="92">
        <v>77</v>
      </c>
    </row>
    <row r="81" spans="1:12" ht="15">
      <c r="A81" s="86" t="s">
        <v>381</v>
      </c>
      <c r="B81" s="91">
        <v>2</v>
      </c>
      <c r="C81" s="91">
        <v>2</v>
      </c>
      <c r="D81" s="91">
        <v>0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2">
        <v>0</v>
      </c>
    </row>
    <row r="82" spans="1:12" ht="15">
      <c r="A82" s="86" t="s">
        <v>382</v>
      </c>
      <c r="B82" s="91">
        <v>135</v>
      </c>
      <c r="C82" s="91">
        <v>127</v>
      </c>
      <c r="D82" s="91">
        <v>119</v>
      </c>
      <c r="E82" s="91">
        <v>104</v>
      </c>
      <c r="F82" s="91">
        <v>103</v>
      </c>
      <c r="G82" s="91">
        <v>110</v>
      </c>
      <c r="H82" s="91">
        <v>77</v>
      </c>
      <c r="I82" s="91">
        <v>34</v>
      </c>
      <c r="J82" s="91">
        <v>14</v>
      </c>
      <c r="K82" s="91">
        <v>1</v>
      </c>
      <c r="L82" s="92">
        <v>0</v>
      </c>
    </row>
    <row r="83" spans="1:12" ht="15">
      <c r="A83" s="86" t="s">
        <v>447</v>
      </c>
      <c r="B83" s="91">
        <v>0</v>
      </c>
      <c r="C83" s="91">
        <v>0</v>
      </c>
      <c r="D83" s="91">
        <v>0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2">
        <v>0</v>
      </c>
    </row>
    <row r="84" spans="1:12" ht="15">
      <c r="A84" s="86" t="s">
        <v>448</v>
      </c>
      <c r="B84" s="91">
        <v>16</v>
      </c>
      <c r="C84" s="91">
        <v>21</v>
      </c>
      <c r="D84" s="91">
        <v>22</v>
      </c>
      <c r="E84" s="91">
        <v>21</v>
      </c>
      <c r="F84" s="91">
        <v>26</v>
      </c>
      <c r="G84" s="91">
        <v>27</v>
      </c>
      <c r="H84" s="91">
        <v>56</v>
      </c>
      <c r="I84" s="91">
        <v>110</v>
      </c>
      <c r="J84" s="91">
        <v>137</v>
      </c>
      <c r="K84" s="91">
        <v>127</v>
      </c>
      <c r="L84" s="92">
        <v>128</v>
      </c>
    </row>
    <row r="85" spans="1:12" ht="15">
      <c r="A85" s="86" t="s">
        <v>383</v>
      </c>
      <c r="B85" s="91">
        <v>42</v>
      </c>
      <c r="C85" s="91">
        <v>33</v>
      </c>
      <c r="D85" s="91">
        <v>5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2">
        <v>0</v>
      </c>
    </row>
    <row r="86" spans="1:12" ht="15">
      <c r="A86" s="86" t="s">
        <v>384</v>
      </c>
      <c r="B86" s="91"/>
      <c r="C86" s="91"/>
      <c r="D86" s="91"/>
      <c r="E86" s="91"/>
      <c r="F86" s="91"/>
      <c r="G86" s="91"/>
      <c r="H86" s="91">
        <v>13</v>
      </c>
      <c r="I86" s="91">
        <v>40</v>
      </c>
      <c r="J86" s="91">
        <v>55</v>
      </c>
      <c r="K86" s="91">
        <v>71</v>
      </c>
      <c r="L86" s="92">
        <v>58</v>
      </c>
    </row>
    <row r="87" spans="1:12" ht="15">
      <c r="A87" s="86" t="s">
        <v>449</v>
      </c>
      <c r="B87" s="91">
        <v>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2">
        <v>0</v>
      </c>
    </row>
    <row r="88" spans="1:12" ht="15">
      <c r="A88" s="86" t="s">
        <v>385</v>
      </c>
      <c r="B88" s="91">
        <v>58</v>
      </c>
      <c r="C88" s="91">
        <v>50</v>
      </c>
      <c r="D88" s="91">
        <v>9</v>
      </c>
      <c r="E88" s="91">
        <v>1</v>
      </c>
      <c r="F88" s="91">
        <v>12</v>
      </c>
      <c r="G88" s="91">
        <v>35</v>
      </c>
      <c r="H88" s="91">
        <v>48</v>
      </c>
      <c r="I88" s="91">
        <v>46</v>
      </c>
      <c r="J88" s="91">
        <v>44</v>
      </c>
      <c r="K88" s="91">
        <v>43</v>
      </c>
      <c r="L88" s="92">
        <v>37</v>
      </c>
    </row>
    <row r="89" spans="1:12" ht="15">
      <c r="A89" s="86" t="s">
        <v>386</v>
      </c>
      <c r="B89" s="91">
        <v>269</v>
      </c>
      <c r="C89" s="91">
        <v>313</v>
      </c>
      <c r="D89" s="91">
        <v>338</v>
      </c>
      <c r="E89" s="91">
        <v>344</v>
      </c>
      <c r="F89" s="91">
        <v>372</v>
      </c>
      <c r="G89" s="91">
        <v>404</v>
      </c>
      <c r="H89" s="91">
        <v>299</v>
      </c>
      <c r="I89" s="91">
        <v>174</v>
      </c>
      <c r="J89" s="83">
        <v>77</v>
      </c>
      <c r="K89" s="83">
        <v>23</v>
      </c>
      <c r="L89" s="84">
        <v>10</v>
      </c>
    </row>
    <row r="90" spans="1:12" ht="15">
      <c r="A90" s="86" t="s">
        <v>387</v>
      </c>
      <c r="B90" s="91"/>
      <c r="C90" s="91"/>
      <c r="D90" s="91"/>
      <c r="E90" s="91"/>
      <c r="F90" s="91"/>
      <c r="G90" s="91"/>
      <c r="H90" s="91">
        <v>127</v>
      </c>
      <c r="I90" s="91">
        <v>242</v>
      </c>
      <c r="J90" s="91">
        <v>299</v>
      </c>
      <c r="K90" s="91">
        <v>360</v>
      </c>
      <c r="L90" s="92">
        <v>363</v>
      </c>
    </row>
    <row r="91" spans="1:12" ht="15">
      <c r="A91" s="86" t="s">
        <v>388</v>
      </c>
      <c r="B91" s="91">
        <v>32</v>
      </c>
      <c r="C91" s="91">
        <v>31</v>
      </c>
      <c r="D91" s="91">
        <v>6</v>
      </c>
      <c r="E91" s="91">
        <v>2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2">
        <v>0</v>
      </c>
    </row>
    <row r="92" spans="1:12" ht="15">
      <c r="A92" s="86" t="s">
        <v>450</v>
      </c>
      <c r="B92" s="91">
        <v>9</v>
      </c>
      <c r="C92" s="91">
        <v>4</v>
      </c>
      <c r="D92" s="91">
        <v>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2">
        <v>0</v>
      </c>
    </row>
    <row r="93" spans="1:12" ht="15">
      <c r="A93" s="86" t="s">
        <v>451</v>
      </c>
      <c r="B93" s="91"/>
      <c r="C93" s="91">
        <v>1</v>
      </c>
      <c r="D93" s="91">
        <v>5</v>
      </c>
      <c r="E93" s="91">
        <v>6</v>
      </c>
      <c r="F93" s="91">
        <v>9</v>
      </c>
      <c r="G93" s="91">
        <v>6</v>
      </c>
      <c r="H93" s="91">
        <v>2</v>
      </c>
      <c r="I93" s="91">
        <v>1</v>
      </c>
      <c r="J93" s="91">
        <v>0</v>
      </c>
      <c r="K93" s="91">
        <v>0</v>
      </c>
      <c r="L93" s="92">
        <v>0</v>
      </c>
    </row>
    <row r="94" spans="1:12" ht="15">
      <c r="A94" s="86" t="s">
        <v>389</v>
      </c>
      <c r="B94" s="91"/>
      <c r="C94" s="91"/>
      <c r="D94" s="91">
        <v>48</v>
      </c>
      <c r="E94" s="91">
        <v>59</v>
      </c>
      <c r="F94" s="91">
        <v>42</v>
      </c>
      <c r="G94" s="91">
        <v>27</v>
      </c>
      <c r="H94" s="91">
        <v>13</v>
      </c>
      <c r="I94" s="91">
        <v>5</v>
      </c>
      <c r="J94" s="91">
        <v>1</v>
      </c>
      <c r="K94" s="91">
        <v>0</v>
      </c>
      <c r="L94" s="92">
        <v>0</v>
      </c>
    </row>
    <row r="95" spans="1:12" ht="15">
      <c r="A95" s="86" t="s">
        <v>452</v>
      </c>
      <c r="B95" s="91">
        <v>0</v>
      </c>
      <c r="C95" s="91">
        <v>0</v>
      </c>
      <c r="D95" s="91">
        <v>0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2">
        <v>0</v>
      </c>
    </row>
    <row r="96" spans="1:12" ht="15">
      <c r="A96" s="86" t="s">
        <v>453</v>
      </c>
      <c r="B96" s="91">
        <v>18</v>
      </c>
      <c r="C96" s="91">
        <v>26</v>
      </c>
      <c r="D96" s="91">
        <v>0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2">
        <v>0</v>
      </c>
    </row>
    <row r="97" spans="1:14" ht="15">
      <c r="A97" s="86" t="s">
        <v>454</v>
      </c>
      <c r="B97" s="91">
        <v>9</v>
      </c>
      <c r="C97" s="91">
        <v>10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2">
        <v>0</v>
      </c>
    </row>
    <row r="98" spans="1:14" ht="15">
      <c r="A98" s="86" t="s">
        <v>455</v>
      </c>
      <c r="B98" s="91"/>
      <c r="C98" s="91"/>
      <c r="D98" s="91"/>
      <c r="E98" s="91">
        <v>4</v>
      </c>
      <c r="F98" s="91">
        <v>10</v>
      </c>
      <c r="G98" s="91">
        <v>2</v>
      </c>
      <c r="H98" s="91">
        <v>0</v>
      </c>
      <c r="I98" s="91">
        <v>0</v>
      </c>
      <c r="J98" s="91">
        <v>0</v>
      </c>
      <c r="K98" s="91">
        <v>0</v>
      </c>
      <c r="L98" s="92">
        <v>0</v>
      </c>
    </row>
    <row r="99" spans="1:14" ht="15">
      <c r="A99" s="86" t="s">
        <v>390</v>
      </c>
      <c r="B99" s="91">
        <v>2</v>
      </c>
      <c r="C99" s="91">
        <v>3</v>
      </c>
      <c r="D99" s="91">
        <v>1</v>
      </c>
      <c r="E99" s="91">
        <v>1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2">
        <v>0</v>
      </c>
    </row>
    <row r="100" spans="1:14" ht="15">
      <c r="A100" s="86" t="s">
        <v>391</v>
      </c>
      <c r="B100" s="91">
        <v>219</v>
      </c>
      <c r="C100" s="91">
        <v>245</v>
      </c>
      <c r="D100" s="91">
        <v>244</v>
      </c>
      <c r="E100" s="91">
        <v>240</v>
      </c>
      <c r="F100" s="91">
        <v>261</v>
      </c>
      <c r="G100" s="91">
        <v>247</v>
      </c>
      <c r="H100" s="91">
        <v>255</v>
      </c>
      <c r="I100" s="91">
        <v>254</v>
      </c>
      <c r="J100" s="91">
        <v>239</v>
      </c>
      <c r="K100" s="91">
        <v>243</v>
      </c>
      <c r="L100" s="92">
        <v>270</v>
      </c>
    </row>
    <row r="101" spans="1:14" ht="15">
      <c r="A101" s="86" t="s">
        <v>392</v>
      </c>
      <c r="B101" s="91">
        <v>0</v>
      </c>
      <c r="C101" s="91">
        <v>0</v>
      </c>
      <c r="D101" s="91">
        <v>128</v>
      </c>
      <c r="E101" s="91">
        <v>149</v>
      </c>
      <c r="F101" s="91">
        <v>148</v>
      </c>
      <c r="G101" s="91">
        <v>133</v>
      </c>
      <c r="H101" s="91">
        <v>105</v>
      </c>
      <c r="I101" s="91">
        <v>94</v>
      </c>
      <c r="J101" s="91">
        <v>90</v>
      </c>
      <c r="K101" s="91">
        <v>95</v>
      </c>
      <c r="L101" s="92">
        <v>74</v>
      </c>
    </row>
    <row r="102" spans="1:14" ht="15">
      <c r="A102" s="86" t="s">
        <v>393</v>
      </c>
      <c r="B102" s="91">
        <v>41</v>
      </c>
      <c r="C102" s="91">
        <v>43</v>
      </c>
      <c r="D102" s="91">
        <v>7</v>
      </c>
      <c r="E102" s="91">
        <v>1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2">
        <v>0</v>
      </c>
    </row>
    <row r="103" spans="1:14" ht="15">
      <c r="A103" s="86" t="s">
        <v>394</v>
      </c>
      <c r="B103" s="91">
        <v>0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2">
        <v>0</v>
      </c>
    </row>
    <row r="104" spans="1:14" ht="15">
      <c r="A104" s="86" t="s">
        <v>456</v>
      </c>
      <c r="B104" s="91">
        <v>0</v>
      </c>
      <c r="C104" s="91">
        <v>0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2">
        <v>0</v>
      </c>
    </row>
    <row r="105" spans="1:14" ht="15">
      <c r="A105" s="86" t="s">
        <v>457</v>
      </c>
      <c r="B105" s="91">
        <v>1</v>
      </c>
      <c r="C105" s="91">
        <v>0</v>
      </c>
      <c r="D105" s="91"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2">
        <v>0</v>
      </c>
    </row>
    <row r="106" spans="1:14" ht="15">
      <c r="A106" s="86" t="s">
        <v>395</v>
      </c>
      <c r="B106" s="91">
        <v>2</v>
      </c>
      <c r="C106" s="91">
        <v>2</v>
      </c>
      <c r="D106" s="91"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2">
        <v>0</v>
      </c>
      <c r="N106" s="87"/>
    </row>
    <row r="107" spans="1:14" ht="12.75" customHeight="1">
      <c r="A107" s="86" t="s">
        <v>396</v>
      </c>
      <c r="B107" s="91">
        <v>3</v>
      </c>
      <c r="C107" s="91">
        <v>1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2">
        <v>0</v>
      </c>
      <c r="N107" s="87"/>
    </row>
    <row r="108" spans="1:14" ht="15">
      <c r="A108" s="86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2"/>
      <c r="N108" s="87"/>
    </row>
    <row r="109" spans="1:14" ht="15">
      <c r="A109" s="86" t="s">
        <v>458</v>
      </c>
      <c r="B109" s="96"/>
      <c r="C109" s="96"/>
      <c r="D109" s="97">
        <v>7</v>
      </c>
      <c r="E109" s="91">
        <v>4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2">
        <v>0</v>
      </c>
      <c r="N109" s="87"/>
    </row>
    <row r="110" spans="1:14">
      <c r="A110" s="89" t="s">
        <v>459</v>
      </c>
      <c r="B110" s="96"/>
      <c r="C110" s="96"/>
      <c r="D110" s="97">
        <v>2</v>
      </c>
      <c r="E110" s="91">
        <v>2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2">
        <v>0</v>
      </c>
      <c r="N110" s="87"/>
    </row>
    <row r="111" spans="1:14">
      <c r="A111" s="89" t="s">
        <v>460</v>
      </c>
      <c r="B111" s="96"/>
      <c r="C111" s="96"/>
      <c r="D111" s="97">
        <v>5</v>
      </c>
      <c r="E111" s="91">
        <v>4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2">
        <v>0</v>
      </c>
      <c r="N111" s="87"/>
    </row>
    <row r="112" spans="1:14">
      <c r="A112" s="89" t="s">
        <v>461</v>
      </c>
      <c r="B112" s="96"/>
      <c r="C112" s="96"/>
      <c r="D112" s="97">
        <v>1</v>
      </c>
      <c r="E112" s="91">
        <v>1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2">
        <v>0</v>
      </c>
      <c r="N112" s="87"/>
    </row>
    <row r="113" spans="1:14" ht="15">
      <c r="A113" s="86" t="s">
        <v>462</v>
      </c>
      <c r="B113" s="91">
        <v>249</v>
      </c>
      <c r="C113" s="91">
        <v>202</v>
      </c>
      <c r="D113" s="91">
        <v>238</v>
      </c>
      <c r="E113" s="91">
        <v>268</v>
      </c>
      <c r="F113" s="91">
        <v>227</v>
      </c>
      <c r="G113" s="91">
        <v>259</v>
      </c>
      <c r="H113" s="91">
        <v>224</v>
      </c>
      <c r="I113" s="91">
        <v>236</v>
      </c>
      <c r="J113" s="91">
        <v>225</v>
      </c>
      <c r="K113" s="91">
        <v>206</v>
      </c>
      <c r="L113" s="92">
        <v>64</v>
      </c>
      <c r="N113" s="87"/>
    </row>
    <row r="114" spans="1:14" ht="15">
      <c r="A114" s="86" t="s">
        <v>463</v>
      </c>
      <c r="B114" s="91">
        <v>34</v>
      </c>
      <c r="C114" s="91">
        <v>24</v>
      </c>
      <c r="D114" s="91">
        <v>24</v>
      </c>
      <c r="E114" s="91">
        <v>16</v>
      </c>
      <c r="F114" s="91">
        <v>12</v>
      </c>
      <c r="G114" s="91">
        <v>22</v>
      </c>
      <c r="H114" s="91">
        <v>21</v>
      </c>
      <c r="I114" s="91">
        <v>22</v>
      </c>
      <c r="J114" s="91">
        <v>17</v>
      </c>
      <c r="K114" s="91">
        <v>6</v>
      </c>
      <c r="L114" s="92">
        <v>1</v>
      </c>
      <c r="N114" s="87"/>
    </row>
    <row r="115" spans="1:14" ht="15">
      <c r="A115" s="86" t="s">
        <v>464</v>
      </c>
      <c r="B115" s="91">
        <v>11</v>
      </c>
      <c r="C115" s="91">
        <v>2</v>
      </c>
      <c r="D115" s="91">
        <v>7</v>
      </c>
      <c r="E115" s="91">
        <v>6</v>
      </c>
      <c r="F115" s="91">
        <v>5</v>
      </c>
      <c r="G115" s="91">
        <v>3</v>
      </c>
      <c r="H115" s="91">
        <v>3</v>
      </c>
      <c r="I115" s="91">
        <v>3</v>
      </c>
      <c r="J115" s="91">
        <v>5</v>
      </c>
      <c r="K115" s="91">
        <v>4</v>
      </c>
      <c r="L115" s="92">
        <v>3</v>
      </c>
    </row>
    <row r="116" spans="1:14" ht="15">
      <c r="A116" s="86" t="s">
        <v>397</v>
      </c>
      <c r="B116" s="91">
        <v>66</v>
      </c>
      <c r="C116" s="91">
        <v>58</v>
      </c>
      <c r="D116" s="91">
        <v>25</v>
      </c>
      <c r="E116" s="91">
        <v>13</v>
      </c>
      <c r="F116" s="91">
        <v>1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2">
        <v>0</v>
      </c>
    </row>
    <row r="117" spans="1:14" ht="15">
      <c r="A117" s="86" t="s">
        <v>442</v>
      </c>
      <c r="B117" s="91"/>
      <c r="C117" s="91"/>
      <c r="D117" s="91"/>
      <c r="E117" s="91">
        <v>7</v>
      </c>
      <c r="F117" s="91">
        <v>1</v>
      </c>
      <c r="G117" s="91">
        <v>1</v>
      </c>
      <c r="H117" s="91">
        <v>0</v>
      </c>
      <c r="I117" s="91">
        <v>1</v>
      </c>
      <c r="J117" s="91">
        <v>0</v>
      </c>
      <c r="K117" s="91">
        <v>0</v>
      </c>
      <c r="L117" s="92">
        <v>0</v>
      </c>
    </row>
    <row r="118" spans="1:14" ht="15">
      <c r="A118" s="86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4"/>
    </row>
    <row r="119" spans="1:14">
      <c r="A119" s="90" t="s">
        <v>343</v>
      </c>
      <c r="B119" s="99">
        <f t="shared" ref="B119:K119" si="2">SUM(B73:B118)</f>
        <v>1462</v>
      </c>
      <c r="C119" s="99">
        <f t="shared" si="2"/>
        <v>1384</v>
      </c>
      <c r="D119" s="99">
        <f t="shared" si="2"/>
        <v>1340</v>
      </c>
      <c r="E119" s="99">
        <f t="shared" si="2"/>
        <v>1334</v>
      </c>
      <c r="F119" s="99">
        <f t="shared" si="2"/>
        <v>1299</v>
      </c>
      <c r="G119" s="99">
        <f t="shared" si="2"/>
        <v>1345</v>
      </c>
      <c r="H119" s="99">
        <f t="shared" si="2"/>
        <v>1331</v>
      </c>
      <c r="I119" s="99">
        <f t="shared" si="2"/>
        <v>1343</v>
      </c>
      <c r="J119" s="99">
        <f t="shared" si="2"/>
        <v>1288</v>
      </c>
      <c r="K119" s="99">
        <f t="shared" si="2"/>
        <v>1262</v>
      </c>
      <c r="L119" s="99">
        <f>SUM(L73:L118)</f>
        <v>1085</v>
      </c>
    </row>
    <row r="120" spans="1:14" ht="15">
      <c r="A120" s="234" t="s">
        <v>443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  <row r="121" spans="1:14" ht="15">
      <c r="A121" s="228" t="s">
        <v>465</v>
      </c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  <c r="L121" s="228"/>
    </row>
    <row r="122" spans="1:14" ht="15">
      <c r="A122" s="229" t="s">
        <v>328</v>
      </c>
      <c r="B122" s="231" t="s">
        <v>630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</row>
    <row r="123" spans="1:14">
      <c r="A123" s="230"/>
      <c r="B123" s="81" t="s">
        <v>329</v>
      </c>
      <c r="C123" s="81" t="s">
        <v>330</v>
      </c>
      <c r="D123" s="81" t="s">
        <v>331</v>
      </c>
      <c r="E123" s="81" t="s">
        <v>332</v>
      </c>
      <c r="F123" s="81" t="s">
        <v>20</v>
      </c>
      <c r="G123" s="81" t="s">
        <v>21</v>
      </c>
      <c r="H123" s="81" t="s">
        <v>15</v>
      </c>
      <c r="I123" s="81" t="s">
        <v>306</v>
      </c>
      <c r="J123" s="81" t="s">
        <v>323</v>
      </c>
      <c r="K123" s="81" t="s">
        <v>627</v>
      </c>
      <c r="L123" s="82" t="s">
        <v>775</v>
      </c>
    </row>
    <row r="124" spans="1:14" ht="15">
      <c r="A124" s="86" t="s">
        <v>398</v>
      </c>
      <c r="B124" s="91">
        <v>133</v>
      </c>
      <c r="C124" s="91">
        <v>155</v>
      </c>
      <c r="D124" s="91">
        <v>145</v>
      </c>
      <c r="E124" s="91">
        <v>154</v>
      </c>
      <c r="F124" s="91">
        <v>191</v>
      </c>
      <c r="G124" s="91">
        <v>189</v>
      </c>
      <c r="H124" s="91">
        <v>230</v>
      </c>
      <c r="I124" s="91">
        <v>224</v>
      </c>
      <c r="J124" s="91">
        <v>214</v>
      </c>
      <c r="K124" s="91">
        <v>205</v>
      </c>
      <c r="L124" s="92">
        <v>193</v>
      </c>
    </row>
    <row r="125" spans="1:14" ht="15">
      <c r="A125" s="86" t="s">
        <v>399</v>
      </c>
      <c r="B125" s="91">
        <v>169</v>
      </c>
      <c r="C125" s="91">
        <v>195</v>
      </c>
      <c r="D125" s="91">
        <v>185</v>
      </c>
      <c r="E125" s="91">
        <v>220</v>
      </c>
      <c r="F125" s="91">
        <v>287</v>
      </c>
      <c r="G125" s="91">
        <v>333</v>
      </c>
      <c r="H125" s="91">
        <v>290</v>
      </c>
      <c r="I125" s="91">
        <v>258</v>
      </c>
      <c r="J125" s="91">
        <v>242</v>
      </c>
      <c r="K125" s="91">
        <v>222</v>
      </c>
      <c r="L125" s="92">
        <v>209</v>
      </c>
    </row>
    <row r="126" spans="1:14" ht="15">
      <c r="A126" s="86" t="s">
        <v>400</v>
      </c>
      <c r="B126" s="91">
        <v>39</v>
      </c>
      <c r="C126" s="91">
        <v>42</v>
      </c>
      <c r="D126" s="91">
        <v>45</v>
      </c>
      <c r="E126" s="91">
        <v>39</v>
      </c>
      <c r="F126" s="91">
        <v>61</v>
      </c>
      <c r="G126" s="91">
        <v>66</v>
      </c>
      <c r="H126" s="91">
        <v>85</v>
      </c>
      <c r="I126" s="91">
        <v>102</v>
      </c>
      <c r="J126" s="91">
        <v>102</v>
      </c>
      <c r="K126" s="91">
        <v>91</v>
      </c>
      <c r="L126" s="92">
        <v>92</v>
      </c>
    </row>
    <row r="127" spans="1:14" ht="15">
      <c r="A127" s="86" t="s">
        <v>401</v>
      </c>
      <c r="B127" s="91">
        <v>180</v>
      </c>
      <c r="C127" s="91">
        <v>196</v>
      </c>
      <c r="D127" s="91">
        <v>174</v>
      </c>
      <c r="E127" s="91">
        <v>165</v>
      </c>
      <c r="F127" s="91">
        <v>186</v>
      </c>
      <c r="G127" s="91">
        <v>175</v>
      </c>
      <c r="H127" s="91">
        <v>184</v>
      </c>
      <c r="I127" s="91">
        <v>175</v>
      </c>
      <c r="J127" s="91">
        <v>180</v>
      </c>
      <c r="K127" s="91">
        <v>177</v>
      </c>
      <c r="L127" s="92">
        <v>163</v>
      </c>
    </row>
    <row r="128" spans="1:14" ht="15">
      <c r="A128" s="86" t="s">
        <v>402</v>
      </c>
      <c r="B128" s="91">
        <v>149</v>
      </c>
      <c r="C128" s="91">
        <v>173</v>
      </c>
      <c r="D128" s="91">
        <v>170</v>
      </c>
      <c r="E128" s="91">
        <v>165</v>
      </c>
      <c r="F128" s="91">
        <v>197</v>
      </c>
      <c r="G128" s="91">
        <v>275</v>
      </c>
      <c r="H128" s="91">
        <v>349</v>
      </c>
      <c r="I128" s="91">
        <v>408</v>
      </c>
      <c r="J128" s="91">
        <v>421</v>
      </c>
      <c r="K128" s="91">
        <v>425</v>
      </c>
      <c r="L128" s="92">
        <v>429</v>
      </c>
    </row>
    <row r="129" spans="1:12" ht="15">
      <c r="A129" s="86" t="s">
        <v>403</v>
      </c>
      <c r="B129" s="91">
        <v>91</v>
      </c>
      <c r="C129" s="91">
        <v>96</v>
      </c>
      <c r="D129" s="91">
        <v>106</v>
      </c>
      <c r="E129" s="91">
        <v>98</v>
      </c>
      <c r="F129" s="91">
        <v>120</v>
      </c>
      <c r="G129" s="91">
        <v>141</v>
      </c>
      <c r="H129" s="91">
        <v>173</v>
      </c>
      <c r="I129" s="91">
        <v>185</v>
      </c>
      <c r="J129" s="91">
        <v>171</v>
      </c>
      <c r="K129" s="91">
        <v>193</v>
      </c>
      <c r="L129" s="92">
        <v>183</v>
      </c>
    </row>
    <row r="130" spans="1:12" ht="15">
      <c r="A130" s="86" t="s">
        <v>404</v>
      </c>
      <c r="B130" s="91"/>
      <c r="C130" s="91"/>
      <c r="D130" s="91">
        <v>23</v>
      </c>
      <c r="E130" s="91">
        <v>76</v>
      </c>
      <c r="F130" s="91">
        <v>135</v>
      </c>
      <c r="G130" s="91">
        <v>149</v>
      </c>
      <c r="H130" s="91">
        <v>168</v>
      </c>
      <c r="I130" s="91">
        <v>167</v>
      </c>
      <c r="J130" s="91">
        <v>182</v>
      </c>
      <c r="K130" s="91">
        <v>191</v>
      </c>
      <c r="L130" s="92">
        <v>178</v>
      </c>
    </row>
    <row r="131" spans="1:12" ht="12.75" customHeight="1">
      <c r="A131" s="86" t="s">
        <v>405</v>
      </c>
      <c r="B131" s="91">
        <v>95</v>
      </c>
      <c r="C131" s="91">
        <v>89</v>
      </c>
      <c r="D131" s="91">
        <v>93</v>
      </c>
      <c r="E131" s="91">
        <v>88</v>
      </c>
      <c r="F131" s="91">
        <v>83</v>
      </c>
      <c r="G131" s="91">
        <v>79</v>
      </c>
      <c r="H131" s="91">
        <v>65</v>
      </c>
      <c r="I131" s="91">
        <v>51</v>
      </c>
      <c r="J131" s="91">
        <v>27</v>
      </c>
      <c r="K131" s="91">
        <v>9</v>
      </c>
      <c r="L131" s="92">
        <v>1</v>
      </c>
    </row>
    <row r="132" spans="1:12" ht="15">
      <c r="A132" s="86" t="s">
        <v>406</v>
      </c>
      <c r="B132" s="91">
        <v>201</v>
      </c>
      <c r="C132" s="91">
        <v>194</v>
      </c>
      <c r="D132" s="91">
        <v>175</v>
      </c>
      <c r="E132" s="91">
        <v>182</v>
      </c>
      <c r="F132" s="91">
        <v>185</v>
      </c>
      <c r="G132" s="91">
        <v>218</v>
      </c>
      <c r="H132" s="91">
        <v>225</v>
      </c>
      <c r="I132" s="91">
        <v>229</v>
      </c>
      <c r="J132" s="91">
        <v>252</v>
      </c>
      <c r="K132" s="91">
        <v>215</v>
      </c>
      <c r="L132" s="92">
        <v>208</v>
      </c>
    </row>
    <row r="133" spans="1:12" ht="15">
      <c r="A133" s="86" t="s">
        <v>407</v>
      </c>
      <c r="B133" s="91">
        <v>49</v>
      </c>
      <c r="C133" s="91">
        <v>53</v>
      </c>
      <c r="D133" s="91">
        <v>64</v>
      </c>
      <c r="E133" s="91">
        <v>60</v>
      </c>
      <c r="F133" s="91">
        <v>73</v>
      </c>
      <c r="G133" s="91">
        <v>79</v>
      </c>
      <c r="H133" s="91">
        <v>90</v>
      </c>
      <c r="I133" s="91">
        <v>78</v>
      </c>
      <c r="J133" s="91">
        <v>55</v>
      </c>
      <c r="K133" s="91">
        <v>61</v>
      </c>
      <c r="L133" s="92">
        <v>40</v>
      </c>
    </row>
    <row r="134" spans="1:12">
      <c r="A134" s="89" t="s">
        <v>408</v>
      </c>
      <c r="B134" s="91"/>
      <c r="C134" s="91"/>
      <c r="D134" s="91"/>
      <c r="E134" s="91"/>
      <c r="F134" s="91"/>
      <c r="G134" s="91"/>
      <c r="H134" s="91"/>
      <c r="I134" s="91">
        <v>8</v>
      </c>
      <c r="J134" s="91">
        <v>21</v>
      </c>
      <c r="K134" s="91">
        <v>46</v>
      </c>
      <c r="L134" s="92">
        <v>53</v>
      </c>
    </row>
    <row r="135" spans="1:12" ht="15">
      <c r="A135" s="86" t="s">
        <v>409</v>
      </c>
      <c r="B135" s="91">
        <v>29</v>
      </c>
      <c r="C135" s="91">
        <v>30</v>
      </c>
      <c r="D135" s="91">
        <v>40</v>
      </c>
      <c r="E135" s="91">
        <v>44</v>
      </c>
      <c r="F135" s="91">
        <v>41</v>
      </c>
      <c r="G135" s="91">
        <v>43</v>
      </c>
      <c r="H135" s="91">
        <v>53</v>
      </c>
      <c r="I135" s="91">
        <v>53</v>
      </c>
      <c r="J135" s="91">
        <v>59</v>
      </c>
      <c r="K135" s="91">
        <v>45</v>
      </c>
      <c r="L135" s="92">
        <v>38</v>
      </c>
    </row>
    <row r="136" spans="1:12" ht="15">
      <c r="A136" s="86" t="s">
        <v>410</v>
      </c>
      <c r="B136" s="91">
        <v>401</v>
      </c>
      <c r="C136" s="91">
        <v>443</v>
      </c>
      <c r="D136" s="91">
        <v>444</v>
      </c>
      <c r="E136" s="91">
        <v>509</v>
      </c>
      <c r="F136" s="91">
        <v>586</v>
      </c>
      <c r="G136" s="91">
        <v>666</v>
      </c>
      <c r="H136" s="91">
        <v>687</v>
      </c>
      <c r="I136" s="91">
        <v>637</v>
      </c>
      <c r="J136" s="91">
        <v>659</v>
      </c>
      <c r="K136" s="91">
        <v>600</v>
      </c>
      <c r="L136" s="92">
        <v>610</v>
      </c>
    </row>
    <row r="137" spans="1:12" ht="15">
      <c r="A137" s="86" t="s">
        <v>411</v>
      </c>
      <c r="B137" s="91">
        <v>78</v>
      </c>
      <c r="C137" s="91">
        <v>80</v>
      </c>
      <c r="D137" s="91">
        <v>56</v>
      </c>
      <c r="E137" s="91">
        <v>50</v>
      </c>
      <c r="F137" s="91">
        <v>46</v>
      </c>
      <c r="G137" s="91">
        <v>51</v>
      </c>
      <c r="H137" s="91">
        <v>50</v>
      </c>
      <c r="I137" s="91">
        <v>32</v>
      </c>
      <c r="J137" s="91">
        <v>26</v>
      </c>
      <c r="K137" s="91">
        <v>19</v>
      </c>
      <c r="L137" s="92">
        <v>18</v>
      </c>
    </row>
    <row r="138" spans="1:12" ht="15">
      <c r="A138" s="86" t="s">
        <v>412</v>
      </c>
      <c r="B138" s="91">
        <v>26</v>
      </c>
      <c r="C138" s="91">
        <v>24</v>
      </c>
      <c r="D138" s="91">
        <v>27</v>
      </c>
      <c r="E138" s="91">
        <v>36</v>
      </c>
      <c r="F138" s="91">
        <v>20</v>
      </c>
      <c r="G138" s="91">
        <v>24</v>
      </c>
      <c r="H138" s="91">
        <v>27</v>
      </c>
      <c r="I138" s="91">
        <v>24</v>
      </c>
      <c r="J138" s="91">
        <v>17</v>
      </c>
      <c r="K138" s="91">
        <v>24</v>
      </c>
      <c r="L138" s="92">
        <v>20</v>
      </c>
    </row>
    <row r="139" spans="1:12" ht="15">
      <c r="A139" s="8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2"/>
    </row>
    <row r="140" spans="1:12" ht="15">
      <c r="A140" s="86" t="s">
        <v>413</v>
      </c>
      <c r="B140" s="91">
        <v>40</v>
      </c>
      <c r="C140" s="91">
        <v>40</v>
      </c>
      <c r="D140" s="91">
        <v>78</v>
      </c>
      <c r="E140" s="91">
        <v>75</v>
      </c>
      <c r="F140" s="91">
        <v>2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2">
        <v>0</v>
      </c>
    </row>
    <row r="141" spans="1:12" ht="15">
      <c r="A141" s="86" t="s">
        <v>466</v>
      </c>
      <c r="B141" s="91">
        <v>0</v>
      </c>
      <c r="C141" s="91">
        <v>2</v>
      </c>
      <c r="D141" s="91">
        <v>1</v>
      </c>
      <c r="E141" s="91">
        <v>4</v>
      </c>
      <c r="F141" s="91">
        <v>5</v>
      </c>
      <c r="G141" s="91">
        <v>6</v>
      </c>
      <c r="H141" s="91">
        <v>2</v>
      </c>
      <c r="I141" s="91">
        <v>3</v>
      </c>
      <c r="J141" s="91">
        <v>1</v>
      </c>
      <c r="K141" s="91">
        <v>1</v>
      </c>
      <c r="L141" s="92">
        <v>2</v>
      </c>
    </row>
    <row r="142" spans="1:12" ht="15">
      <c r="A142" s="86" t="s">
        <v>414</v>
      </c>
      <c r="B142" s="91">
        <v>56</v>
      </c>
      <c r="C142" s="91">
        <v>18</v>
      </c>
      <c r="D142" s="91">
        <v>25</v>
      </c>
      <c r="E142" s="91">
        <v>2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2">
        <v>0</v>
      </c>
    </row>
    <row r="143" spans="1:12" ht="15">
      <c r="A143" s="86" t="s">
        <v>442</v>
      </c>
      <c r="B143" s="91"/>
      <c r="C143" s="91"/>
      <c r="D143" s="91"/>
      <c r="E143" s="91"/>
      <c r="F143" s="91">
        <v>1</v>
      </c>
      <c r="G143" s="91">
        <v>0</v>
      </c>
      <c r="H143" s="91">
        <v>0</v>
      </c>
      <c r="I143" s="91">
        <v>0</v>
      </c>
      <c r="J143" s="91">
        <v>2</v>
      </c>
      <c r="K143" s="91">
        <v>2</v>
      </c>
      <c r="L143" s="92">
        <v>0</v>
      </c>
    </row>
    <row r="144" spans="1:12" ht="12.75" customHeight="1">
      <c r="A144" s="86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4"/>
    </row>
    <row r="145" spans="1:12">
      <c r="A145" s="90" t="s">
        <v>343</v>
      </c>
      <c r="B145" s="99">
        <f t="shared" ref="B145:K145" si="3">SUM(B124:B144)</f>
        <v>1736</v>
      </c>
      <c r="C145" s="99">
        <f t="shared" si="3"/>
        <v>1830</v>
      </c>
      <c r="D145" s="99">
        <f t="shared" si="3"/>
        <v>1851</v>
      </c>
      <c r="E145" s="99">
        <f t="shared" si="3"/>
        <v>1967</v>
      </c>
      <c r="F145" s="99">
        <f t="shared" si="3"/>
        <v>2219</v>
      </c>
      <c r="G145" s="99">
        <f t="shared" si="3"/>
        <v>2494</v>
      </c>
      <c r="H145" s="99">
        <f t="shared" si="3"/>
        <v>2678</v>
      </c>
      <c r="I145" s="99">
        <f t="shared" si="3"/>
        <v>2634</v>
      </c>
      <c r="J145" s="99">
        <f t="shared" si="3"/>
        <v>2631</v>
      </c>
      <c r="K145" s="99">
        <f t="shared" si="3"/>
        <v>2526</v>
      </c>
      <c r="L145" s="99">
        <f>SUM(L124:L144)</f>
        <v>2437</v>
      </c>
    </row>
    <row r="146" spans="1:12" ht="15">
      <c r="A146" s="234" t="s">
        <v>443</v>
      </c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</row>
    <row r="147" spans="1:12" ht="15">
      <c r="A147" s="228" t="s">
        <v>467</v>
      </c>
      <c r="B147" s="228"/>
      <c r="C147" s="228"/>
      <c r="D147" s="228"/>
      <c r="E147" s="228"/>
      <c r="F147" s="228"/>
      <c r="G147" s="228"/>
      <c r="H147" s="228"/>
      <c r="I147" s="228"/>
      <c r="J147" s="228"/>
      <c r="K147" s="228"/>
      <c r="L147" s="228"/>
    </row>
    <row r="148" spans="1:12" ht="15">
      <c r="A148" s="229" t="s">
        <v>328</v>
      </c>
      <c r="B148" s="231" t="s">
        <v>630</v>
      </c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</row>
    <row r="149" spans="1:12">
      <c r="A149" s="230"/>
      <c r="B149" s="81" t="s">
        <v>329</v>
      </c>
      <c r="C149" s="81" t="s">
        <v>330</v>
      </c>
      <c r="D149" s="81" t="s">
        <v>331</v>
      </c>
      <c r="E149" s="81" t="s">
        <v>332</v>
      </c>
      <c r="F149" s="81" t="s">
        <v>20</v>
      </c>
      <c r="G149" s="81" t="s">
        <v>21</v>
      </c>
      <c r="H149" s="81" t="s">
        <v>15</v>
      </c>
      <c r="I149" s="81" t="s">
        <v>306</v>
      </c>
      <c r="J149" s="81" t="s">
        <v>323</v>
      </c>
      <c r="K149" s="81" t="s">
        <v>627</v>
      </c>
      <c r="L149" s="82" t="s">
        <v>775</v>
      </c>
    </row>
    <row r="150" spans="1:12" ht="15">
      <c r="A150" s="86" t="s">
        <v>415</v>
      </c>
      <c r="B150" s="91">
        <v>52</v>
      </c>
      <c r="C150" s="91">
        <v>49</v>
      </c>
      <c r="D150" s="91">
        <v>50</v>
      </c>
      <c r="E150" s="91">
        <v>44</v>
      </c>
      <c r="F150" s="91">
        <v>49</v>
      </c>
      <c r="G150" s="91">
        <v>53</v>
      </c>
      <c r="H150" s="91">
        <v>60</v>
      </c>
      <c r="I150" s="91">
        <v>70</v>
      </c>
      <c r="J150" s="91">
        <v>70</v>
      </c>
      <c r="K150" s="91">
        <v>58</v>
      </c>
      <c r="L150" s="92">
        <v>65</v>
      </c>
    </row>
    <row r="151" spans="1:12" ht="15">
      <c r="A151" s="86" t="s">
        <v>416</v>
      </c>
      <c r="B151" s="91">
        <v>144</v>
      </c>
      <c r="C151" s="91">
        <v>158</v>
      </c>
      <c r="D151" s="91">
        <v>162</v>
      </c>
      <c r="E151" s="91">
        <v>173</v>
      </c>
      <c r="F151" s="91">
        <v>196</v>
      </c>
      <c r="G151" s="91">
        <v>197</v>
      </c>
      <c r="H151" s="91">
        <v>199</v>
      </c>
      <c r="I151" s="91">
        <v>213</v>
      </c>
      <c r="J151" s="91">
        <v>217</v>
      </c>
      <c r="K151" s="91">
        <v>229</v>
      </c>
      <c r="L151" s="92">
        <v>192</v>
      </c>
    </row>
    <row r="152" spans="1:12" ht="15">
      <c r="A152" s="86" t="s">
        <v>417</v>
      </c>
      <c r="B152" s="91">
        <v>398</v>
      </c>
      <c r="C152" s="91">
        <v>412</v>
      </c>
      <c r="D152" s="91">
        <v>377</v>
      </c>
      <c r="E152" s="91">
        <v>402</v>
      </c>
      <c r="F152" s="91">
        <v>412</v>
      </c>
      <c r="G152" s="91">
        <v>458</v>
      </c>
      <c r="H152" s="91">
        <v>516</v>
      </c>
      <c r="I152" s="91">
        <v>564</v>
      </c>
      <c r="J152" s="91">
        <v>647</v>
      </c>
      <c r="K152" s="91">
        <v>634</v>
      </c>
      <c r="L152" s="92">
        <v>624</v>
      </c>
    </row>
    <row r="153" spans="1:12" ht="15">
      <c r="A153" s="86" t="s">
        <v>418</v>
      </c>
      <c r="B153" s="91">
        <v>68</v>
      </c>
      <c r="C153" s="91">
        <v>65</v>
      </c>
      <c r="D153" s="91">
        <v>67</v>
      </c>
      <c r="E153" s="91">
        <v>70</v>
      </c>
      <c r="F153" s="91">
        <v>67</v>
      </c>
      <c r="G153" s="91">
        <v>59</v>
      </c>
      <c r="H153" s="91">
        <v>72</v>
      </c>
      <c r="I153" s="91">
        <v>63</v>
      </c>
      <c r="J153" s="91">
        <v>56</v>
      </c>
      <c r="K153" s="91">
        <v>65</v>
      </c>
      <c r="L153" s="92">
        <v>57</v>
      </c>
    </row>
    <row r="154" spans="1:12" ht="15">
      <c r="A154" s="86" t="s">
        <v>419</v>
      </c>
      <c r="B154" s="91">
        <v>43</v>
      </c>
      <c r="C154" s="91">
        <v>44</v>
      </c>
      <c r="D154" s="91">
        <v>44</v>
      </c>
      <c r="E154" s="91">
        <v>31</v>
      </c>
      <c r="F154" s="91">
        <v>30</v>
      </c>
      <c r="G154" s="91">
        <v>44</v>
      </c>
      <c r="H154" s="91">
        <v>40</v>
      </c>
      <c r="I154" s="91">
        <v>41</v>
      </c>
      <c r="J154" s="91">
        <v>46</v>
      </c>
      <c r="K154" s="91">
        <v>47</v>
      </c>
      <c r="L154" s="92">
        <v>36</v>
      </c>
    </row>
    <row r="155" spans="1:12" ht="15">
      <c r="A155" s="86" t="s">
        <v>420</v>
      </c>
      <c r="B155" s="91">
        <v>99</v>
      </c>
      <c r="C155" s="91">
        <v>97</v>
      </c>
      <c r="D155" s="91">
        <v>109</v>
      </c>
      <c r="E155" s="91">
        <v>121</v>
      </c>
      <c r="F155" s="91">
        <v>134</v>
      </c>
      <c r="G155" s="91">
        <v>139</v>
      </c>
      <c r="H155" s="91">
        <v>143</v>
      </c>
      <c r="I155" s="91">
        <v>147</v>
      </c>
      <c r="J155" s="91">
        <v>132</v>
      </c>
      <c r="K155" s="91">
        <v>78</v>
      </c>
      <c r="L155" s="92">
        <v>14</v>
      </c>
    </row>
    <row r="156" spans="1:12" ht="15">
      <c r="A156" s="86" t="s">
        <v>421</v>
      </c>
      <c r="B156" s="91">
        <v>6</v>
      </c>
      <c r="C156" s="91">
        <v>6</v>
      </c>
      <c r="D156" s="91">
        <v>0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2">
        <v>0</v>
      </c>
    </row>
    <row r="157" spans="1:12" ht="15">
      <c r="A157" s="86" t="s">
        <v>422</v>
      </c>
      <c r="B157" s="91"/>
      <c r="C157" s="91"/>
      <c r="D157" s="91"/>
      <c r="E157" s="91"/>
      <c r="F157" s="91">
        <v>9</v>
      </c>
      <c r="G157" s="91">
        <v>39</v>
      </c>
      <c r="H157" s="91">
        <v>49</v>
      </c>
      <c r="I157" s="91">
        <v>41</v>
      </c>
      <c r="J157" s="91">
        <v>32</v>
      </c>
      <c r="K157" s="91">
        <v>33</v>
      </c>
      <c r="L157" s="92">
        <v>29</v>
      </c>
    </row>
    <row r="158" spans="1:12" ht="12.75" customHeight="1">
      <c r="A158" s="86" t="s">
        <v>423</v>
      </c>
      <c r="B158" s="91">
        <v>50</v>
      </c>
      <c r="C158" s="91">
        <v>61</v>
      </c>
      <c r="D158" s="91">
        <v>68</v>
      </c>
      <c r="E158" s="91">
        <v>67</v>
      </c>
      <c r="F158" s="91">
        <v>58</v>
      </c>
      <c r="G158" s="91">
        <v>61</v>
      </c>
      <c r="H158" s="91">
        <v>77</v>
      </c>
      <c r="I158" s="91">
        <v>100</v>
      </c>
      <c r="J158" s="91">
        <v>105</v>
      </c>
      <c r="K158" s="91">
        <v>105</v>
      </c>
      <c r="L158" s="92">
        <v>102</v>
      </c>
    </row>
    <row r="159" spans="1:12" ht="15">
      <c r="A159" s="86" t="s">
        <v>468</v>
      </c>
      <c r="B159" s="91">
        <v>23</v>
      </c>
      <c r="C159" s="91">
        <v>29</v>
      </c>
      <c r="D159" s="91">
        <v>29</v>
      </c>
      <c r="E159" s="91">
        <v>42</v>
      </c>
      <c r="F159" s="91">
        <v>38</v>
      </c>
      <c r="G159" s="91">
        <v>37</v>
      </c>
      <c r="H159" s="91">
        <v>36</v>
      </c>
      <c r="I159" s="91">
        <v>25</v>
      </c>
      <c r="J159" s="91">
        <v>20</v>
      </c>
      <c r="K159" s="91">
        <v>29</v>
      </c>
      <c r="L159" s="92">
        <v>24</v>
      </c>
    </row>
    <row r="160" spans="1:12" ht="15">
      <c r="A160" s="86" t="s">
        <v>424</v>
      </c>
      <c r="B160" s="91">
        <v>89</v>
      </c>
      <c r="C160" s="91">
        <v>132</v>
      </c>
      <c r="D160" s="91">
        <v>119</v>
      </c>
      <c r="E160" s="91">
        <v>128</v>
      </c>
      <c r="F160" s="91">
        <v>105</v>
      </c>
      <c r="G160" s="91">
        <v>100</v>
      </c>
      <c r="H160" s="91">
        <v>113</v>
      </c>
      <c r="I160" s="91">
        <v>125</v>
      </c>
      <c r="J160" s="91">
        <v>121</v>
      </c>
      <c r="K160" s="91">
        <v>99</v>
      </c>
      <c r="L160" s="92">
        <v>101</v>
      </c>
    </row>
    <row r="161" spans="1:12" ht="15">
      <c r="A161" s="86" t="s">
        <v>425</v>
      </c>
      <c r="B161" s="91">
        <v>24</v>
      </c>
      <c r="C161" s="91">
        <v>21</v>
      </c>
      <c r="D161" s="91">
        <v>6</v>
      </c>
      <c r="E161" s="91">
        <v>1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2">
        <v>0</v>
      </c>
    </row>
    <row r="162" spans="1:12" ht="15">
      <c r="A162" s="86" t="s">
        <v>631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>
        <v>57</v>
      </c>
      <c r="L162" s="92">
        <v>105</v>
      </c>
    </row>
    <row r="163" spans="1:12" ht="15">
      <c r="A163" s="86" t="s">
        <v>426</v>
      </c>
      <c r="B163" s="91">
        <v>70</v>
      </c>
      <c r="C163" s="91">
        <v>71</v>
      </c>
      <c r="D163" s="91">
        <v>62</v>
      </c>
      <c r="E163" s="91">
        <v>47</v>
      </c>
      <c r="F163" s="91">
        <v>45</v>
      </c>
      <c r="G163" s="91">
        <v>47</v>
      </c>
      <c r="H163" s="91">
        <v>49</v>
      </c>
      <c r="I163" s="91">
        <v>47</v>
      </c>
      <c r="J163" s="91">
        <v>59</v>
      </c>
      <c r="K163" s="91">
        <v>55</v>
      </c>
      <c r="L163" s="92">
        <v>39</v>
      </c>
    </row>
    <row r="164" spans="1:12" ht="15">
      <c r="A164" s="86" t="s">
        <v>427</v>
      </c>
      <c r="B164" s="91">
        <v>38</v>
      </c>
      <c r="C164" s="91">
        <v>22</v>
      </c>
      <c r="D164" s="91">
        <v>32</v>
      </c>
      <c r="E164" s="91">
        <v>36</v>
      </c>
      <c r="F164" s="91">
        <v>25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2">
        <v>0</v>
      </c>
    </row>
    <row r="165" spans="1:12" ht="15">
      <c r="A165" s="86" t="s">
        <v>428</v>
      </c>
      <c r="B165" s="91">
        <v>134</v>
      </c>
      <c r="C165" s="91">
        <v>127</v>
      </c>
      <c r="D165" s="91">
        <v>109</v>
      </c>
      <c r="E165" s="91">
        <v>91</v>
      </c>
      <c r="F165" s="91">
        <v>223</v>
      </c>
      <c r="G165" s="91">
        <v>251</v>
      </c>
      <c r="H165" s="91">
        <v>303</v>
      </c>
      <c r="I165" s="91">
        <v>291</v>
      </c>
      <c r="J165" s="91">
        <v>313</v>
      </c>
      <c r="K165" s="91">
        <v>311</v>
      </c>
      <c r="L165" s="92">
        <v>331</v>
      </c>
    </row>
    <row r="166" spans="1:12" ht="12.75" customHeight="1">
      <c r="A166" s="86" t="s">
        <v>429</v>
      </c>
      <c r="B166" s="91">
        <v>40</v>
      </c>
      <c r="C166" s="91">
        <v>30</v>
      </c>
      <c r="D166" s="91">
        <v>14</v>
      </c>
      <c r="E166" s="91">
        <v>4</v>
      </c>
      <c r="F166" s="91">
        <v>1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2">
        <v>0</v>
      </c>
    </row>
    <row r="167" spans="1:12" ht="15">
      <c r="A167" s="86" t="s">
        <v>430</v>
      </c>
      <c r="B167" s="91">
        <v>155</v>
      </c>
      <c r="C167" s="91">
        <v>143</v>
      </c>
      <c r="D167" s="91">
        <v>143</v>
      </c>
      <c r="E167" s="91">
        <v>107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2">
        <v>0</v>
      </c>
    </row>
    <row r="168" spans="1:12" ht="15">
      <c r="A168" s="86" t="s">
        <v>431</v>
      </c>
      <c r="B168" s="91">
        <v>27</v>
      </c>
      <c r="C168" s="91">
        <v>14</v>
      </c>
      <c r="D168" s="91">
        <v>11</v>
      </c>
      <c r="E168" s="91">
        <v>10</v>
      </c>
      <c r="F168" s="91">
        <v>5</v>
      </c>
      <c r="G168" s="91">
        <v>4</v>
      </c>
      <c r="H168" s="91">
        <v>7</v>
      </c>
      <c r="I168" s="91">
        <v>3</v>
      </c>
      <c r="J168" s="91">
        <v>1</v>
      </c>
      <c r="K168" s="91">
        <v>4</v>
      </c>
      <c r="L168" s="92">
        <v>2</v>
      </c>
    </row>
    <row r="169" spans="1:12" ht="15">
      <c r="A169" s="86" t="s">
        <v>432</v>
      </c>
      <c r="B169" s="91">
        <v>80</v>
      </c>
      <c r="C169" s="91">
        <v>66</v>
      </c>
      <c r="D169" s="91">
        <v>20</v>
      </c>
      <c r="E169" s="91">
        <v>18</v>
      </c>
      <c r="F169" s="91">
        <v>5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2">
        <v>0</v>
      </c>
    </row>
    <row r="170" spans="1:12" ht="15">
      <c r="A170" s="86" t="s">
        <v>442</v>
      </c>
      <c r="B170" s="91"/>
      <c r="C170" s="91"/>
      <c r="D170" s="91"/>
      <c r="E170" s="91">
        <v>1</v>
      </c>
      <c r="F170" s="91">
        <v>4</v>
      </c>
      <c r="G170" s="91">
        <v>1</v>
      </c>
      <c r="H170" s="91">
        <v>1</v>
      </c>
      <c r="I170" s="91">
        <v>1</v>
      </c>
      <c r="J170" s="91">
        <v>2</v>
      </c>
      <c r="K170" s="91">
        <v>1</v>
      </c>
      <c r="L170" s="92">
        <v>0</v>
      </c>
    </row>
    <row r="171" spans="1:12" ht="15">
      <c r="A171" s="86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4"/>
    </row>
    <row r="172" spans="1:12">
      <c r="A172" s="90" t="s">
        <v>343</v>
      </c>
      <c r="B172" s="99">
        <f t="shared" ref="B172:K172" si="4">SUM(B150:B171)</f>
        <v>1540</v>
      </c>
      <c r="C172" s="99">
        <f t="shared" si="4"/>
        <v>1547</v>
      </c>
      <c r="D172" s="99">
        <f t="shared" si="4"/>
        <v>1422</v>
      </c>
      <c r="E172" s="99">
        <f t="shared" si="4"/>
        <v>1393</v>
      </c>
      <c r="F172" s="99">
        <f t="shared" si="4"/>
        <v>1406</v>
      </c>
      <c r="G172" s="99">
        <f t="shared" si="4"/>
        <v>1490</v>
      </c>
      <c r="H172" s="99">
        <f t="shared" si="4"/>
        <v>1665</v>
      </c>
      <c r="I172" s="99">
        <f t="shared" si="4"/>
        <v>1731</v>
      </c>
      <c r="J172" s="99">
        <f t="shared" si="4"/>
        <v>1821</v>
      </c>
      <c r="K172" s="99">
        <f t="shared" si="4"/>
        <v>1805</v>
      </c>
      <c r="L172" s="99">
        <f>SUM(L150:L171)</f>
        <v>1721</v>
      </c>
    </row>
    <row r="173" spans="1:12" ht="12.75" customHeight="1">
      <c r="A173" s="234" t="s">
        <v>443</v>
      </c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</row>
    <row r="174" spans="1:12" ht="12.75" customHeight="1">
      <c r="A174" s="228" t="s">
        <v>469</v>
      </c>
      <c r="B174" s="228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</row>
    <row r="175" spans="1:12" ht="12.75" customHeight="1">
      <c r="A175" s="229" t="s">
        <v>328</v>
      </c>
      <c r="B175" s="231" t="s">
        <v>630</v>
      </c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</row>
    <row r="176" spans="1:12">
      <c r="A176" s="230"/>
      <c r="B176" s="81" t="s">
        <v>329</v>
      </c>
      <c r="C176" s="81" t="s">
        <v>330</v>
      </c>
      <c r="D176" s="81" t="s">
        <v>331</v>
      </c>
      <c r="E176" s="81" t="s">
        <v>332</v>
      </c>
      <c r="F176" s="81" t="s">
        <v>20</v>
      </c>
      <c r="G176" s="81" t="s">
        <v>21</v>
      </c>
      <c r="H176" s="81" t="s">
        <v>15</v>
      </c>
      <c r="I176" s="81" t="s">
        <v>306</v>
      </c>
      <c r="J176" s="81" t="s">
        <v>323</v>
      </c>
      <c r="K176" s="81" t="s">
        <v>627</v>
      </c>
      <c r="L176" s="82" t="s">
        <v>775</v>
      </c>
    </row>
    <row r="177" spans="1:12" ht="15">
      <c r="A177" s="86" t="s">
        <v>433</v>
      </c>
      <c r="B177" s="91">
        <v>304</v>
      </c>
      <c r="C177" s="91">
        <v>299</v>
      </c>
      <c r="D177" s="91">
        <v>228</v>
      </c>
      <c r="E177" s="91">
        <v>201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2">
        <v>0</v>
      </c>
    </row>
    <row r="178" spans="1:12" ht="15">
      <c r="A178" s="86" t="s">
        <v>434</v>
      </c>
      <c r="B178" s="91">
        <v>54</v>
      </c>
      <c r="C178" s="91">
        <v>53</v>
      </c>
      <c r="D178" s="91">
        <v>44</v>
      </c>
      <c r="E178" s="91">
        <v>11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2">
        <v>0</v>
      </c>
    </row>
    <row r="179" spans="1:12" ht="12.75" customHeight="1">
      <c r="A179" s="86" t="s">
        <v>470</v>
      </c>
      <c r="B179" s="91">
        <v>0</v>
      </c>
      <c r="C179" s="91">
        <v>0</v>
      </c>
      <c r="D179" s="91">
        <v>0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2">
        <v>0</v>
      </c>
    </row>
    <row r="180" spans="1:12" ht="15">
      <c r="A180" s="86" t="s">
        <v>79</v>
      </c>
      <c r="B180" s="91">
        <v>2</v>
      </c>
      <c r="C180" s="91">
        <v>0</v>
      </c>
      <c r="D180" s="91">
        <v>0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2">
        <v>0</v>
      </c>
    </row>
    <row r="181" spans="1:12" ht="15">
      <c r="A181" s="86" t="s">
        <v>471</v>
      </c>
      <c r="B181" s="91">
        <v>40</v>
      </c>
      <c r="C181" s="91">
        <v>31</v>
      </c>
      <c r="D181" s="91">
        <v>42</v>
      </c>
      <c r="E181" s="91">
        <v>26</v>
      </c>
      <c r="F181" s="91">
        <v>27</v>
      </c>
      <c r="G181" s="91">
        <v>28</v>
      </c>
      <c r="H181" s="91">
        <v>12</v>
      </c>
      <c r="I181" s="91">
        <v>19</v>
      </c>
      <c r="J181" s="91">
        <v>4</v>
      </c>
      <c r="K181" s="91">
        <v>19</v>
      </c>
      <c r="L181" s="92">
        <v>2</v>
      </c>
    </row>
    <row r="182" spans="1:12" ht="15">
      <c r="A182" s="86" t="s">
        <v>472</v>
      </c>
      <c r="B182" s="91"/>
      <c r="C182" s="91"/>
      <c r="D182" s="91"/>
      <c r="E182" s="91"/>
      <c r="F182" s="91"/>
      <c r="G182" s="91"/>
      <c r="H182" s="91"/>
      <c r="I182" s="91"/>
      <c r="J182" s="91">
        <v>1</v>
      </c>
      <c r="K182" s="91">
        <v>2</v>
      </c>
      <c r="L182" s="92">
        <v>0</v>
      </c>
    </row>
    <row r="183" spans="1:12">
      <c r="A183" s="89" t="s">
        <v>473</v>
      </c>
      <c r="B183" s="91"/>
      <c r="C183" s="91">
        <v>2</v>
      </c>
      <c r="D183" s="91">
        <v>1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2">
        <v>0</v>
      </c>
    </row>
    <row r="184" spans="1:12" ht="15">
      <c r="A184" s="86" t="s">
        <v>442</v>
      </c>
      <c r="B184" s="91">
        <v>310</v>
      </c>
      <c r="C184" s="91">
        <v>321</v>
      </c>
      <c r="D184" s="91">
        <v>379</v>
      </c>
      <c r="E184" s="91">
        <v>215</v>
      </c>
      <c r="F184" s="91">
        <v>282</v>
      </c>
      <c r="G184" s="91">
        <v>382</v>
      </c>
      <c r="H184" s="91">
        <v>260</v>
      </c>
      <c r="I184" s="91">
        <v>295</v>
      </c>
      <c r="J184" s="91">
        <v>331</v>
      </c>
      <c r="K184" s="91">
        <v>261</v>
      </c>
      <c r="L184" s="92">
        <v>38</v>
      </c>
    </row>
    <row r="185" spans="1:12">
      <c r="A185" s="89" t="s">
        <v>94</v>
      </c>
      <c r="B185" s="91"/>
      <c r="C185" s="91">
        <v>14</v>
      </c>
      <c r="D185" s="91">
        <v>12</v>
      </c>
      <c r="E185" s="91">
        <v>21</v>
      </c>
      <c r="F185" s="91">
        <v>13</v>
      </c>
      <c r="G185" s="91">
        <v>10</v>
      </c>
      <c r="H185" s="91">
        <v>46</v>
      </c>
      <c r="I185" s="91">
        <v>38</v>
      </c>
      <c r="J185" s="91">
        <v>17</v>
      </c>
      <c r="K185" s="91">
        <v>22</v>
      </c>
      <c r="L185" s="92">
        <v>11</v>
      </c>
    </row>
    <row r="186" spans="1:12">
      <c r="A186" s="89" t="s">
        <v>474</v>
      </c>
      <c r="B186" s="91"/>
      <c r="C186" s="91"/>
      <c r="D186" s="91">
        <v>1</v>
      </c>
      <c r="E186" s="91">
        <v>0</v>
      </c>
      <c r="F186" s="91">
        <v>0</v>
      </c>
      <c r="G186" s="91">
        <v>1</v>
      </c>
      <c r="H186" s="91">
        <v>0</v>
      </c>
      <c r="I186" s="91">
        <v>1</v>
      </c>
      <c r="J186" s="91">
        <v>1</v>
      </c>
      <c r="K186" s="91">
        <v>0</v>
      </c>
      <c r="L186" s="92">
        <v>0</v>
      </c>
    </row>
    <row r="187" spans="1:12" ht="15">
      <c r="A187" s="86" t="s">
        <v>475</v>
      </c>
      <c r="B187" s="91">
        <v>1049</v>
      </c>
      <c r="C187" s="91">
        <v>1164</v>
      </c>
      <c r="D187" s="91">
        <v>1284</v>
      </c>
      <c r="E187" s="91">
        <v>1599</v>
      </c>
      <c r="F187" s="91">
        <v>1689</v>
      </c>
      <c r="G187" s="91">
        <v>2329</v>
      </c>
      <c r="H187" s="91">
        <v>2704</v>
      </c>
      <c r="I187" s="91">
        <v>2652</v>
      </c>
      <c r="J187" s="91">
        <v>2374</v>
      </c>
      <c r="K187" s="83">
        <v>2050</v>
      </c>
      <c r="L187" s="84">
        <v>2026</v>
      </c>
    </row>
    <row r="188" spans="1:12" ht="15">
      <c r="A188" s="86" t="s">
        <v>476</v>
      </c>
      <c r="B188" s="91"/>
      <c r="C188" s="91">
        <v>19</v>
      </c>
      <c r="D188" s="91">
        <v>4</v>
      </c>
      <c r="E188" s="91">
        <v>2</v>
      </c>
      <c r="F188" s="91">
        <v>1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2">
        <v>0</v>
      </c>
    </row>
    <row r="189" spans="1:12" ht="12.75" customHeight="1">
      <c r="A189" s="86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4"/>
    </row>
    <row r="190" spans="1:12">
      <c r="A190" s="90" t="s">
        <v>343</v>
      </c>
      <c r="B190" s="99">
        <f t="shared" ref="B190:K190" si="5">SUM(B177:B189)</f>
        <v>1759</v>
      </c>
      <c r="C190" s="99">
        <f t="shared" si="5"/>
        <v>1903</v>
      </c>
      <c r="D190" s="99">
        <f t="shared" si="5"/>
        <v>1995</v>
      </c>
      <c r="E190" s="99">
        <f t="shared" si="5"/>
        <v>2075</v>
      </c>
      <c r="F190" s="99">
        <f t="shared" si="5"/>
        <v>2012</v>
      </c>
      <c r="G190" s="99">
        <f t="shared" si="5"/>
        <v>2750</v>
      </c>
      <c r="H190" s="99">
        <f t="shared" si="5"/>
        <v>3022</v>
      </c>
      <c r="I190" s="99">
        <f t="shared" si="5"/>
        <v>3005</v>
      </c>
      <c r="J190" s="99">
        <f t="shared" si="5"/>
        <v>2728</v>
      </c>
      <c r="K190" s="99">
        <f t="shared" si="5"/>
        <v>2354</v>
      </c>
      <c r="L190" s="99">
        <f>SUM(L177:L189)</f>
        <v>2077</v>
      </c>
    </row>
    <row r="191" spans="1:12" ht="15">
      <c r="A191" s="234" t="s">
        <v>443</v>
      </c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</row>
    <row r="192" spans="1:12" ht="15">
      <c r="A192" s="228" t="s">
        <v>477</v>
      </c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</row>
    <row r="193" spans="1:14" ht="15">
      <c r="A193" s="229" t="s">
        <v>328</v>
      </c>
      <c r="B193" s="231" t="s">
        <v>630</v>
      </c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</row>
    <row r="194" spans="1:14">
      <c r="A194" s="230"/>
      <c r="B194" s="81" t="s">
        <v>329</v>
      </c>
      <c r="C194" s="81" t="s">
        <v>330</v>
      </c>
      <c r="D194" s="81" t="s">
        <v>331</v>
      </c>
      <c r="E194" s="81" t="s">
        <v>332</v>
      </c>
      <c r="F194" s="81" t="s">
        <v>20</v>
      </c>
      <c r="G194" s="81" t="s">
        <v>21</v>
      </c>
      <c r="H194" s="81" t="s">
        <v>15</v>
      </c>
      <c r="I194" s="81" t="s">
        <v>306</v>
      </c>
      <c r="J194" s="81" t="s">
        <v>323</v>
      </c>
      <c r="K194" s="81" t="s">
        <v>627</v>
      </c>
      <c r="L194" s="82" t="s">
        <v>775</v>
      </c>
    </row>
    <row r="195" spans="1:14" ht="15">
      <c r="A195" s="86" t="s">
        <v>436</v>
      </c>
      <c r="B195" s="91">
        <v>89</v>
      </c>
      <c r="C195" s="91">
        <v>61</v>
      </c>
      <c r="D195" s="91">
        <v>70</v>
      </c>
      <c r="E195" s="91">
        <v>117</v>
      </c>
      <c r="F195" s="91">
        <v>105</v>
      </c>
      <c r="G195" s="91">
        <v>34</v>
      </c>
      <c r="H195" s="91">
        <v>9</v>
      </c>
      <c r="I195" s="91">
        <v>11</v>
      </c>
      <c r="J195" s="91">
        <v>4</v>
      </c>
      <c r="K195" s="91">
        <v>3</v>
      </c>
      <c r="L195" s="92">
        <v>7</v>
      </c>
    </row>
    <row r="196" spans="1:14" ht="15">
      <c r="A196" s="86" t="s">
        <v>437</v>
      </c>
      <c r="B196" s="91">
        <v>301</v>
      </c>
      <c r="C196" s="91">
        <v>257</v>
      </c>
      <c r="D196" s="91">
        <v>171</v>
      </c>
      <c r="E196" s="91">
        <v>161</v>
      </c>
      <c r="F196" s="91">
        <v>157</v>
      </c>
      <c r="G196" s="91">
        <v>201</v>
      </c>
      <c r="H196" s="91">
        <v>69</v>
      </c>
      <c r="I196" s="91">
        <v>14</v>
      </c>
      <c r="J196" s="83">
        <v>1</v>
      </c>
      <c r="K196" s="83">
        <v>1</v>
      </c>
      <c r="L196" s="84">
        <v>0</v>
      </c>
    </row>
    <row r="197" spans="1:14" ht="15">
      <c r="A197" s="86" t="s">
        <v>356</v>
      </c>
      <c r="B197" s="91"/>
      <c r="C197" s="91"/>
      <c r="D197" s="91"/>
      <c r="E197" s="91"/>
      <c r="F197" s="91"/>
      <c r="G197" s="91"/>
      <c r="H197" s="91">
        <v>49</v>
      </c>
      <c r="I197" s="91">
        <v>70</v>
      </c>
      <c r="J197" s="91">
        <v>58</v>
      </c>
      <c r="K197" s="91">
        <v>43</v>
      </c>
      <c r="L197" s="92">
        <v>35</v>
      </c>
    </row>
    <row r="198" spans="1:14" ht="12.75" customHeight="1">
      <c r="A198" s="86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4"/>
    </row>
    <row r="199" spans="1:14" ht="12.75" customHeight="1">
      <c r="A199" s="90" t="s">
        <v>343</v>
      </c>
      <c r="B199" s="99">
        <f t="shared" ref="B199:K199" si="6">SUM(B195:B198)</f>
        <v>390</v>
      </c>
      <c r="C199" s="99">
        <f t="shared" si="6"/>
        <v>318</v>
      </c>
      <c r="D199" s="99">
        <f t="shared" si="6"/>
        <v>241</v>
      </c>
      <c r="E199" s="99">
        <f t="shared" si="6"/>
        <v>278</v>
      </c>
      <c r="F199" s="99">
        <f t="shared" si="6"/>
        <v>262</v>
      </c>
      <c r="G199" s="99">
        <f t="shared" si="6"/>
        <v>235</v>
      </c>
      <c r="H199" s="99">
        <f t="shared" si="6"/>
        <v>127</v>
      </c>
      <c r="I199" s="99">
        <f t="shared" si="6"/>
        <v>95</v>
      </c>
      <c r="J199" s="99">
        <f t="shared" si="6"/>
        <v>63</v>
      </c>
      <c r="K199" s="99">
        <f t="shared" si="6"/>
        <v>47</v>
      </c>
      <c r="L199" s="99">
        <f>SUM(L195:L198)</f>
        <v>42</v>
      </c>
    </row>
    <row r="200" spans="1:14" ht="15">
      <c r="A200" s="235" t="s">
        <v>478</v>
      </c>
      <c r="B200" s="235"/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</row>
    <row r="201" spans="1:14" ht="12.75" customHeight="1"/>
    <row r="202" spans="1:14" ht="12.75" customHeight="1">
      <c r="A202" s="232" t="s">
        <v>479</v>
      </c>
      <c r="B202" s="232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</row>
    <row r="203" spans="1:14">
      <c r="A203" s="232"/>
      <c r="B203" s="232"/>
      <c r="C203" s="232"/>
      <c r="D203" s="232"/>
      <c r="E203" s="232"/>
      <c r="F203" s="232"/>
      <c r="G203" s="232"/>
      <c r="H203" s="232"/>
      <c r="I203" s="232"/>
      <c r="J203" s="232"/>
      <c r="K203" s="232"/>
      <c r="L203" s="232"/>
    </row>
    <row r="204" spans="1:14">
      <c r="A204" s="232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</row>
    <row r="205" spans="1:14" ht="15">
      <c r="A205" s="228" t="s">
        <v>480</v>
      </c>
      <c r="B205" s="228"/>
      <c r="C205" s="228"/>
      <c r="D205" s="228"/>
      <c r="E205" s="228"/>
      <c r="F205" s="228"/>
      <c r="G205" s="228"/>
      <c r="H205" s="228"/>
      <c r="I205" s="228"/>
      <c r="J205" s="228"/>
      <c r="K205" s="228"/>
      <c r="L205" s="228"/>
    </row>
    <row r="206" spans="1:14" ht="15">
      <c r="A206" s="229" t="s">
        <v>328</v>
      </c>
      <c r="B206" s="231" t="s">
        <v>630</v>
      </c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</row>
    <row r="207" spans="1:14">
      <c r="A207" s="230"/>
      <c r="B207" s="81" t="s">
        <v>329</v>
      </c>
      <c r="C207" s="81" t="s">
        <v>330</v>
      </c>
      <c r="D207" s="81" t="s">
        <v>331</v>
      </c>
      <c r="E207" s="81" t="s">
        <v>332</v>
      </c>
      <c r="F207" s="81" t="s">
        <v>20</v>
      </c>
      <c r="G207" s="81" t="s">
        <v>21</v>
      </c>
      <c r="H207" s="81" t="s">
        <v>15</v>
      </c>
      <c r="I207" s="81" t="s">
        <v>306</v>
      </c>
      <c r="J207" s="81" t="s">
        <v>323</v>
      </c>
      <c r="K207" s="81" t="s">
        <v>627</v>
      </c>
      <c r="L207" s="82" t="s">
        <v>775</v>
      </c>
      <c r="N207" s="95"/>
    </row>
    <row r="208" spans="1:14" ht="15">
      <c r="A208" s="86" t="s">
        <v>69</v>
      </c>
      <c r="B208" s="91">
        <v>0</v>
      </c>
      <c r="C208" s="91">
        <v>0</v>
      </c>
      <c r="D208" s="91">
        <v>3</v>
      </c>
      <c r="E208" s="91">
        <v>1</v>
      </c>
      <c r="F208" s="91">
        <v>0</v>
      </c>
      <c r="G208" s="91">
        <v>1</v>
      </c>
      <c r="H208" s="91">
        <v>1</v>
      </c>
      <c r="I208" s="91">
        <v>3</v>
      </c>
      <c r="J208" s="91">
        <v>3</v>
      </c>
      <c r="K208" s="91">
        <v>0</v>
      </c>
      <c r="L208" s="92">
        <v>1</v>
      </c>
      <c r="N208" s="95"/>
    </row>
    <row r="209" spans="1:14" ht="15">
      <c r="A209" s="86" t="s">
        <v>481</v>
      </c>
      <c r="B209" s="91"/>
      <c r="C209" s="91"/>
      <c r="D209" s="91"/>
      <c r="E209" s="91"/>
      <c r="F209" s="91"/>
      <c r="G209" s="91"/>
      <c r="H209" s="91"/>
      <c r="I209" s="91"/>
      <c r="J209" s="91">
        <v>13</v>
      </c>
      <c r="K209" s="91">
        <v>28</v>
      </c>
      <c r="L209" s="92">
        <v>28</v>
      </c>
      <c r="N209" s="95"/>
    </row>
    <row r="210" spans="1:14" ht="15">
      <c r="A210" s="86" t="s">
        <v>482</v>
      </c>
      <c r="B210" s="91">
        <v>31</v>
      </c>
      <c r="C210" s="91">
        <v>32</v>
      </c>
      <c r="D210" s="91">
        <v>36</v>
      </c>
      <c r="E210" s="91">
        <v>34</v>
      </c>
      <c r="F210" s="91">
        <v>28</v>
      </c>
      <c r="G210" s="91">
        <v>25</v>
      </c>
      <c r="H210" s="91">
        <v>25</v>
      </c>
      <c r="I210" s="91">
        <v>28</v>
      </c>
      <c r="J210" s="91">
        <v>30</v>
      </c>
      <c r="K210" s="91">
        <v>28</v>
      </c>
      <c r="L210" s="92">
        <v>26</v>
      </c>
      <c r="N210" s="95"/>
    </row>
    <row r="211" spans="1:14" ht="15">
      <c r="A211" s="86" t="s">
        <v>483</v>
      </c>
      <c r="B211" s="91">
        <v>91</v>
      </c>
      <c r="C211" s="91">
        <v>90</v>
      </c>
      <c r="D211" s="91">
        <v>80</v>
      </c>
      <c r="E211" s="91">
        <v>84</v>
      </c>
      <c r="F211" s="91">
        <v>98</v>
      </c>
      <c r="G211" s="91">
        <v>78</v>
      </c>
      <c r="H211" s="91">
        <v>69</v>
      </c>
      <c r="I211" s="91">
        <v>95</v>
      </c>
      <c r="J211" s="91">
        <v>95</v>
      </c>
      <c r="K211" s="91">
        <v>103</v>
      </c>
      <c r="L211" s="92">
        <v>184</v>
      </c>
      <c r="N211" s="95"/>
    </row>
    <row r="212" spans="1:14" ht="15">
      <c r="A212" s="86" t="s">
        <v>484</v>
      </c>
      <c r="B212" s="91">
        <v>17</v>
      </c>
      <c r="C212" s="91">
        <v>24</v>
      </c>
      <c r="D212" s="91">
        <v>28</v>
      </c>
      <c r="E212" s="91">
        <v>21</v>
      </c>
      <c r="F212" s="91">
        <v>24</v>
      </c>
      <c r="G212" s="91">
        <v>26</v>
      </c>
      <c r="H212" s="91">
        <v>16</v>
      </c>
      <c r="I212" s="91">
        <v>2</v>
      </c>
      <c r="J212" s="91">
        <v>0</v>
      </c>
      <c r="K212" s="91">
        <v>0</v>
      </c>
      <c r="L212" s="92">
        <v>0</v>
      </c>
      <c r="N212" s="95"/>
    </row>
    <row r="213" spans="1:14" ht="15">
      <c r="A213" s="86" t="s">
        <v>70</v>
      </c>
      <c r="B213" s="91"/>
      <c r="C213" s="91"/>
      <c r="D213" s="91"/>
      <c r="E213" s="91"/>
      <c r="F213" s="91"/>
      <c r="G213" s="91"/>
      <c r="H213" s="91">
        <v>14</v>
      </c>
      <c r="I213" s="91">
        <v>16</v>
      </c>
      <c r="J213" s="91">
        <v>19</v>
      </c>
      <c r="K213" s="91">
        <v>14</v>
      </c>
      <c r="L213" s="92">
        <v>22</v>
      </c>
      <c r="N213" s="95"/>
    </row>
    <row r="214" spans="1:14" ht="15">
      <c r="A214" s="8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2"/>
      <c r="N214" s="95"/>
    </row>
    <row r="215" spans="1:14" ht="15">
      <c r="A215" s="86" t="s">
        <v>485</v>
      </c>
      <c r="B215" s="91">
        <v>1</v>
      </c>
      <c r="C215" s="91">
        <v>1</v>
      </c>
      <c r="D215" s="91">
        <v>1</v>
      </c>
      <c r="E215" s="91">
        <v>0</v>
      </c>
      <c r="F215" s="91">
        <v>0</v>
      </c>
      <c r="G215" s="91">
        <v>0</v>
      </c>
      <c r="H215" s="91">
        <v>0</v>
      </c>
      <c r="I215" s="91">
        <v>0</v>
      </c>
      <c r="J215" s="91">
        <v>0</v>
      </c>
      <c r="K215" s="91">
        <v>0</v>
      </c>
      <c r="L215" s="92">
        <v>0</v>
      </c>
      <c r="N215" s="95"/>
    </row>
    <row r="216" spans="1:14" ht="15">
      <c r="A216" s="86" t="s">
        <v>80</v>
      </c>
      <c r="B216" s="91">
        <v>5</v>
      </c>
      <c r="C216" s="91">
        <v>4</v>
      </c>
      <c r="D216" s="91">
        <v>3</v>
      </c>
      <c r="E216" s="91">
        <v>4</v>
      </c>
      <c r="F216" s="91">
        <v>2</v>
      </c>
      <c r="G216" s="91">
        <v>5</v>
      </c>
      <c r="H216" s="91">
        <v>6</v>
      </c>
      <c r="I216" s="91">
        <v>5</v>
      </c>
      <c r="J216" s="91">
        <v>4</v>
      </c>
      <c r="K216" s="91">
        <v>1</v>
      </c>
      <c r="L216" s="92">
        <v>1</v>
      </c>
      <c r="N216" s="95"/>
    </row>
    <row r="217" spans="1:14" ht="15">
      <c r="A217" s="86" t="s">
        <v>486</v>
      </c>
      <c r="B217" s="91"/>
      <c r="C217" s="91">
        <v>8</v>
      </c>
      <c r="D217" s="91">
        <v>1</v>
      </c>
      <c r="E217" s="91">
        <v>0</v>
      </c>
      <c r="F217" s="91">
        <v>0</v>
      </c>
      <c r="G217" s="91">
        <v>0</v>
      </c>
      <c r="H217" s="91">
        <v>0</v>
      </c>
      <c r="I217" s="91">
        <v>0</v>
      </c>
      <c r="J217" s="91">
        <v>0</v>
      </c>
      <c r="K217" s="91">
        <v>0</v>
      </c>
      <c r="L217" s="92">
        <v>0</v>
      </c>
      <c r="N217" s="95"/>
    </row>
    <row r="218" spans="1:14" ht="15">
      <c r="A218" s="86" t="s">
        <v>487</v>
      </c>
      <c r="B218" s="91"/>
      <c r="C218" s="91"/>
      <c r="D218" s="91"/>
      <c r="E218" s="91"/>
      <c r="F218" s="91">
        <v>1</v>
      </c>
      <c r="G218" s="91">
        <v>0</v>
      </c>
      <c r="H218" s="91">
        <v>0</v>
      </c>
      <c r="I218" s="91">
        <v>0</v>
      </c>
      <c r="J218" s="91">
        <v>0</v>
      </c>
      <c r="K218" s="91">
        <v>0</v>
      </c>
      <c r="L218" s="92">
        <v>0</v>
      </c>
    </row>
    <row r="219" spans="1:14" ht="12.75" customHeight="1">
      <c r="A219" s="86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4"/>
    </row>
    <row r="220" spans="1:14">
      <c r="A220" s="90" t="s">
        <v>343</v>
      </c>
      <c r="B220" s="99">
        <f t="shared" ref="B220:K220" si="7">SUM(B208:B219)</f>
        <v>145</v>
      </c>
      <c r="C220" s="99">
        <f t="shared" si="7"/>
        <v>159</v>
      </c>
      <c r="D220" s="99">
        <f t="shared" si="7"/>
        <v>152</v>
      </c>
      <c r="E220" s="99">
        <f t="shared" si="7"/>
        <v>144</v>
      </c>
      <c r="F220" s="99">
        <f t="shared" si="7"/>
        <v>153</v>
      </c>
      <c r="G220" s="99">
        <f t="shared" si="7"/>
        <v>135</v>
      </c>
      <c r="H220" s="99">
        <f t="shared" si="7"/>
        <v>131</v>
      </c>
      <c r="I220" s="99">
        <f t="shared" si="7"/>
        <v>149</v>
      </c>
      <c r="J220" s="99">
        <f t="shared" si="7"/>
        <v>164</v>
      </c>
      <c r="K220" s="99">
        <f t="shared" si="7"/>
        <v>174</v>
      </c>
      <c r="L220" s="99">
        <f>SUM(L208:L219)</f>
        <v>262</v>
      </c>
    </row>
    <row r="221" spans="1:14" ht="15">
      <c r="A221" s="233" t="s">
        <v>488</v>
      </c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</row>
    <row r="222" spans="1:14" ht="15">
      <c r="A222" s="228" t="s">
        <v>344</v>
      </c>
      <c r="B222" s="228"/>
      <c r="C222" s="228"/>
      <c r="D222" s="228"/>
      <c r="E222" s="228"/>
      <c r="F222" s="228"/>
      <c r="G222" s="228"/>
      <c r="H222" s="228"/>
      <c r="I222" s="228"/>
      <c r="J222" s="228"/>
      <c r="K222" s="228"/>
      <c r="L222" s="228"/>
    </row>
    <row r="223" spans="1:14" ht="15">
      <c r="A223" s="229" t="s">
        <v>328</v>
      </c>
      <c r="B223" s="231" t="s">
        <v>630</v>
      </c>
      <c r="C223" s="231"/>
      <c r="D223" s="231"/>
      <c r="E223" s="231"/>
      <c r="F223" s="231"/>
      <c r="G223" s="231"/>
      <c r="H223" s="231"/>
      <c r="I223" s="231"/>
      <c r="J223" s="231"/>
      <c r="K223" s="231"/>
      <c r="L223" s="231"/>
    </row>
    <row r="224" spans="1:14">
      <c r="A224" s="230"/>
      <c r="B224" s="81" t="s">
        <v>329</v>
      </c>
      <c r="C224" s="81" t="s">
        <v>330</v>
      </c>
      <c r="D224" s="81" t="s">
        <v>331</v>
      </c>
      <c r="E224" s="81" t="s">
        <v>332</v>
      </c>
      <c r="F224" s="81" t="s">
        <v>20</v>
      </c>
      <c r="G224" s="81" t="s">
        <v>21</v>
      </c>
      <c r="H224" s="81" t="s">
        <v>15</v>
      </c>
      <c r="I224" s="81" t="s">
        <v>306</v>
      </c>
      <c r="J224" s="81" t="s">
        <v>323</v>
      </c>
      <c r="K224" s="81" t="s">
        <v>627</v>
      </c>
      <c r="L224" s="82" t="s">
        <v>775</v>
      </c>
    </row>
    <row r="225" spans="1:12" ht="15">
      <c r="A225" s="86" t="s">
        <v>489</v>
      </c>
      <c r="B225" s="91">
        <v>1</v>
      </c>
      <c r="C225" s="91">
        <v>3</v>
      </c>
      <c r="D225" s="91">
        <v>2</v>
      </c>
      <c r="E225" s="91">
        <v>6</v>
      </c>
      <c r="F225" s="91">
        <v>3</v>
      </c>
      <c r="G225" s="91">
        <v>3</v>
      </c>
      <c r="H225" s="91">
        <v>2</v>
      </c>
      <c r="I225" s="91">
        <v>2</v>
      </c>
      <c r="J225" s="91">
        <v>4</v>
      </c>
      <c r="K225" s="91">
        <v>1</v>
      </c>
      <c r="L225" s="92">
        <v>4</v>
      </c>
    </row>
    <row r="226" spans="1:12" ht="15">
      <c r="A226" s="86" t="s">
        <v>490</v>
      </c>
      <c r="B226" s="91">
        <v>20</v>
      </c>
      <c r="C226" s="91">
        <v>18</v>
      </c>
      <c r="D226" s="91">
        <v>21</v>
      </c>
      <c r="E226" s="91">
        <v>19</v>
      </c>
      <c r="F226" s="91">
        <v>17</v>
      </c>
      <c r="G226" s="91">
        <v>22</v>
      </c>
      <c r="H226" s="91">
        <v>21</v>
      </c>
      <c r="I226" s="91">
        <v>21</v>
      </c>
      <c r="J226" s="91">
        <v>20</v>
      </c>
      <c r="K226" s="91">
        <v>20</v>
      </c>
      <c r="L226" s="92">
        <v>21</v>
      </c>
    </row>
    <row r="227" spans="1:12" ht="15">
      <c r="A227" s="86" t="s">
        <v>89</v>
      </c>
      <c r="B227" s="91">
        <v>16</v>
      </c>
      <c r="C227" s="91">
        <v>15</v>
      </c>
      <c r="D227" s="91">
        <v>21</v>
      </c>
      <c r="E227" s="91">
        <v>22</v>
      </c>
      <c r="F227" s="91">
        <v>22</v>
      </c>
      <c r="G227" s="91">
        <v>20</v>
      </c>
      <c r="H227" s="91">
        <v>14</v>
      </c>
      <c r="I227" s="91">
        <v>12</v>
      </c>
      <c r="J227" s="91">
        <v>14</v>
      </c>
      <c r="K227" s="91">
        <v>21</v>
      </c>
      <c r="L227" s="92">
        <v>18</v>
      </c>
    </row>
    <row r="228" spans="1:12" ht="15">
      <c r="A228" s="86" t="s">
        <v>91</v>
      </c>
      <c r="B228" s="91">
        <v>15</v>
      </c>
      <c r="C228" s="91">
        <v>11</v>
      </c>
      <c r="D228" s="91">
        <v>16</v>
      </c>
      <c r="E228" s="91">
        <v>17</v>
      </c>
      <c r="F228" s="91">
        <v>19</v>
      </c>
      <c r="G228" s="91">
        <v>22</v>
      </c>
      <c r="H228" s="91">
        <v>19</v>
      </c>
      <c r="I228" s="91">
        <v>25</v>
      </c>
      <c r="J228" s="91">
        <v>29</v>
      </c>
      <c r="K228" s="91">
        <v>26</v>
      </c>
      <c r="L228" s="92">
        <v>18</v>
      </c>
    </row>
    <row r="229" spans="1:12" ht="15">
      <c r="A229" s="86" t="s">
        <v>92</v>
      </c>
      <c r="B229" s="91">
        <v>21</v>
      </c>
      <c r="C229" s="91">
        <v>13</v>
      </c>
      <c r="D229" s="91">
        <v>21</v>
      </c>
      <c r="E229" s="91">
        <v>28</v>
      </c>
      <c r="F229" s="91">
        <v>20</v>
      </c>
      <c r="G229" s="91">
        <v>14</v>
      </c>
      <c r="H229" s="91">
        <v>13</v>
      </c>
      <c r="I229" s="91">
        <v>15</v>
      </c>
      <c r="J229" s="91">
        <v>23</v>
      </c>
      <c r="K229" s="91">
        <v>23</v>
      </c>
      <c r="L229" s="92">
        <v>12</v>
      </c>
    </row>
    <row r="230" spans="1:12" ht="15">
      <c r="A230" s="86" t="s">
        <v>491</v>
      </c>
      <c r="B230" s="91">
        <v>20</v>
      </c>
      <c r="C230" s="91">
        <v>29</v>
      </c>
      <c r="D230" s="91">
        <v>41</v>
      </c>
      <c r="E230" s="91">
        <v>44</v>
      </c>
      <c r="F230" s="91">
        <v>49</v>
      </c>
      <c r="G230" s="91">
        <v>54</v>
      </c>
      <c r="H230" s="91">
        <v>45</v>
      </c>
      <c r="I230" s="91">
        <v>41</v>
      </c>
      <c r="J230" s="91">
        <v>49</v>
      </c>
      <c r="K230" s="91">
        <v>42</v>
      </c>
      <c r="L230" s="92">
        <v>41</v>
      </c>
    </row>
    <row r="231" spans="1:12" ht="15">
      <c r="A231" s="86" t="s">
        <v>93</v>
      </c>
      <c r="B231" s="91">
        <v>12</v>
      </c>
      <c r="C231" s="91">
        <v>11</v>
      </c>
      <c r="D231" s="91">
        <v>8</v>
      </c>
      <c r="E231" s="91">
        <v>11</v>
      </c>
      <c r="F231" s="91">
        <v>8</v>
      </c>
      <c r="G231" s="91">
        <v>10</v>
      </c>
      <c r="H231" s="91">
        <v>16</v>
      </c>
      <c r="I231" s="91">
        <v>19</v>
      </c>
      <c r="J231" s="91">
        <v>12</v>
      </c>
      <c r="K231" s="91">
        <v>4</v>
      </c>
      <c r="L231" s="92">
        <v>7</v>
      </c>
    </row>
    <row r="232" spans="1:12" ht="15">
      <c r="A232" s="86" t="s">
        <v>90</v>
      </c>
      <c r="B232" s="91">
        <v>13</v>
      </c>
      <c r="C232" s="91">
        <v>16</v>
      </c>
      <c r="D232" s="91">
        <v>19</v>
      </c>
      <c r="E232" s="91">
        <v>22</v>
      </c>
      <c r="F232" s="91">
        <v>19</v>
      </c>
      <c r="G232" s="91">
        <v>16</v>
      </c>
      <c r="H232" s="91">
        <v>9</v>
      </c>
      <c r="I232" s="91">
        <v>10</v>
      </c>
      <c r="J232" s="91">
        <v>9</v>
      </c>
      <c r="K232" s="91">
        <v>11</v>
      </c>
      <c r="L232" s="92">
        <v>12</v>
      </c>
    </row>
    <row r="233" spans="1:12" ht="15">
      <c r="A233" s="8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2"/>
    </row>
    <row r="234" spans="1:12" ht="15">
      <c r="A234" s="86" t="s">
        <v>492</v>
      </c>
      <c r="B234" s="91">
        <v>1</v>
      </c>
      <c r="C234" s="91">
        <v>0</v>
      </c>
      <c r="D234" s="91">
        <v>0</v>
      </c>
      <c r="E234" s="91">
        <v>0</v>
      </c>
      <c r="F234" s="91">
        <v>0</v>
      </c>
      <c r="G234" s="91">
        <v>0</v>
      </c>
      <c r="H234" s="91">
        <v>0</v>
      </c>
      <c r="I234" s="91">
        <v>0</v>
      </c>
      <c r="J234" s="91">
        <v>0</v>
      </c>
      <c r="K234" s="91">
        <v>0</v>
      </c>
      <c r="L234" s="92">
        <v>0</v>
      </c>
    </row>
    <row r="235" spans="1:12" ht="15">
      <c r="A235" s="86" t="s">
        <v>80</v>
      </c>
      <c r="B235" s="91">
        <v>0</v>
      </c>
      <c r="C235" s="91">
        <v>3</v>
      </c>
      <c r="D235" s="91">
        <v>2</v>
      </c>
      <c r="E235" s="91">
        <v>0</v>
      </c>
      <c r="F235" s="91">
        <v>0</v>
      </c>
      <c r="G235" s="91">
        <v>2</v>
      </c>
      <c r="H235" s="91">
        <v>5</v>
      </c>
      <c r="I235" s="91">
        <v>11</v>
      </c>
      <c r="J235" s="91">
        <v>12</v>
      </c>
      <c r="K235" s="91">
        <v>2</v>
      </c>
      <c r="L235" s="92">
        <v>1</v>
      </c>
    </row>
    <row r="236" spans="1:12">
      <c r="A236" s="88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4"/>
    </row>
    <row r="237" spans="1:12">
      <c r="A237" s="90" t="s">
        <v>343</v>
      </c>
      <c r="B237" s="99">
        <f t="shared" ref="B237:K237" si="8">SUM(B225:B236)</f>
        <v>119</v>
      </c>
      <c r="C237" s="99">
        <f t="shared" si="8"/>
        <v>119</v>
      </c>
      <c r="D237" s="99">
        <f t="shared" si="8"/>
        <v>151</v>
      </c>
      <c r="E237" s="99">
        <f t="shared" si="8"/>
        <v>169</v>
      </c>
      <c r="F237" s="99">
        <f t="shared" si="8"/>
        <v>157</v>
      </c>
      <c r="G237" s="99">
        <f t="shared" si="8"/>
        <v>163</v>
      </c>
      <c r="H237" s="99">
        <f t="shared" si="8"/>
        <v>144</v>
      </c>
      <c r="I237" s="99">
        <f t="shared" si="8"/>
        <v>156</v>
      </c>
      <c r="J237" s="99">
        <f t="shared" si="8"/>
        <v>172</v>
      </c>
      <c r="K237" s="99">
        <f t="shared" si="8"/>
        <v>150</v>
      </c>
      <c r="L237" s="99">
        <f>SUM(L225:L236)</f>
        <v>134</v>
      </c>
    </row>
    <row r="238" spans="1:12" ht="15">
      <c r="A238" s="233" t="s">
        <v>488</v>
      </c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</row>
    <row r="239" spans="1:12" ht="15">
      <c r="A239" s="228" t="s">
        <v>374</v>
      </c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</row>
    <row r="240" spans="1:12" ht="12.75" customHeight="1">
      <c r="A240" s="229" t="s">
        <v>328</v>
      </c>
      <c r="B240" s="231" t="s">
        <v>630</v>
      </c>
      <c r="C240" s="231"/>
      <c r="D240" s="231"/>
      <c r="E240" s="231"/>
      <c r="F240" s="231"/>
      <c r="G240" s="231"/>
      <c r="H240" s="231"/>
      <c r="I240" s="231"/>
      <c r="J240" s="231"/>
      <c r="K240" s="231"/>
      <c r="L240" s="231"/>
    </row>
    <row r="241" spans="1:12">
      <c r="A241" s="230"/>
      <c r="B241" s="81" t="s">
        <v>329</v>
      </c>
      <c r="C241" s="81" t="s">
        <v>330</v>
      </c>
      <c r="D241" s="81" t="s">
        <v>331</v>
      </c>
      <c r="E241" s="81" t="s">
        <v>332</v>
      </c>
      <c r="F241" s="81" t="s">
        <v>20</v>
      </c>
      <c r="G241" s="81" t="s">
        <v>21</v>
      </c>
      <c r="H241" s="81" t="s">
        <v>15</v>
      </c>
      <c r="I241" s="81" t="s">
        <v>306</v>
      </c>
      <c r="J241" s="81" t="s">
        <v>323</v>
      </c>
      <c r="K241" s="81" t="s">
        <v>627</v>
      </c>
      <c r="L241" s="82" t="s">
        <v>775</v>
      </c>
    </row>
    <row r="242" spans="1:12">
      <c r="A242" s="89" t="s">
        <v>493</v>
      </c>
      <c r="B242" s="96"/>
      <c r="C242" s="96"/>
      <c r="D242" s="97">
        <v>2</v>
      </c>
      <c r="E242" s="97">
        <v>2</v>
      </c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2">
        <v>0</v>
      </c>
    </row>
    <row r="243" spans="1:12" ht="15">
      <c r="A243" s="86" t="s">
        <v>494</v>
      </c>
      <c r="B243" s="91">
        <v>5</v>
      </c>
      <c r="C243" s="91">
        <v>2</v>
      </c>
      <c r="D243" s="91">
        <v>4</v>
      </c>
      <c r="E243" s="91">
        <v>7</v>
      </c>
      <c r="F243" s="91">
        <v>3</v>
      </c>
      <c r="G243" s="91">
        <v>1</v>
      </c>
      <c r="H243" s="91">
        <v>5</v>
      </c>
      <c r="I243" s="91">
        <v>5</v>
      </c>
      <c r="J243" s="91">
        <v>4</v>
      </c>
      <c r="K243" s="91">
        <v>3</v>
      </c>
      <c r="L243" s="92">
        <v>1</v>
      </c>
    </row>
    <row r="244" spans="1:12" ht="15">
      <c r="A244" s="86" t="s">
        <v>495</v>
      </c>
      <c r="B244" s="91"/>
      <c r="C244" s="91"/>
      <c r="D244" s="91"/>
      <c r="E244" s="91"/>
      <c r="F244" s="91">
        <v>1</v>
      </c>
      <c r="G244" s="91">
        <v>2</v>
      </c>
      <c r="H244" s="91">
        <v>5</v>
      </c>
      <c r="I244" s="91">
        <v>2</v>
      </c>
      <c r="J244" s="91">
        <v>2</v>
      </c>
      <c r="K244" s="91">
        <v>0</v>
      </c>
      <c r="L244" s="92">
        <v>0</v>
      </c>
    </row>
    <row r="245" spans="1:12">
      <c r="A245" s="89" t="s">
        <v>496</v>
      </c>
      <c r="B245" s="91"/>
      <c r="C245" s="91"/>
      <c r="D245" s="91"/>
      <c r="E245" s="91"/>
      <c r="F245" s="91"/>
      <c r="G245" s="91">
        <v>1</v>
      </c>
      <c r="H245" s="91">
        <v>3</v>
      </c>
      <c r="I245" s="91">
        <v>1</v>
      </c>
      <c r="J245" s="91">
        <v>0</v>
      </c>
      <c r="K245" s="91">
        <v>0</v>
      </c>
      <c r="L245" s="92">
        <v>0</v>
      </c>
    </row>
    <row r="246" spans="1:12">
      <c r="A246" s="89" t="s">
        <v>497</v>
      </c>
      <c r="B246" s="91"/>
      <c r="C246" s="91"/>
      <c r="D246" s="91">
        <v>2</v>
      </c>
      <c r="E246" s="91">
        <v>0</v>
      </c>
      <c r="F246" s="91">
        <v>2</v>
      </c>
      <c r="G246" s="91">
        <v>3</v>
      </c>
      <c r="H246" s="91">
        <v>2</v>
      </c>
      <c r="I246" s="91">
        <v>0</v>
      </c>
      <c r="J246" s="91">
        <v>0</v>
      </c>
      <c r="K246" s="91">
        <v>0</v>
      </c>
      <c r="L246" s="92">
        <v>0</v>
      </c>
    </row>
    <row r="247" spans="1:12">
      <c r="A247" s="89" t="s">
        <v>498</v>
      </c>
      <c r="B247" s="91"/>
      <c r="C247" s="91"/>
      <c r="D247" s="91"/>
      <c r="E247" s="91"/>
      <c r="F247" s="91">
        <v>1</v>
      </c>
      <c r="G247" s="91">
        <v>5</v>
      </c>
      <c r="H247" s="91">
        <v>2</v>
      </c>
      <c r="I247" s="91">
        <v>3</v>
      </c>
      <c r="J247" s="91">
        <v>1</v>
      </c>
      <c r="K247" s="91">
        <v>1</v>
      </c>
      <c r="L247" s="92">
        <v>1</v>
      </c>
    </row>
    <row r="248" spans="1:12">
      <c r="A248" s="89" t="s">
        <v>499</v>
      </c>
      <c r="B248" s="91"/>
      <c r="C248" s="91"/>
      <c r="D248" s="91">
        <v>2</v>
      </c>
      <c r="E248" s="91">
        <v>0</v>
      </c>
      <c r="F248" s="91">
        <v>1</v>
      </c>
      <c r="G248" s="91">
        <v>1</v>
      </c>
      <c r="H248" s="91">
        <v>2</v>
      </c>
      <c r="I248" s="91">
        <v>1</v>
      </c>
      <c r="J248" s="91">
        <v>0</v>
      </c>
      <c r="K248" s="91">
        <v>0</v>
      </c>
      <c r="L248" s="92">
        <v>0</v>
      </c>
    </row>
    <row r="249" spans="1:12">
      <c r="A249" s="89" t="s">
        <v>500</v>
      </c>
      <c r="B249" s="91"/>
      <c r="C249" s="91"/>
      <c r="D249" s="91">
        <v>1</v>
      </c>
      <c r="E249" s="91">
        <v>0</v>
      </c>
      <c r="F249" s="91">
        <v>0</v>
      </c>
      <c r="G249" s="91">
        <v>1</v>
      </c>
      <c r="H249" s="91">
        <v>0</v>
      </c>
      <c r="I249" s="91">
        <v>0</v>
      </c>
      <c r="J249" s="91">
        <v>0</v>
      </c>
      <c r="K249" s="91">
        <v>0</v>
      </c>
      <c r="L249" s="92">
        <v>0</v>
      </c>
    </row>
    <row r="250" spans="1:12">
      <c r="A250" s="89" t="s">
        <v>308</v>
      </c>
      <c r="B250" s="91"/>
      <c r="C250" s="91"/>
      <c r="D250" s="91"/>
      <c r="E250" s="91"/>
      <c r="F250" s="91"/>
      <c r="G250" s="91"/>
      <c r="H250" s="91"/>
      <c r="I250" s="91">
        <v>3</v>
      </c>
      <c r="J250" s="91">
        <v>2</v>
      </c>
      <c r="K250" s="91">
        <v>1</v>
      </c>
      <c r="L250" s="92">
        <v>0</v>
      </c>
    </row>
    <row r="251" spans="1:12">
      <c r="A251" s="89" t="s">
        <v>501</v>
      </c>
      <c r="B251" s="91"/>
      <c r="C251" s="91"/>
      <c r="D251" s="91">
        <v>1</v>
      </c>
      <c r="E251" s="91">
        <v>1</v>
      </c>
      <c r="F251" s="91">
        <v>4</v>
      </c>
      <c r="G251" s="91">
        <v>6</v>
      </c>
      <c r="H251" s="91">
        <v>5</v>
      </c>
      <c r="I251" s="91">
        <v>0</v>
      </c>
      <c r="J251" s="91">
        <v>0</v>
      </c>
      <c r="K251" s="91">
        <v>0</v>
      </c>
      <c r="L251" s="92">
        <v>0</v>
      </c>
    </row>
    <row r="252" spans="1:12">
      <c r="A252" s="89" t="s">
        <v>502</v>
      </c>
      <c r="B252" s="91"/>
      <c r="C252" s="91"/>
      <c r="D252" s="91"/>
      <c r="E252" s="91"/>
      <c r="F252" s="91"/>
      <c r="G252" s="91">
        <v>1</v>
      </c>
      <c r="H252" s="91">
        <v>0</v>
      </c>
      <c r="I252" s="91">
        <v>1</v>
      </c>
      <c r="J252" s="91">
        <v>0</v>
      </c>
      <c r="K252" s="91">
        <v>0</v>
      </c>
      <c r="L252" s="92">
        <v>0</v>
      </c>
    </row>
    <row r="253" spans="1:12">
      <c r="A253" s="89" t="s">
        <v>503</v>
      </c>
      <c r="B253" s="91"/>
      <c r="C253" s="91">
        <v>1</v>
      </c>
      <c r="D253" s="91">
        <v>0</v>
      </c>
      <c r="E253" s="91">
        <v>1</v>
      </c>
      <c r="F253" s="91">
        <v>1</v>
      </c>
      <c r="G253" s="91">
        <v>2</v>
      </c>
      <c r="H253" s="91">
        <v>7</v>
      </c>
      <c r="I253" s="91">
        <v>3</v>
      </c>
      <c r="J253" s="91">
        <v>9</v>
      </c>
      <c r="K253" s="91">
        <v>8</v>
      </c>
      <c r="L253" s="92">
        <v>7</v>
      </c>
    </row>
    <row r="254" spans="1:12">
      <c r="A254" s="89" t="s">
        <v>632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>
        <v>1</v>
      </c>
      <c r="L254" s="92">
        <v>0</v>
      </c>
    </row>
    <row r="255" spans="1:12" ht="15">
      <c r="A255" s="86" t="s">
        <v>504</v>
      </c>
      <c r="B255" s="91">
        <v>21</v>
      </c>
      <c r="C255" s="91">
        <v>16</v>
      </c>
      <c r="D255" s="91">
        <v>10</v>
      </c>
      <c r="E255" s="91">
        <v>7</v>
      </c>
      <c r="F255" s="91">
        <v>3</v>
      </c>
      <c r="G255" s="91">
        <v>3</v>
      </c>
      <c r="H255" s="91">
        <v>3</v>
      </c>
      <c r="I255" s="91">
        <v>1</v>
      </c>
      <c r="J255" s="91">
        <v>1</v>
      </c>
      <c r="K255" s="91">
        <v>0</v>
      </c>
      <c r="L255" s="92">
        <v>0</v>
      </c>
    </row>
    <row r="256" spans="1:12" ht="15">
      <c r="A256" s="86" t="s">
        <v>505</v>
      </c>
      <c r="B256" s="91">
        <v>27</v>
      </c>
      <c r="C256" s="91">
        <v>37</v>
      </c>
      <c r="D256" s="91">
        <v>52</v>
      </c>
      <c r="E256" s="97">
        <v>59</v>
      </c>
      <c r="F256" s="97">
        <v>64</v>
      </c>
      <c r="G256" s="97">
        <v>74</v>
      </c>
      <c r="H256" s="97">
        <v>72</v>
      </c>
      <c r="I256" s="97">
        <v>74</v>
      </c>
      <c r="J256" s="97">
        <v>55</v>
      </c>
      <c r="K256" s="97">
        <v>62</v>
      </c>
      <c r="L256" s="113">
        <v>56</v>
      </c>
    </row>
    <row r="257" spans="1:12" ht="15">
      <c r="A257" s="86" t="s">
        <v>506</v>
      </c>
      <c r="B257" s="91">
        <v>65</v>
      </c>
      <c r="C257" s="91">
        <v>63</v>
      </c>
      <c r="D257" s="91">
        <v>89</v>
      </c>
      <c r="E257" s="91">
        <v>70</v>
      </c>
      <c r="F257" s="91">
        <v>60</v>
      </c>
      <c r="G257" s="91">
        <v>76</v>
      </c>
      <c r="H257" s="91">
        <v>71</v>
      </c>
      <c r="I257" s="91">
        <v>68</v>
      </c>
      <c r="J257" s="83">
        <v>34</v>
      </c>
      <c r="K257" s="83">
        <v>74</v>
      </c>
      <c r="L257" s="84">
        <v>69</v>
      </c>
    </row>
    <row r="258" spans="1:12" ht="15">
      <c r="A258" s="86" t="s">
        <v>507</v>
      </c>
      <c r="B258" s="91">
        <v>0</v>
      </c>
      <c r="C258" s="91">
        <v>0</v>
      </c>
      <c r="D258" s="91">
        <v>0</v>
      </c>
      <c r="E258" s="91">
        <v>0</v>
      </c>
      <c r="F258" s="91">
        <v>0</v>
      </c>
      <c r="G258" s="91">
        <v>0</v>
      </c>
      <c r="H258" s="91">
        <v>0</v>
      </c>
      <c r="I258" s="91">
        <v>0</v>
      </c>
      <c r="J258" s="83">
        <v>0</v>
      </c>
      <c r="K258" s="83">
        <v>0</v>
      </c>
      <c r="L258" s="84">
        <v>0</v>
      </c>
    </row>
    <row r="259" spans="1:12" ht="15">
      <c r="A259" s="86" t="s">
        <v>508</v>
      </c>
      <c r="B259" s="91">
        <v>32</v>
      </c>
      <c r="C259" s="91">
        <v>38</v>
      </c>
      <c r="D259" s="91">
        <v>28</v>
      </c>
      <c r="E259" s="91">
        <v>21</v>
      </c>
      <c r="F259" s="91">
        <v>20</v>
      </c>
      <c r="G259" s="91">
        <v>22</v>
      </c>
      <c r="H259" s="91">
        <v>23</v>
      </c>
      <c r="I259" s="91">
        <v>24</v>
      </c>
      <c r="J259" s="91">
        <v>8</v>
      </c>
      <c r="K259" s="91">
        <v>14</v>
      </c>
      <c r="L259" s="92">
        <v>24</v>
      </c>
    </row>
    <row r="260" spans="1:12" ht="15">
      <c r="A260" s="86" t="s">
        <v>509</v>
      </c>
      <c r="B260" s="91">
        <v>22</v>
      </c>
      <c r="C260" s="91">
        <v>27</v>
      </c>
      <c r="D260" s="91">
        <v>24</v>
      </c>
      <c r="E260" s="91">
        <v>14</v>
      </c>
      <c r="F260" s="91">
        <v>21</v>
      </c>
      <c r="G260" s="91">
        <v>15</v>
      </c>
      <c r="H260" s="91">
        <v>8</v>
      </c>
      <c r="I260" s="91">
        <v>8</v>
      </c>
      <c r="J260" s="91">
        <v>4</v>
      </c>
      <c r="K260" s="91">
        <v>11</v>
      </c>
      <c r="L260" s="92">
        <v>9</v>
      </c>
    </row>
    <row r="261" spans="1:12" ht="15">
      <c r="A261" s="86" t="s">
        <v>510</v>
      </c>
      <c r="B261" s="91">
        <v>5</v>
      </c>
      <c r="C261" s="91">
        <v>7</v>
      </c>
      <c r="D261" s="91">
        <v>6</v>
      </c>
      <c r="E261" s="91">
        <v>4</v>
      </c>
      <c r="F261" s="91">
        <v>2</v>
      </c>
      <c r="G261" s="91">
        <v>1</v>
      </c>
      <c r="H261" s="91">
        <v>0</v>
      </c>
      <c r="I261" s="91">
        <v>0</v>
      </c>
      <c r="J261" s="91">
        <v>0</v>
      </c>
      <c r="K261" s="91">
        <v>0</v>
      </c>
      <c r="L261" s="92">
        <v>0</v>
      </c>
    </row>
    <row r="262" spans="1:12" ht="15">
      <c r="A262" s="86" t="s">
        <v>511</v>
      </c>
      <c r="B262" s="91">
        <v>49</v>
      </c>
      <c r="C262" s="91">
        <v>57</v>
      </c>
      <c r="D262" s="91">
        <v>46</v>
      </c>
      <c r="E262" s="91">
        <v>34</v>
      </c>
      <c r="F262" s="91">
        <v>27</v>
      </c>
      <c r="G262" s="91">
        <v>20</v>
      </c>
      <c r="H262" s="91">
        <v>14</v>
      </c>
      <c r="I262" s="91">
        <v>8</v>
      </c>
      <c r="J262" s="91">
        <v>0</v>
      </c>
      <c r="K262" s="91">
        <v>0</v>
      </c>
      <c r="L262" s="92">
        <v>0</v>
      </c>
    </row>
    <row r="263" spans="1:12">
      <c r="A263" s="89" t="s">
        <v>72</v>
      </c>
      <c r="B263" s="91"/>
      <c r="C263" s="91"/>
      <c r="D263" s="91">
        <v>7</v>
      </c>
      <c r="E263" s="91">
        <v>7</v>
      </c>
      <c r="F263" s="91">
        <v>9</v>
      </c>
      <c r="G263" s="91">
        <v>14</v>
      </c>
      <c r="H263" s="91">
        <v>8</v>
      </c>
      <c r="I263" s="91">
        <v>19</v>
      </c>
      <c r="J263" s="91">
        <v>17</v>
      </c>
      <c r="K263" s="91">
        <v>16</v>
      </c>
      <c r="L263" s="92">
        <v>11</v>
      </c>
    </row>
    <row r="264" spans="1:12" ht="15">
      <c r="A264" s="86" t="s">
        <v>73</v>
      </c>
      <c r="B264" s="91">
        <v>12</v>
      </c>
      <c r="C264" s="91">
        <v>4</v>
      </c>
      <c r="D264" s="91">
        <v>1</v>
      </c>
      <c r="E264" s="91">
        <v>0</v>
      </c>
      <c r="F264" s="91">
        <v>0</v>
      </c>
      <c r="G264" s="91">
        <v>0</v>
      </c>
      <c r="H264" s="91">
        <v>0</v>
      </c>
      <c r="I264" s="91">
        <v>0</v>
      </c>
      <c r="J264" s="91">
        <v>0</v>
      </c>
      <c r="K264" s="91">
        <v>0</v>
      </c>
      <c r="L264" s="92">
        <v>0</v>
      </c>
    </row>
    <row r="265" spans="1:12" ht="15">
      <c r="A265" s="86" t="s">
        <v>512</v>
      </c>
      <c r="B265" s="91">
        <v>4</v>
      </c>
      <c r="C265" s="91">
        <v>3</v>
      </c>
      <c r="D265" s="91">
        <v>0</v>
      </c>
      <c r="E265" s="91">
        <v>0</v>
      </c>
      <c r="F265" s="91">
        <v>0</v>
      </c>
      <c r="G265" s="91">
        <v>0</v>
      </c>
      <c r="H265" s="91">
        <v>0</v>
      </c>
      <c r="I265" s="91">
        <v>0</v>
      </c>
      <c r="J265" s="91">
        <v>0</v>
      </c>
      <c r="K265" s="91">
        <v>0</v>
      </c>
      <c r="L265" s="92">
        <v>0</v>
      </c>
    </row>
    <row r="266" spans="1:12" ht="15">
      <c r="A266" s="86" t="s">
        <v>513</v>
      </c>
      <c r="B266" s="91">
        <v>9</v>
      </c>
      <c r="C266" s="91">
        <v>0</v>
      </c>
      <c r="D266" s="91">
        <v>0</v>
      </c>
      <c r="E266" s="91">
        <v>0</v>
      </c>
      <c r="F266" s="91">
        <v>0</v>
      </c>
      <c r="G266" s="91">
        <v>0</v>
      </c>
      <c r="H266" s="91">
        <v>0</v>
      </c>
      <c r="I266" s="91">
        <v>0</v>
      </c>
      <c r="J266" s="91">
        <v>0</v>
      </c>
      <c r="K266" s="91">
        <v>0</v>
      </c>
      <c r="L266" s="92">
        <v>0</v>
      </c>
    </row>
    <row r="267" spans="1:12">
      <c r="A267" s="89" t="s">
        <v>74</v>
      </c>
      <c r="B267" s="91"/>
      <c r="C267" s="91">
        <v>19</v>
      </c>
      <c r="D267" s="91">
        <v>22</v>
      </c>
      <c r="E267" s="91">
        <v>15</v>
      </c>
      <c r="F267" s="91">
        <v>6</v>
      </c>
      <c r="G267" s="91">
        <v>7</v>
      </c>
      <c r="H267" s="91">
        <v>10</v>
      </c>
      <c r="I267" s="91">
        <v>10</v>
      </c>
      <c r="J267" s="91">
        <v>7</v>
      </c>
      <c r="K267" s="91">
        <v>5</v>
      </c>
      <c r="L267" s="92">
        <v>5</v>
      </c>
    </row>
    <row r="268" spans="1:12" ht="15">
      <c r="A268" s="86" t="s">
        <v>75</v>
      </c>
      <c r="B268" s="91">
        <v>30</v>
      </c>
      <c r="C268" s="91">
        <v>28</v>
      </c>
      <c r="D268" s="91">
        <v>22</v>
      </c>
      <c r="E268" s="91">
        <v>13</v>
      </c>
      <c r="F268" s="91">
        <v>7</v>
      </c>
      <c r="G268" s="91">
        <v>3</v>
      </c>
      <c r="H268" s="91">
        <v>0</v>
      </c>
      <c r="I268" s="91">
        <v>0</v>
      </c>
      <c r="J268" s="91">
        <v>0</v>
      </c>
      <c r="K268" s="91">
        <v>0</v>
      </c>
      <c r="L268" s="92">
        <v>0</v>
      </c>
    </row>
    <row r="269" spans="1:12" ht="15">
      <c r="A269" s="86" t="s">
        <v>514</v>
      </c>
      <c r="B269" s="91">
        <v>68</v>
      </c>
      <c r="C269" s="91">
        <v>62</v>
      </c>
      <c r="D269" s="91">
        <v>48</v>
      </c>
      <c r="E269" s="91">
        <v>43</v>
      </c>
      <c r="F269" s="91">
        <v>41</v>
      </c>
      <c r="G269" s="91">
        <v>39</v>
      </c>
      <c r="H269" s="91">
        <v>33</v>
      </c>
      <c r="I269" s="91">
        <v>25</v>
      </c>
      <c r="J269" s="91">
        <v>25</v>
      </c>
      <c r="K269" s="91">
        <v>28</v>
      </c>
      <c r="L269" s="92">
        <v>9</v>
      </c>
    </row>
    <row r="270" spans="1:12">
      <c r="A270" s="89" t="s">
        <v>76</v>
      </c>
      <c r="B270" s="91"/>
      <c r="C270" s="91"/>
      <c r="D270" s="91">
        <v>3</v>
      </c>
      <c r="E270" s="91">
        <v>1</v>
      </c>
      <c r="F270" s="91">
        <v>2</v>
      </c>
      <c r="G270" s="91">
        <v>1</v>
      </c>
      <c r="H270" s="91">
        <v>1</v>
      </c>
      <c r="I270" s="91">
        <v>1</v>
      </c>
      <c r="J270" s="91">
        <v>1</v>
      </c>
      <c r="K270" s="91">
        <v>0</v>
      </c>
      <c r="L270" s="92">
        <v>0</v>
      </c>
    </row>
    <row r="271" spans="1:12" ht="15">
      <c r="A271" s="86" t="s">
        <v>515</v>
      </c>
      <c r="B271" s="91">
        <v>19</v>
      </c>
      <c r="C271" s="91">
        <v>17</v>
      </c>
      <c r="D271" s="91">
        <v>6</v>
      </c>
      <c r="E271" s="91">
        <v>1</v>
      </c>
      <c r="F271" s="91">
        <v>0</v>
      </c>
      <c r="G271" s="91">
        <v>0</v>
      </c>
      <c r="H271" s="91">
        <v>0</v>
      </c>
      <c r="I271" s="91">
        <v>0</v>
      </c>
      <c r="J271" s="91">
        <v>0</v>
      </c>
      <c r="K271" s="91">
        <v>0</v>
      </c>
      <c r="L271" s="92">
        <v>0</v>
      </c>
    </row>
    <row r="272" spans="1:12">
      <c r="A272" s="89" t="s">
        <v>77</v>
      </c>
      <c r="B272" s="91">
        <v>4</v>
      </c>
      <c r="C272" s="91">
        <v>6</v>
      </c>
      <c r="D272" s="91">
        <v>3</v>
      </c>
      <c r="E272" s="91">
        <v>3</v>
      </c>
      <c r="F272" s="91">
        <v>3</v>
      </c>
      <c r="G272" s="91">
        <v>4</v>
      </c>
      <c r="H272" s="91">
        <v>4</v>
      </c>
      <c r="I272" s="91">
        <v>2</v>
      </c>
      <c r="J272" s="91">
        <v>2</v>
      </c>
      <c r="K272" s="91">
        <v>2</v>
      </c>
      <c r="L272" s="92">
        <v>1</v>
      </c>
    </row>
    <row r="273" spans="1:12" ht="15">
      <c r="A273" s="86" t="s">
        <v>516</v>
      </c>
      <c r="B273" s="97">
        <v>44</v>
      </c>
      <c r="C273" s="97">
        <v>35</v>
      </c>
      <c r="D273" s="97">
        <v>39</v>
      </c>
      <c r="E273" s="97">
        <v>32</v>
      </c>
      <c r="F273" s="97">
        <v>26</v>
      </c>
      <c r="G273" s="97">
        <v>44</v>
      </c>
      <c r="H273" s="97">
        <v>111</v>
      </c>
      <c r="I273" s="97">
        <v>73</v>
      </c>
      <c r="J273" s="97">
        <v>69</v>
      </c>
      <c r="K273" s="97">
        <v>21</v>
      </c>
      <c r="L273" s="113">
        <v>17</v>
      </c>
    </row>
    <row r="274" spans="1:12" ht="15">
      <c r="A274" s="86" t="s">
        <v>517</v>
      </c>
      <c r="B274" s="97">
        <v>38</v>
      </c>
      <c r="C274" s="97">
        <v>46</v>
      </c>
      <c r="D274" s="97">
        <v>30</v>
      </c>
      <c r="E274" s="97">
        <v>30</v>
      </c>
      <c r="F274" s="97">
        <v>14</v>
      </c>
      <c r="G274" s="97">
        <v>11</v>
      </c>
      <c r="H274" s="97">
        <v>10</v>
      </c>
      <c r="I274" s="97">
        <v>3</v>
      </c>
      <c r="J274" s="97">
        <v>0</v>
      </c>
      <c r="K274" s="97">
        <v>5</v>
      </c>
      <c r="L274" s="113">
        <v>9</v>
      </c>
    </row>
    <row r="275" spans="1:12">
      <c r="A275" s="89" t="s">
        <v>518</v>
      </c>
      <c r="B275" s="97">
        <v>0</v>
      </c>
      <c r="C275" s="97">
        <v>0</v>
      </c>
      <c r="D275" s="97">
        <v>0</v>
      </c>
      <c r="E275" s="97">
        <v>0</v>
      </c>
      <c r="F275" s="97">
        <v>0</v>
      </c>
      <c r="G275" s="97">
        <v>0</v>
      </c>
      <c r="H275" s="97">
        <v>0</v>
      </c>
      <c r="I275" s="97">
        <v>0</v>
      </c>
      <c r="J275" s="97">
        <v>0</v>
      </c>
      <c r="K275" s="97">
        <v>0</v>
      </c>
      <c r="L275" s="113">
        <v>0</v>
      </c>
    </row>
    <row r="276" spans="1:12">
      <c r="A276" s="89" t="s">
        <v>71</v>
      </c>
      <c r="B276" s="97">
        <v>23</v>
      </c>
      <c r="C276" s="97">
        <v>24</v>
      </c>
      <c r="D276" s="97">
        <v>20</v>
      </c>
      <c r="E276" s="97">
        <v>23</v>
      </c>
      <c r="F276" s="97">
        <v>29</v>
      </c>
      <c r="G276" s="97">
        <v>24</v>
      </c>
      <c r="H276" s="97">
        <v>35</v>
      </c>
      <c r="I276" s="97">
        <v>24</v>
      </c>
      <c r="J276" s="97">
        <v>17</v>
      </c>
      <c r="K276" s="97">
        <v>17</v>
      </c>
      <c r="L276" s="113">
        <v>18</v>
      </c>
    </row>
    <row r="277" spans="1:12" ht="15">
      <c r="A277" s="86" t="s">
        <v>78</v>
      </c>
      <c r="B277" s="97">
        <v>41</v>
      </c>
      <c r="C277" s="97">
        <v>40</v>
      </c>
      <c r="D277" s="97">
        <v>33</v>
      </c>
      <c r="E277" s="97">
        <v>33</v>
      </c>
      <c r="F277" s="97">
        <v>32</v>
      </c>
      <c r="G277" s="97">
        <v>34</v>
      </c>
      <c r="H277" s="97">
        <v>33</v>
      </c>
      <c r="I277" s="97">
        <v>29</v>
      </c>
      <c r="J277" s="97">
        <v>26</v>
      </c>
      <c r="K277" s="97">
        <v>26</v>
      </c>
      <c r="L277" s="113">
        <v>23</v>
      </c>
    </row>
    <row r="278" spans="1:12">
      <c r="A278" s="89" t="s">
        <v>519</v>
      </c>
      <c r="B278" s="97">
        <v>8</v>
      </c>
      <c r="C278" s="97">
        <v>13</v>
      </c>
      <c r="D278" s="97">
        <v>17</v>
      </c>
      <c r="E278" s="97">
        <v>20</v>
      </c>
      <c r="F278" s="97">
        <v>24</v>
      </c>
      <c r="G278" s="97">
        <v>23</v>
      </c>
      <c r="H278" s="97">
        <v>23</v>
      </c>
      <c r="I278" s="97">
        <v>25</v>
      </c>
      <c r="J278" s="97">
        <v>28</v>
      </c>
      <c r="K278" s="97">
        <v>31</v>
      </c>
      <c r="L278" s="113">
        <v>28</v>
      </c>
    </row>
    <row r="279" spans="1:12" ht="15">
      <c r="A279" s="86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2"/>
    </row>
    <row r="280" spans="1:12" ht="15">
      <c r="A280" s="86" t="s">
        <v>520</v>
      </c>
      <c r="B280" s="91">
        <v>0</v>
      </c>
      <c r="C280" s="91">
        <v>0</v>
      </c>
      <c r="D280" s="91">
        <v>0</v>
      </c>
      <c r="E280" s="91">
        <v>1</v>
      </c>
      <c r="F280" s="91">
        <v>1</v>
      </c>
      <c r="G280" s="91">
        <v>1</v>
      </c>
      <c r="H280" s="91">
        <v>1</v>
      </c>
      <c r="I280" s="91">
        <v>0</v>
      </c>
      <c r="J280" s="91">
        <v>1</v>
      </c>
      <c r="K280" s="91">
        <v>0</v>
      </c>
      <c r="L280" s="92">
        <v>0</v>
      </c>
    </row>
    <row r="281" spans="1:12" ht="15">
      <c r="A281" s="86" t="s">
        <v>521</v>
      </c>
      <c r="B281" s="91">
        <v>0</v>
      </c>
      <c r="C281" s="91">
        <v>0</v>
      </c>
      <c r="D281" s="91">
        <v>0</v>
      </c>
      <c r="E281" s="91">
        <v>0</v>
      </c>
      <c r="F281" s="91">
        <v>0</v>
      </c>
      <c r="G281" s="91">
        <v>0</v>
      </c>
      <c r="H281" s="91">
        <v>0</v>
      </c>
      <c r="I281" s="91">
        <v>0</v>
      </c>
      <c r="J281" s="91">
        <v>0</v>
      </c>
      <c r="K281" s="91">
        <v>0</v>
      </c>
      <c r="L281" s="92">
        <v>0</v>
      </c>
    </row>
    <row r="282" spans="1:12" ht="15">
      <c r="A282" s="86" t="s">
        <v>80</v>
      </c>
      <c r="B282" s="91">
        <v>137</v>
      </c>
      <c r="C282" s="91">
        <v>62</v>
      </c>
      <c r="D282" s="91">
        <v>50</v>
      </c>
      <c r="E282" s="91">
        <v>52</v>
      </c>
      <c r="F282" s="91">
        <v>29</v>
      </c>
      <c r="G282" s="91">
        <v>64</v>
      </c>
      <c r="H282" s="91">
        <v>40</v>
      </c>
      <c r="I282" s="91">
        <v>29</v>
      </c>
      <c r="J282" s="91">
        <v>22</v>
      </c>
      <c r="K282" s="91">
        <v>14</v>
      </c>
      <c r="L282" s="92">
        <v>26</v>
      </c>
    </row>
    <row r="283" spans="1:12" ht="15">
      <c r="A283" s="152" t="s">
        <v>81</v>
      </c>
      <c r="B283" s="153">
        <v>1204</v>
      </c>
      <c r="C283" s="153">
        <v>892</v>
      </c>
      <c r="D283" s="153">
        <v>873</v>
      </c>
      <c r="E283" s="153">
        <v>394</v>
      </c>
      <c r="F283" s="153">
        <v>385</v>
      </c>
      <c r="G283" s="153">
        <v>382</v>
      </c>
      <c r="H283" s="153">
        <v>116</v>
      </c>
      <c r="I283" s="153">
        <v>281</v>
      </c>
      <c r="J283" s="153">
        <v>93</v>
      </c>
      <c r="K283" s="153">
        <v>128</v>
      </c>
      <c r="L283" s="153">
        <v>29</v>
      </c>
    </row>
    <row r="284" spans="1:12">
      <c r="A284" s="89" t="s">
        <v>79</v>
      </c>
      <c r="B284" s="91">
        <v>3</v>
      </c>
      <c r="C284" s="91">
        <v>4</v>
      </c>
      <c r="D284" s="91">
        <v>3</v>
      </c>
      <c r="E284" s="91">
        <v>3</v>
      </c>
      <c r="F284" s="91">
        <v>1</v>
      </c>
      <c r="G284" s="91">
        <v>1</v>
      </c>
      <c r="H284" s="91">
        <v>0</v>
      </c>
      <c r="I284" s="91">
        <v>0</v>
      </c>
      <c r="J284" s="91">
        <v>0</v>
      </c>
      <c r="K284" s="91">
        <v>0</v>
      </c>
      <c r="L284" s="92">
        <v>0</v>
      </c>
    </row>
    <row r="285" spans="1:12" ht="12.75" customHeight="1">
      <c r="A285" s="86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4"/>
    </row>
    <row r="286" spans="1:12">
      <c r="A286" s="90" t="s">
        <v>343</v>
      </c>
      <c r="B286" s="99">
        <f t="shared" ref="B286:K286" si="9">SUM(B242:B285)</f>
        <v>1870</v>
      </c>
      <c r="C286" s="99">
        <f t="shared" si="9"/>
        <v>1503</v>
      </c>
      <c r="D286" s="99">
        <f t="shared" si="9"/>
        <v>1444</v>
      </c>
      <c r="E286" s="99">
        <f t="shared" si="9"/>
        <v>891</v>
      </c>
      <c r="F286" s="99">
        <f t="shared" si="9"/>
        <v>819</v>
      </c>
      <c r="G286" s="99">
        <f t="shared" si="9"/>
        <v>886</v>
      </c>
      <c r="H286" s="99">
        <f t="shared" si="9"/>
        <v>647</v>
      </c>
      <c r="I286" s="99">
        <f t="shared" si="9"/>
        <v>723</v>
      </c>
      <c r="J286" s="99">
        <f t="shared" si="9"/>
        <v>428</v>
      </c>
      <c r="K286" s="99">
        <f t="shared" si="9"/>
        <v>468</v>
      </c>
      <c r="L286" s="99">
        <f>SUM(L242:L285)</f>
        <v>343</v>
      </c>
    </row>
    <row r="287" spans="1:12" ht="15">
      <c r="A287" s="233" t="s">
        <v>488</v>
      </c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</row>
    <row r="288" spans="1:12" ht="15">
      <c r="A288" s="228" t="s">
        <v>522</v>
      </c>
      <c r="B288" s="228"/>
      <c r="C288" s="228"/>
      <c r="D288" s="228"/>
      <c r="E288" s="228"/>
      <c r="F288" s="228"/>
      <c r="G288" s="228"/>
      <c r="H288" s="228"/>
      <c r="I288" s="228"/>
      <c r="J288" s="228"/>
      <c r="K288" s="228"/>
      <c r="L288" s="228"/>
    </row>
    <row r="289" spans="1:12" ht="15">
      <c r="A289" s="229" t="s">
        <v>328</v>
      </c>
      <c r="B289" s="231" t="s">
        <v>630</v>
      </c>
      <c r="C289" s="231"/>
      <c r="D289" s="231"/>
      <c r="E289" s="231"/>
      <c r="F289" s="231"/>
      <c r="G289" s="231"/>
      <c r="H289" s="231"/>
      <c r="I289" s="231"/>
      <c r="J289" s="231"/>
      <c r="K289" s="231"/>
      <c r="L289" s="231"/>
    </row>
    <row r="290" spans="1:12">
      <c r="A290" s="230"/>
      <c r="B290" s="81" t="s">
        <v>329</v>
      </c>
      <c r="C290" s="81" t="s">
        <v>330</v>
      </c>
      <c r="D290" s="81" t="s">
        <v>331</v>
      </c>
      <c r="E290" s="81" t="s">
        <v>332</v>
      </c>
      <c r="F290" s="81" t="s">
        <v>20</v>
      </c>
      <c r="G290" s="81" t="s">
        <v>21</v>
      </c>
      <c r="H290" s="81" t="s">
        <v>15</v>
      </c>
      <c r="I290" s="81" t="s">
        <v>306</v>
      </c>
      <c r="J290" s="81" t="s">
        <v>323</v>
      </c>
      <c r="K290" s="81" t="s">
        <v>627</v>
      </c>
      <c r="L290" s="82" t="s">
        <v>775</v>
      </c>
    </row>
    <row r="291" spans="1:12" ht="12.75" customHeight="1">
      <c r="A291" s="86" t="s">
        <v>523</v>
      </c>
      <c r="B291" s="91"/>
      <c r="C291" s="91"/>
      <c r="D291" s="91">
        <v>36</v>
      </c>
      <c r="E291" s="91">
        <v>43</v>
      </c>
      <c r="F291" s="91">
        <v>39</v>
      </c>
      <c r="G291" s="91">
        <v>5</v>
      </c>
      <c r="H291" s="91">
        <v>11</v>
      </c>
      <c r="I291" s="91">
        <v>13</v>
      </c>
      <c r="J291" s="91">
        <v>0</v>
      </c>
      <c r="K291" s="91">
        <v>0</v>
      </c>
      <c r="L291" s="92">
        <v>0</v>
      </c>
    </row>
    <row r="292" spans="1:12">
      <c r="A292" s="89" t="s">
        <v>309</v>
      </c>
      <c r="B292" s="91"/>
      <c r="C292" s="91"/>
      <c r="D292" s="91"/>
      <c r="E292" s="91"/>
      <c r="F292" s="91"/>
      <c r="G292" s="91"/>
      <c r="H292" s="91"/>
      <c r="I292" s="91">
        <v>4</v>
      </c>
      <c r="J292" s="91">
        <v>6</v>
      </c>
      <c r="K292" s="91">
        <v>5</v>
      </c>
      <c r="L292" s="92">
        <v>5</v>
      </c>
    </row>
    <row r="293" spans="1:12">
      <c r="A293" s="89" t="s">
        <v>524</v>
      </c>
      <c r="B293" s="91"/>
      <c r="C293" s="91"/>
      <c r="D293" s="91"/>
      <c r="E293" s="91"/>
      <c r="F293" s="91"/>
      <c r="G293" s="91"/>
      <c r="H293" s="91"/>
      <c r="I293" s="91"/>
      <c r="J293" s="91">
        <v>2</v>
      </c>
      <c r="K293" s="91">
        <v>0</v>
      </c>
      <c r="L293" s="92">
        <v>0</v>
      </c>
    </row>
    <row r="294" spans="1:12" ht="15">
      <c r="A294" s="86" t="s">
        <v>82</v>
      </c>
      <c r="B294" s="91">
        <v>32</v>
      </c>
      <c r="C294" s="91">
        <v>28</v>
      </c>
      <c r="D294" s="91">
        <v>34</v>
      </c>
      <c r="E294" s="91">
        <v>30</v>
      </c>
      <c r="F294" s="91">
        <v>32</v>
      </c>
      <c r="G294" s="91">
        <v>23</v>
      </c>
      <c r="H294" s="91">
        <v>15</v>
      </c>
      <c r="I294" s="91">
        <v>13</v>
      </c>
      <c r="J294" s="91">
        <v>15</v>
      </c>
      <c r="K294" s="91">
        <v>25</v>
      </c>
      <c r="L294" s="92">
        <v>25</v>
      </c>
    </row>
    <row r="295" spans="1:12" ht="15">
      <c r="A295" s="86" t="s">
        <v>83</v>
      </c>
      <c r="B295" s="91">
        <v>144</v>
      </c>
      <c r="C295" s="91">
        <v>106</v>
      </c>
      <c r="D295" s="91">
        <v>90</v>
      </c>
      <c r="E295" s="91">
        <v>105</v>
      </c>
      <c r="F295" s="91">
        <v>96</v>
      </c>
      <c r="G295" s="91">
        <v>71</v>
      </c>
      <c r="H295" s="91">
        <v>58</v>
      </c>
      <c r="I295" s="91">
        <v>55</v>
      </c>
      <c r="J295" s="91">
        <v>44</v>
      </c>
      <c r="K295" s="91">
        <v>44</v>
      </c>
      <c r="L295" s="92">
        <v>36</v>
      </c>
    </row>
    <row r="296" spans="1:12" ht="15">
      <c r="A296" s="86" t="s">
        <v>525</v>
      </c>
      <c r="B296" s="91">
        <v>22</v>
      </c>
      <c r="C296" s="91">
        <v>41</v>
      </c>
      <c r="D296" s="91">
        <v>63</v>
      </c>
      <c r="E296" s="91">
        <v>57</v>
      </c>
      <c r="F296" s="91">
        <v>91</v>
      </c>
      <c r="G296" s="91">
        <v>91</v>
      </c>
      <c r="H296" s="91">
        <v>76</v>
      </c>
      <c r="I296" s="91">
        <v>92</v>
      </c>
      <c r="J296" s="91">
        <v>102</v>
      </c>
      <c r="K296" s="91">
        <v>111</v>
      </c>
      <c r="L296" s="92">
        <v>94</v>
      </c>
    </row>
    <row r="297" spans="1:12" ht="15">
      <c r="A297" s="86" t="s">
        <v>526</v>
      </c>
      <c r="B297" s="91">
        <v>2</v>
      </c>
      <c r="C297" s="91">
        <v>3</v>
      </c>
      <c r="D297" s="91">
        <v>1</v>
      </c>
      <c r="E297" s="91">
        <v>2</v>
      </c>
      <c r="F297" s="91">
        <v>1</v>
      </c>
      <c r="G297" s="91">
        <v>0</v>
      </c>
      <c r="H297" s="91">
        <v>0</v>
      </c>
      <c r="I297" s="91">
        <v>0</v>
      </c>
      <c r="J297" s="91">
        <v>0</v>
      </c>
      <c r="K297" s="91">
        <v>0</v>
      </c>
      <c r="L297" s="92">
        <v>0</v>
      </c>
    </row>
    <row r="298" spans="1:12" ht="15">
      <c r="A298" s="86" t="s">
        <v>84</v>
      </c>
      <c r="B298" s="91">
        <v>8</v>
      </c>
      <c r="C298" s="91">
        <v>7</v>
      </c>
      <c r="D298" s="91">
        <v>11</v>
      </c>
      <c r="E298" s="91">
        <v>8</v>
      </c>
      <c r="F298" s="91">
        <v>10</v>
      </c>
      <c r="G298" s="91">
        <v>10</v>
      </c>
      <c r="H298" s="91">
        <v>6</v>
      </c>
      <c r="I298" s="91">
        <v>10</v>
      </c>
      <c r="J298" s="91">
        <v>9</v>
      </c>
      <c r="K298" s="91">
        <v>6</v>
      </c>
      <c r="L298" s="92">
        <v>4</v>
      </c>
    </row>
    <row r="299" spans="1:12" ht="15">
      <c r="A299" s="86" t="s">
        <v>527</v>
      </c>
      <c r="B299" s="91">
        <v>25</v>
      </c>
      <c r="C299" s="91">
        <v>22</v>
      </c>
      <c r="D299" s="91">
        <v>16</v>
      </c>
      <c r="E299" s="91">
        <v>13</v>
      </c>
      <c r="F299" s="91">
        <v>12</v>
      </c>
      <c r="G299" s="91">
        <v>11</v>
      </c>
      <c r="H299" s="91">
        <v>3</v>
      </c>
      <c r="I299" s="91">
        <v>5</v>
      </c>
      <c r="J299" s="83">
        <v>5</v>
      </c>
      <c r="K299" s="83">
        <v>6</v>
      </c>
      <c r="L299" s="84">
        <v>3</v>
      </c>
    </row>
    <row r="300" spans="1:12" ht="15">
      <c r="A300" s="86" t="s">
        <v>86</v>
      </c>
      <c r="B300" s="91">
        <v>6</v>
      </c>
      <c r="C300" s="91">
        <v>5</v>
      </c>
      <c r="D300" s="91">
        <v>2</v>
      </c>
      <c r="E300" s="91">
        <v>7</v>
      </c>
      <c r="F300" s="91">
        <v>8</v>
      </c>
      <c r="G300" s="91">
        <v>5</v>
      </c>
      <c r="H300" s="91">
        <v>1</v>
      </c>
      <c r="I300" s="91">
        <v>2</v>
      </c>
      <c r="J300" s="91">
        <v>6</v>
      </c>
      <c r="K300" s="91">
        <v>1</v>
      </c>
      <c r="L300" s="92">
        <v>2</v>
      </c>
    </row>
    <row r="301" spans="1:12" ht="15">
      <c r="A301" s="86" t="s">
        <v>528</v>
      </c>
      <c r="B301" s="91">
        <v>45</v>
      </c>
      <c r="C301" s="91">
        <v>40</v>
      </c>
      <c r="D301" s="91">
        <v>39</v>
      </c>
      <c r="E301" s="91">
        <v>38</v>
      </c>
      <c r="F301" s="91">
        <v>27</v>
      </c>
      <c r="G301" s="91">
        <v>31</v>
      </c>
      <c r="H301" s="91">
        <v>31</v>
      </c>
      <c r="I301" s="91">
        <v>33</v>
      </c>
      <c r="J301" s="91">
        <v>32</v>
      </c>
      <c r="K301" s="91">
        <v>35</v>
      </c>
      <c r="L301" s="92">
        <v>30</v>
      </c>
    </row>
    <row r="302" spans="1:12" ht="15">
      <c r="A302" s="86" t="s">
        <v>529</v>
      </c>
      <c r="B302" s="91">
        <v>36</v>
      </c>
      <c r="C302" s="91">
        <v>28</v>
      </c>
      <c r="D302" s="91">
        <v>31</v>
      </c>
      <c r="E302" s="91">
        <v>23</v>
      </c>
      <c r="F302" s="91">
        <v>29</v>
      </c>
      <c r="G302" s="91">
        <v>26</v>
      </c>
      <c r="H302" s="91">
        <v>23</v>
      </c>
      <c r="I302" s="91">
        <v>21</v>
      </c>
      <c r="J302" s="91">
        <v>16</v>
      </c>
      <c r="K302" s="91">
        <v>14</v>
      </c>
      <c r="L302" s="92">
        <v>15</v>
      </c>
    </row>
    <row r="303" spans="1:12" ht="15">
      <c r="A303" s="86" t="s">
        <v>87</v>
      </c>
      <c r="B303" s="91">
        <v>81</v>
      </c>
      <c r="C303" s="91">
        <v>78</v>
      </c>
      <c r="D303" s="91">
        <v>77</v>
      </c>
      <c r="E303" s="91">
        <v>77</v>
      </c>
      <c r="F303" s="91">
        <v>63</v>
      </c>
      <c r="G303" s="91">
        <v>64</v>
      </c>
      <c r="H303" s="91">
        <v>54</v>
      </c>
      <c r="I303" s="91">
        <v>63</v>
      </c>
      <c r="J303" s="91">
        <v>65</v>
      </c>
      <c r="K303" s="91">
        <v>72</v>
      </c>
      <c r="L303" s="92">
        <v>59</v>
      </c>
    </row>
    <row r="304" spans="1:12" ht="15">
      <c r="A304" s="86" t="s">
        <v>530</v>
      </c>
      <c r="B304" s="91"/>
      <c r="C304" s="91"/>
      <c r="D304" s="91">
        <v>2</v>
      </c>
      <c r="E304" s="91">
        <v>4</v>
      </c>
      <c r="F304" s="91">
        <v>12</v>
      </c>
      <c r="G304" s="91">
        <v>13</v>
      </c>
      <c r="H304" s="91">
        <v>16</v>
      </c>
      <c r="I304" s="91">
        <v>17</v>
      </c>
      <c r="J304" s="83">
        <v>27</v>
      </c>
      <c r="K304" s="83">
        <v>19</v>
      </c>
      <c r="L304" s="84">
        <v>17</v>
      </c>
    </row>
    <row r="305" spans="1:12" ht="15">
      <c r="A305" s="86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2"/>
    </row>
    <row r="306" spans="1:12" ht="15">
      <c r="A306" s="86" t="s">
        <v>492</v>
      </c>
      <c r="B306" s="91">
        <v>0</v>
      </c>
      <c r="C306" s="91">
        <v>0</v>
      </c>
      <c r="D306" s="91">
        <v>0</v>
      </c>
      <c r="E306" s="91">
        <v>0</v>
      </c>
      <c r="F306" s="91">
        <v>0</v>
      </c>
      <c r="G306" s="91">
        <v>0</v>
      </c>
      <c r="H306" s="91">
        <v>0</v>
      </c>
      <c r="I306" s="91">
        <v>0</v>
      </c>
      <c r="J306" s="91">
        <v>0</v>
      </c>
      <c r="K306" s="91">
        <v>0</v>
      </c>
      <c r="L306" s="92">
        <v>0</v>
      </c>
    </row>
    <row r="307" spans="1:12" ht="15">
      <c r="A307" s="86" t="s">
        <v>80</v>
      </c>
      <c r="B307" s="91">
        <v>1</v>
      </c>
      <c r="C307" s="91">
        <v>1</v>
      </c>
      <c r="D307" s="91">
        <v>0</v>
      </c>
      <c r="E307" s="91">
        <v>2</v>
      </c>
      <c r="F307" s="91">
        <v>0</v>
      </c>
      <c r="G307" s="91">
        <v>0</v>
      </c>
      <c r="H307" s="91">
        <v>4</v>
      </c>
      <c r="I307" s="91">
        <v>4</v>
      </c>
      <c r="J307" s="91">
        <v>2</v>
      </c>
      <c r="K307" s="91">
        <v>1</v>
      </c>
      <c r="L307" s="92">
        <v>1</v>
      </c>
    </row>
    <row r="308" spans="1:12">
      <c r="A308" s="89" t="s">
        <v>531</v>
      </c>
      <c r="B308" s="91">
        <v>39</v>
      </c>
      <c r="C308" s="91">
        <v>52</v>
      </c>
      <c r="D308" s="91">
        <v>1</v>
      </c>
      <c r="E308" s="91">
        <v>0</v>
      </c>
      <c r="F308" s="91">
        <v>0</v>
      </c>
      <c r="G308" s="91">
        <v>0</v>
      </c>
      <c r="H308" s="91">
        <v>0</v>
      </c>
      <c r="I308" s="91">
        <v>0</v>
      </c>
      <c r="J308" s="91">
        <v>0</v>
      </c>
      <c r="K308" s="91">
        <v>0</v>
      </c>
      <c r="L308" s="92">
        <v>0</v>
      </c>
    </row>
    <row r="309" spans="1:12" ht="12.75" customHeight="1">
      <c r="A309" s="86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4"/>
    </row>
    <row r="310" spans="1:12">
      <c r="A310" s="90" t="s">
        <v>343</v>
      </c>
      <c r="B310" s="99">
        <f t="shared" ref="B310:K310" si="10">SUM(B291:B309)</f>
        <v>441</v>
      </c>
      <c r="C310" s="99">
        <f t="shared" si="10"/>
        <v>411</v>
      </c>
      <c r="D310" s="99">
        <f t="shared" si="10"/>
        <v>403</v>
      </c>
      <c r="E310" s="99">
        <f t="shared" si="10"/>
        <v>409</v>
      </c>
      <c r="F310" s="99">
        <f t="shared" si="10"/>
        <v>420</v>
      </c>
      <c r="G310" s="99">
        <f t="shared" si="10"/>
        <v>350</v>
      </c>
      <c r="H310" s="99">
        <f t="shared" si="10"/>
        <v>298</v>
      </c>
      <c r="I310" s="99">
        <f t="shared" si="10"/>
        <v>332</v>
      </c>
      <c r="J310" s="99">
        <f t="shared" si="10"/>
        <v>331</v>
      </c>
      <c r="K310" s="99">
        <f t="shared" si="10"/>
        <v>339</v>
      </c>
      <c r="L310" s="99">
        <f>SUM(L291:L309)</f>
        <v>291</v>
      </c>
    </row>
    <row r="311" spans="1:12" ht="15">
      <c r="A311" s="233" t="s">
        <v>488</v>
      </c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</row>
    <row r="312" spans="1:12" ht="15">
      <c r="A312" s="228" t="s">
        <v>532</v>
      </c>
      <c r="B312" s="228"/>
      <c r="C312" s="228"/>
      <c r="D312" s="228"/>
      <c r="E312" s="228"/>
      <c r="F312" s="228"/>
      <c r="G312" s="228"/>
      <c r="H312" s="228"/>
      <c r="I312" s="228"/>
      <c r="J312" s="228"/>
      <c r="K312" s="228"/>
      <c r="L312" s="228"/>
    </row>
    <row r="313" spans="1:12" ht="15">
      <c r="A313" s="229" t="s">
        <v>328</v>
      </c>
      <c r="B313" s="231" t="s">
        <v>630</v>
      </c>
      <c r="C313" s="231"/>
      <c r="D313" s="231"/>
      <c r="E313" s="231"/>
      <c r="F313" s="231"/>
      <c r="G313" s="231"/>
      <c r="H313" s="231"/>
      <c r="I313" s="231"/>
      <c r="J313" s="231"/>
      <c r="K313" s="231"/>
      <c r="L313" s="231"/>
    </row>
    <row r="314" spans="1:12">
      <c r="A314" s="230"/>
      <c r="B314" s="81" t="s">
        <v>329</v>
      </c>
      <c r="C314" s="81" t="s">
        <v>330</v>
      </c>
      <c r="D314" s="81" t="s">
        <v>331</v>
      </c>
      <c r="E314" s="81" t="s">
        <v>332</v>
      </c>
      <c r="F314" s="81" t="s">
        <v>20</v>
      </c>
      <c r="G314" s="81" t="s">
        <v>21</v>
      </c>
      <c r="H314" s="81" t="s">
        <v>15</v>
      </c>
      <c r="I314" s="81" t="s">
        <v>306</v>
      </c>
      <c r="J314" s="81" t="s">
        <v>323</v>
      </c>
      <c r="K314" s="81" t="s">
        <v>627</v>
      </c>
      <c r="L314" s="82" t="s">
        <v>775</v>
      </c>
    </row>
    <row r="315" spans="1:12" ht="15">
      <c r="A315" s="86" t="s">
        <v>494</v>
      </c>
      <c r="B315" s="91">
        <v>0</v>
      </c>
      <c r="C315" s="91">
        <v>0</v>
      </c>
      <c r="D315" s="91">
        <v>0</v>
      </c>
      <c r="E315" s="91">
        <v>0</v>
      </c>
      <c r="F315" s="91">
        <v>0</v>
      </c>
      <c r="G315" s="91">
        <v>0</v>
      </c>
      <c r="H315" s="91">
        <v>0</v>
      </c>
      <c r="I315" s="91">
        <v>0</v>
      </c>
      <c r="J315" s="91">
        <v>0</v>
      </c>
      <c r="K315" s="91">
        <v>0</v>
      </c>
      <c r="L315" s="92">
        <v>0</v>
      </c>
    </row>
    <row r="316" spans="1:12" ht="15">
      <c r="A316" s="86" t="s">
        <v>533</v>
      </c>
      <c r="B316" s="91"/>
      <c r="C316" s="91"/>
      <c r="D316" s="91">
        <v>1</v>
      </c>
      <c r="E316" s="91">
        <v>0</v>
      </c>
      <c r="F316" s="91">
        <v>0</v>
      </c>
      <c r="G316" s="91">
        <v>0</v>
      </c>
      <c r="H316" s="91">
        <v>0</v>
      </c>
      <c r="I316" s="91">
        <v>0</v>
      </c>
      <c r="J316" s="91">
        <v>1</v>
      </c>
      <c r="K316" s="91">
        <v>0</v>
      </c>
      <c r="L316" s="92">
        <v>0</v>
      </c>
    </row>
    <row r="317" spans="1:12" ht="12.75" customHeight="1">
      <c r="A317" s="86" t="s">
        <v>534</v>
      </c>
      <c r="B317" s="91">
        <v>17</v>
      </c>
      <c r="C317" s="91">
        <v>18</v>
      </c>
      <c r="D317" s="91">
        <v>30</v>
      </c>
      <c r="E317" s="91">
        <v>37</v>
      </c>
      <c r="F317" s="91">
        <v>32</v>
      </c>
      <c r="G317" s="91">
        <v>39</v>
      </c>
      <c r="H317" s="91">
        <v>47</v>
      </c>
      <c r="I317" s="91">
        <v>30</v>
      </c>
      <c r="J317" s="91">
        <v>33</v>
      </c>
      <c r="K317" s="91">
        <v>24</v>
      </c>
      <c r="L317" s="92">
        <v>23</v>
      </c>
    </row>
    <row r="318" spans="1:12" ht="15">
      <c r="A318" s="86" t="s">
        <v>67</v>
      </c>
      <c r="B318" s="91">
        <v>28</v>
      </c>
      <c r="C318" s="91">
        <v>35</v>
      </c>
      <c r="D318" s="91">
        <v>42</v>
      </c>
      <c r="E318" s="91">
        <v>21</v>
      </c>
      <c r="F318" s="91">
        <v>21</v>
      </c>
      <c r="G318" s="91">
        <v>17</v>
      </c>
      <c r="H318" s="91">
        <v>17</v>
      </c>
      <c r="I318" s="91">
        <v>24</v>
      </c>
      <c r="J318" s="91">
        <v>20</v>
      </c>
      <c r="K318" s="91">
        <v>17</v>
      </c>
      <c r="L318" s="92">
        <v>13</v>
      </c>
    </row>
    <row r="319" spans="1:12" ht="15">
      <c r="A319" s="86" t="s">
        <v>535</v>
      </c>
      <c r="B319" s="91">
        <v>23</v>
      </c>
      <c r="C319" s="91">
        <v>12</v>
      </c>
      <c r="D319" s="91">
        <v>5</v>
      </c>
      <c r="E319" s="91">
        <v>0</v>
      </c>
      <c r="F319" s="91">
        <v>0</v>
      </c>
      <c r="G319" s="91">
        <v>0</v>
      </c>
      <c r="H319" s="91">
        <v>0</v>
      </c>
      <c r="I319" s="91">
        <v>0</v>
      </c>
      <c r="J319" s="91">
        <v>0</v>
      </c>
      <c r="K319" s="91">
        <v>0</v>
      </c>
      <c r="L319" s="92">
        <v>0</v>
      </c>
    </row>
    <row r="320" spans="1:12" ht="15">
      <c r="A320" s="86" t="s">
        <v>85</v>
      </c>
      <c r="B320" s="91">
        <v>20</v>
      </c>
      <c r="C320" s="91">
        <v>21</v>
      </c>
      <c r="D320" s="91">
        <v>17</v>
      </c>
      <c r="E320" s="91">
        <v>21</v>
      </c>
      <c r="F320" s="91">
        <v>13</v>
      </c>
      <c r="G320" s="91">
        <v>9</v>
      </c>
      <c r="H320" s="91">
        <v>8</v>
      </c>
      <c r="I320" s="91">
        <v>6</v>
      </c>
      <c r="J320" s="91">
        <v>5</v>
      </c>
      <c r="K320" s="91">
        <v>4</v>
      </c>
      <c r="L320" s="92">
        <v>7</v>
      </c>
    </row>
    <row r="321" spans="1:12" ht="15">
      <c r="A321" s="86" t="s">
        <v>536</v>
      </c>
      <c r="B321" s="91">
        <v>46</v>
      </c>
      <c r="C321" s="91">
        <v>51</v>
      </c>
      <c r="D321" s="91">
        <v>48</v>
      </c>
      <c r="E321" s="91">
        <v>40</v>
      </c>
      <c r="F321" s="91">
        <v>46</v>
      </c>
      <c r="G321" s="91">
        <v>57</v>
      </c>
      <c r="H321" s="91">
        <v>43</v>
      </c>
      <c r="I321" s="91">
        <v>38</v>
      </c>
      <c r="J321" s="91">
        <v>42</v>
      </c>
      <c r="K321" s="91">
        <v>38</v>
      </c>
      <c r="L321" s="92">
        <v>32</v>
      </c>
    </row>
    <row r="322" spans="1:12" ht="15">
      <c r="A322" s="86" t="s">
        <v>88</v>
      </c>
      <c r="B322" s="91"/>
      <c r="C322" s="91"/>
      <c r="D322" s="91">
        <v>3</v>
      </c>
      <c r="E322" s="91">
        <v>5</v>
      </c>
      <c r="F322" s="91">
        <v>6</v>
      </c>
      <c r="G322" s="91">
        <v>10</v>
      </c>
      <c r="H322" s="91">
        <v>7</v>
      </c>
      <c r="I322" s="91">
        <v>9</v>
      </c>
      <c r="J322" s="91">
        <v>9</v>
      </c>
      <c r="K322" s="91">
        <v>13</v>
      </c>
      <c r="L322" s="92">
        <v>11</v>
      </c>
    </row>
    <row r="323" spans="1:12" ht="15">
      <c r="A323" s="86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2"/>
    </row>
    <row r="324" spans="1:12" ht="15">
      <c r="A324" s="86" t="s">
        <v>492</v>
      </c>
      <c r="B324" s="91">
        <v>0</v>
      </c>
      <c r="C324" s="91">
        <v>0</v>
      </c>
      <c r="D324" s="91">
        <v>0</v>
      </c>
      <c r="E324" s="91">
        <v>0</v>
      </c>
      <c r="F324" s="91">
        <v>0</v>
      </c>
      <c r="G324" s="91">
        <v>0</v>
      </c>
      <c r="H324" s="91">
        <v>0</v>
      </c>
      <c r="I324" s="91">
        <v>0</v>
      </c>
      <c r="J324" s="91">
        <v>0</v>
      </c>
      <c r="K324" s="91">
        <v>0</v>
      </c>
      <c r="L324" s="92">
        <v>0</v>
      </c>
    </row>
    <row r="325" spans="1:12" ht="15">
      <c r="A325" s="86" t="s">
        <v>537</v>
      </c>
      <c r="B325" s="91">
        <v>0</v>
      </c>
      <c r="C325" s="91">
        <v>0</v>
      </c>
      <c r="D325" s="91">
        <v>0</v>
      </c>
      <c r="E325" s="91">
        <v>0</v>
      </c>
      <c r="F325" s="91">
        <v>0</v>
      </c>
      <c r="G325" s="91">
        <v>0</v>
      </c>
      <c r="H325" s="91">
        <v>0</v>
      </c>
      <c r="I325" s="91">
        <v>0</v>
      </c>
      <c r="J325" s="91">
        <v>0</v>
      </c>
      <c r="K325" s="91">
        <v>0</v>
      </c>
      <c r="L325" s="92">
        <v>0</v>
      </c>
    </row>
    <row r="326" spans="1:12" ht="15">
      <c r="A326" s="86" t="s">
        <v>68</v>
      </c>
      <c r="B326" s="91"/>
      <c r="C326" s="91"/>
      <c r="D326" s="91">
        <v>1</v>
      </c>
      <c r="E326" s="91">
        <v>2</v>
      </c>
      <c r="F326" s="91">
        <v>0</v>
      </c>
      <c r="G326" s="91">
        <v>0</v>
      </c>
      <c r="H326" s="91">
        <v>0</v>
      </c>
      <c r="I326" s="91">
        <v>0</v>
      </c>
      <c r="J326" s="91">
        <v>0</v>
      </c>
      <c r="K326" s="91">
        <v>0</v>
      </c>
      <c r="L326" s="92">
        <v>0</v>
      </c>
    </row>
    <row r="327" spans="1:12" ht="15">
      <c r="A327" s="86" t="s">
        <v>80</v>
      </c>
      <c r="B327" s="91">
        <v>2</v>
      </c>
      <c r="C327" s="91">
        <v>1</v>
      </c>
      <c r="D327" s="91">
        <v>0</v>
      </c>
      <c r="E327" s="91">
        <v>0</v>
      </c>
      <c r="F327" s="91">
        <v>0</v>
      </c>
      <c r="G327" s="91">
        <v>0</v>
      </c>
      <c r="H327" s="91">
        <v>0</v>
      </c>
      <c r="I327" s="91">
        <v>1</v>
      </c>
      <c r="J327" s="91">
        <v>0</v>
      </c>
      <c r="K327" s="91">
        <v>1</v>
      </c>
      <c r="L327" s="92">
        <v>1</v>
      </c>
    </row>
    <row r="328" spans="1:12" ht="12.75" customHeight="1">
      <c r="A328" s="86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2"/>
    </row>
    <row r="329" spans="1:12">
      <c r="A329" s="90" t="s">
        <v>343</v>
      </c>
      <c r="B329" s="99">
        <f t="shared" ref="B329:K329" si="11">SUM(B315:B328)</f>
        <v>136</v>
      </c>
      <c r="C329" s="99">
        <f t="shared" si="11"/>
        <v>138</v>
      </c>
      <c r="D329" s="99">
        <f t="shared" si="11"/>
        <v>147</v>
      </c>
      <c r="E329" s="99">
        <f t="shared" si="11"/>
        <v>126</v>
      </c>
      <c r="F329" s="99">
        <f t="shared" si="11"/>
        <v>118</v>
      </c>
      <c r="G329" s="99">
        <f t="shared" si="11"/>
        <v>132</v>
      </c>
      <c r="H329" s="99">
        <f t="shared" si="11"/>
        <v>122</v>
      </c>
      <c r="I329" s="99">
        <f t="shared" si="11"/>
        <v>108</v>
      </c>
      <c r="J329" s="99">
        <f t="shared" si="11"/>
        <v>110</v>
      </c>
      <c r="K329" s="99">
        <f t="shared" si="11"/>
        <v>97</v>
      </c>
      <c r="L329" s="99">
        <f>SUM(L315:L328)</f>
        <v>87</v>
      </c>
    </row>
    <row r="330" spans="1:12" ht="15">
      <c r="A330" s="233" t="s">
        <v>488</v>
      </c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</row>
    <row r="331" spans="1:12" ht="15">
      <c r="A331" s="228" t="s">
        <v>435</v>
      </c>
      <c r="B331" s="228"/>
      <c r="C331" s="228"/>
      <c r="D331" s="228"/>
      <c r="E331" s="228"/>
      <c r="F331" s="228"/>
      <c r="G331" s="228"/>
      <c r="H331" s="228"/>
      <c r="I331" s="228"/>
      <c r="J331" s="228"/>
      <c r="K331" s="228"/>
      <c r="L331" s="228"/>
    </row>
    <row r="332" spans="1:12" ht="15">
      <c r="A332" s="229" t="s">
        <v>328</v>
      </c>
      <c r="B332" s="231" t="s">
        <v>630</v>
      </c>
      <c r="C332" s="231"/>
      <c r="D332" s="231"/>
      <c r="E332" s="231"/>
      <c r="F332" s="231"/>
      <c r="G332" s="231"/>
      <c r="H332" s="231"/>
      <c r="I332" s="231"/>
      <c r="J332" s="231"/>
      <c r="K332" s="231"/>
      <c r="L332" s="231"/>
    </row>
    <row r="333" spans="1:12">
      <c r="A333" s="230"/>
      <c r="B333" s="81" t="s">
        <v>329</v>
      </c>
      <c r="C333" s="81" t="s">
        <v>330</v>
      </c>
      <c r="D333" s="81" t="s">
        <v>331</v>
      </c>
      <c r="E333" s="81" t="s">
        <v>332</v>
      </c>
      <c r="F333" s="81" t="s">
        <v>20</v>
      </c>
      <c r="G333" s="81" t="s">
        <v>21</v>
      </c>
      <c r="H333" s="81" t="s">
        <v>15</v>
      </c>
      <c r="I333" s="81" t="s">
        <v>306</v>
      </c>
      <c r="J333" s="81" t="s">
        <v>323</v>
      </c>
      <c r="K333" s="81" t="s">
        <v>627</v>
      </c>
      <c r="L333" s="82" t="s">
        <v>775</v>
      </c>
    </row>
    <row r="334" spans="1:12" ht="15">
      <c r="A334" s="86" t="s">
        <v>506</v>
      </c>
      <c r="B334" s="91">
        <v>79</v>
      </c>
      <c r="C334" s="91">
        <v>92</v>
      </c>
      <c r="D334" s="91">
        <v>72</v>
      </c>
      <c r="E334" s="91">
        <v>50</v>
      </c>
      <c r="F334" s="91">
        <v>40</v>
      </c>
      <c r="G334" s="91">
        <v>38</v>
      </c>
      <c r="H334" s="91">
        <v>45</v>
      </c>
      <c r="I334" s="91">
        <v>44</v>
      </c>
      <c r="J334" s="91">
        <v>2</v>
      </c>
      <c r="K334" s="91">
        <v>0</v>
      </c>
      <c r="L334" s="92">
        <v>0</v>
      </c>
    </row>
    <row r="335" spans="1:12" ht="15">
      <c r="A335" s="86" t="s">
        <v>538</v>
      </c>
      <c r="B335" s="91">
        <v>13</v>
      </c>
      <c r="C335" s="91">
        <v>21</v>
      </c>
      <c r="D335" s="91">
        <v>15</v>
      </c>
      <c r="E335" s="91">
        <v>8</v>
      </c>
      <c r="F335" s="91">
        <v>16</v>
      </c>
      <c r="G335" s="91">
        <v>11</v>
      </c>
      <c r="H335" s="91">
        <v>7</v>
      </c>
      <c r="I335" s="91">
        <v>6</v>
      </c>
      <c r="J335" s="91">
        <v>0</v>
      </c>
      <c r="K335" s="91">
        <v>0</v>
      </c>
      <c r="L335" s="92">
        <v>0</v>
      </c>
    </row>
    <row r="336" spans="1:12" ht="15">
      <c r="A336" s="86" t="s">
        <v>539</v>
      </c>
      <c r="B336" s="91">
        <v>0</v>
      </c>
      <c r="C336" s="91">
        <v>1</v>
      </c>
      <c r="D336" s="91">
        <v>0</v>
      </c>
      <c r="E336" s="91">
        <v>1</v>
      </c>
      <c r="F336" s="91">
        <v>0</v>
      </c>
      <c r="G336" s="91">
        <v>1</v>
      </c>
      <c r="H336" s="91">
        <v>1</v>
      </c>
      <c r="I336" s="91">
        <v>0</v>
      </c>
      <c r="J336" s="91">
        <v>0</v>
      </c>
      <c r="K336" s="91">
        <v>0</v>
      </c>
      <c r="L336" s="92">
        <v>0</v>
      </c>
    </row>
    <row r="337" spans="1:12" ht="12.75" customHeight="1">
      <c r="A337" s="86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2"/>
    </row>
    <row r="338" spans="1:12" ht="12.75" customHeight="1">
      <c r="A338" s="90" t="s">
        <v>343</v>
      </c>
      <c r="B338" s="99">
        <f t="shared" ref="B338:K338" si="12">SUM(B334:B337)</f>
        <v>92</v>
      </c>
      <c r="C338" s="99">
        <f t="shared" si="12"/>
        <v>114</v>
      </c>
      <c r="D338" s="99">
        <f t="shared" si="12"/>
        <v>87</v>
      </c>
      <c r="E338" s="99">
        <f t="shared" si="12"/>
        <v>59</v>
      </c>
      <c r="F338" s="99">
        <f t="shared" si="12"/>
        <v>56</v>
      </c>
      <c r="G338" s="99">
        <f t="shared" si="12"/>
        <v>50</v>
      </c>
      <c r="H338" s="99">
        <f t="shared" si="12"/>
        <v>53</v>
      </c>
      <c r="I338" s="99">
        <f t="shared" si="12"/>
        <v>50</v>
      </c>
      <c r="J338" s="99">
        <f t="shared" si="12"/>
        <v>2</v>
      </c>
      <c r="K338" s="99">
        <f t="shared" si="12"/>
        <v>0</v>
      </c>
      <c r="L338" s="99">
        <f>SUM(L334:L337)</f>
        <v>0</v>
      </c>
    </row>
    <row r="339" spans="1:12" ht="12.75" customHeight="1">
      <c r="A339" s="233" t="s">
        <v>488</v>
      </c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</row>
    <row r="340" spans="1:12" ht="15">
      <c r="A340" s="235" t="s">
        <v>540</v>
      </c>
      <c r="B340" s="235"/>
      <c r="C340" s="235"/>
      <c r="D340" s="235"/>
      <c r="E340" s="235"/>
      <c r="F340" s="235"/>
      <c r="G340" s="235"/>
      <c r="H340" s="235"/>
      <c r="I340" s="235"/>
      <c r="J340" s="235"/>
      <c r="K340" s="235"/>
      <c r="L340" s="235"/>
    </row>
    <row r="341" spans="1:12" ht="25.5" customHeight="1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</row>
    <row r="342" spans="1:12" ht="12.75" customHeight="1">
      <c r="A342" s="232" t="s">
        <v>541</v>
      </c>
      <c r="B342" s="232"/>
      <c r="C342" s="232"/>
      <c r="D342" s="232"/>
      <c r="E342" s="232"/>
      <c r="F342" s="232"/>
      <c r="G342" s="232"/>
      <c r="H342" s="232"/>
      <c r="I342" s="232"/>
      <c r="J342" s="232"/>
      <c r="K342" s="232"/>
      <c r="L342" s="232"/>
    </row>
    <row r="343" spans="1:12">
      <c r="A343" s="232"/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</row>
    <row r="344" spans="1:12" ht="12.75" customHeight="1">
      <c r="A344" s="232"/>
      <c r="B344" s="232"/>
      <c r="C344" s="232"/>
      <c r="D344" s="232"/>
      <c r="E344" s="232"/>
      <c r="F344" s="232"/>
      <c r="G344" s="232"/>
      <c r="H344" s="232"/>
      <c r="I344" s="232"/>
      <c r="J344" s="232"/>
      <c r="K344" s="232"/>
      <c r="L344" s="232"/>
    </row>
    <row r="345" spans="1:12" ht="15">
      <c r="A345" s="228" t="s">
        <v>542</v>
      </c>
      <c r="B345" s="228"/>
      <c r="C345" s="228"/>
      <c r="D345" s="228"/>
      <c r="E345" s="228"/>
      <c r="F345" s="228"/>
      <c r="G345" s="228"/>
      <c r="H345" s="228"/>
      <c r="I345" s="228"/>
      <c r="J345" s="228"/>
      <c r="K345" s="228"/>
      <c r="L345" s="228"/>
    </row>
    <row r="346" spans="1:12" ht="15">
      <c r="A346" s="229" t="s">
        <v>633</v>
      </c>
      <c r="B346" s="231" t="s">
        <v>630</v>
      </c>
      <c r="C346" s="231"/>
      <c r="D346" s="231"/>
      <c r="E346" s="231"/>
      <c r="F346" s="231"/>
      <c r="G346" s="231"/>
      <c r="H346" s="231"/>
      <c r="I346" s="231"/>
      <c r="J346" s="231"/>
      <c r="K346" s="231"/>
      <c r="L346" s="231"/>
    </row>
    <row r="347" spans="1:12">
      <c r="A347" s="230"/>
      <c r="B347" s="81" t="s">
        <v>329</v>
      </c>
      <c r="C347" s="81" t="s">
        <v>330</v>
      </c>
      <c r="D347" s="81" t="s">
        <v>331</v>
      </c>
      <c r="E347" s="81" t="s">
        <v>332</v>
      </c>
      <c r="F347" s="81" t="s">
        <v>20</v>
      </c>
      <c r="G347" s="81" t="s">
        <v>21</v>
      </c>
      <c r="H347" s="81" t="s">
        <v>15</v>
      </c>
      <c r="I347" s="81" t="s">
        <v>306</v>
      </c>
      <c r="J347" s="81" t="s">
        <v>323</v>
      </c>
      <c r="K347" s="82" t="s">
        <v>627</v>
      </c>
      <c r="L347" s="82" t="s">
        <v>775</v>
      </c>
    </row>
    <row r="348" spans="1:12" ht="89.25">
      <c r="A348" s="86" t="s">
        <v>634</v>
      </c>
      <c r="B348" s="114"/>
      <c r="C348" s="114"/>
      <c r="D348" s="114"/>
      <c r="E348" s="114"/>
      <c r="F348" s="114"/>
      <c r="G348" s="114"/>
      <c r="H348" s="114"/>
      <c r="I348" s="114"/>
      <c r="J348" s="115"/>
      <c r="K348" s="115">
        <v>0</v>
      </c>
      <c r="L348" s="116" t="s">
        <v>780</v>
      </c>
    </row>
    <row r="349" spans="1:12" ht="15">
      <c r="A349" s="86" t="s">
        <v>543</v>
      </c>
      <c r="B349" s="114"/>
      <c r="C349" s="114"/>
      <c r="D349" s="114"/>
      <c r="E349" s="114"/>
      <c r="F349" s="114"/>
      <c r="G349" s="114"/>
      <c r="H349" s="114"/>
      <c r="I349" s="114"/>
      <c r="J349" s="115">
        <v>2</v>
      </c>
      <c r="K349" s="115">
        <v>0</v>
      </c>
      <c r="L349" s="116"/>
    </row>
    <row r="350" spans="1:12" ht="15">
      <c r="A350" s="86" t="s">
        <v>544</v>
      </c>
      <c r="B350" s="96"/>
      <c r="C350" s="96"/>
      <c r="D350" s="96"/>
      <c r="E350" s="96"/>
      <c r="F350" s="96"/>
      <c r="G350" s="96"/>
      <c r="H350" s="96"/>
      <c r="I350" s="96"/>
      <c r="J350" s="115">
        <v>9</v>
      </c>
      <c r="K350" s="115">
        <v>10</v>
      </c>
      <c r="L350" s="116"/>
    </row>
    <row r="351" spans="1:12" ht="15">
      <c r="A351" s="86" t="s">
        <v>545</v>
      </c>
      <c r="B351" s="117"/>
      <c r="C351" s="117"/>
      <c r="D351" s="117"/>
      <c r="E351" s="117"/>
      <c r="F351" s="117"/>
      <c r="G351" s="117"/>
      <c r="H351" s="117"/>
      <c r="I351" s="117"/>
      <c r="J351" s="115">
        <v>12</v>
      </c>
      <c r="K351" s="115">
        <v>14</v>
      </c>
      <c r="L351" s="116"/>
    </row>
    <row r="352" spans="1:12" ht="15">
      <c r="A352" s="86" t="s">
        <v>546</v>
      </c>
      <c r="B352" s="93"/>
      <c r="C352" s="93"/>
      <c r="D352" s="93"/>
      <c r="E352" s="93"/>
      <c r="F352" s="93" t="s">
        <v>14</v>
      </c>
      <c r="G352" s="93"/>
      <c r="H352" s="93"/>
      <c r="I352" s="93"/>
      <c r="J352" s="115">
        <v>6</v>
      </c>
      <c r="K352" s="115">
        <v>3</v>
      </c>
      <c r="L352" s="116"/>
    </row>
    <row r="353" spans="1:12" ht="15">
      <c r="A353" s="86" t="s">
        <v>547</v>
      </c>
      <c r="B353" s="93"/>
      <c r="C353" s="93"/>
      <c r="D353" s="93"/>
      <c r="E353" s="93"/>
      <c r="F353" s="93"/>
      <c r="G353" s="93"/>
      <c r="H353" s="93"/>
      <c r="I353" s="93"/>
      <c r="J353" s="115">
        <v>1</v>
      </c>
      <c r="K353" s="115"/>
      <c r="L353" s="116"/>
    </row>
    <row r="354" spans="1:12" ht="15">
      <c r="A354" s="86" t="s">
        <v>548</v>
      </c>
      <c r="B354" s="93"/>
      <c r="C354" s="93"/>
      <c r="D354" s="93"/>
      <c r="E354" s="93"/>
      <c r="F354" s="93"/>
      <c r="G354" s="93"/>
      <c r="H354" s="93"/>
      <c r="I354" s="93"/>
      <c r="J354" s="115">
        <v>1</v>
      </c>
      <c r="K354" s="115">
        <v>2</v>
      </c>
      <c r="L354" s="116"/>
    </row>
    <row r="355" spans="1:12" ht="15">
      <c r="A355" s="86" t="s">
        <v>549</v>
      </c>
      <c r="B355" s="93"/>
      <c r="C355" s="93"/>
      <c r="D355" s="93"/>
      <c r="E355" s="93"/>
      <c r="F355" s="93"/>
      <c r="G355" s="93"/>
      <c r="H355" s="93"/>
      <c r="I355" s="93"/>
      <c r="J355" s="115">
        <v>6</v>
      </c>
      <c r="K355" s="115"/>
      <c r="L355" s="116"/>
    </row>
    <row r="356" spans="1:12" ht="15">
      <c r="A356" s="86" t="s">
        <v>635</v>
      </c>
      <c r="B356" s="93"/>
      <c r="C356" s="93"/>
      <c r="D356" s="93"/>
      <c r="E356" s="93"/>
      <c r="F356" s="93"/>
      <c r="G356" s="93"/>
      <c r="H356" s="93"/>
      <c r="I356" s="93"/>
      <c r="J356" s="115"/>
      <c r="K356" s="115">
        <v>5</v>
      </c>
      <c r="L356" s="116"/>
    </row>
    <row r="357" spans="1:12" ht="15">
      <c r="A357" s="86" t="s">
        <v>550</v>
      </c>
      <c r="B357" s="93"/>
      <c r="C357" s="93"/>
      <c r="D357" s="93"/>
      <c r="E357" s="93"/>
      <c r="F357" s="93"/>
      <c r="G357" s="93"/>
      <c r="H357" s="93"/>
      <c r="I357" s="93"/>
      <c r="J357" s="115">
        <v>1</v>
      </c>
      <c r="K357" s="115">
        <v>1</v>
      </c>
      <c r="L357" s="116"/>
    </row>
    <row r="358" spans="1:12" ht="15">
      <c r="A358" s="86" t="s">
        <v>551</v>
      </c>
      <c r="B358" s="93"/>
      <c r="C358" s="93"/>
      <c r="D358" s="93"/>
      <c r="E358" s="93"/>
      <c r="F358" s="93"/>
      <c r="G358" s="93"/>
      <c r="H358" s="93"/>
      <c r="I358" s="93"/>
      <c r="J358" s="115">
        <v>7</v>
      </c>
      <c r="K358" s="115">
        <v>1</v>
      </c>
      <c r="L358" s="116"/>
    </row>
    <row r="359" spans="1:12" ht="15">
      <c r="A359" s="86" t="s">
        <v>552</v>
      </c>
      <c r="B359" s="93"/>
      <c r="C359" s="93"/>
      <c r="D359" s="93"/>
      <c r="E359" s="93"/>
      <c r="F359" s="93"/>
      <c r="G359" s="93"/>
      <c r="H359" s="93"/>
      <c r="I359" s="93"/>
      <c r="J359" s="115">
        <v>6</v>
      </c>
      <c r="K359" s="115">
        <v>1</v>
      </c>
      <c r="L359" s="116"/>
    </row>
    <row r="360" spans="1:12" ht="15">
      <c r="A360" s="86" t="s">
        <v>636</v>
      </c>
      <c r="B360" s="93"/>
      <c r="C360" s="93"/>
      <c r="D360" s="93"/>
      <c r="E360" s="93"/>
      <c r="F360" s="93"/>
      <c r="G360" s="93"/>
      <c r="H360" s="93"/>
      <c r="I360" s="93"/>
      <c r="J360" s="115"/>
      <c r="K360" s="115">
        <v>13</v>
      </c>
      <c r="L360" s="116"/>
    </row>
    <row r="361" spans="1:12" ht="15">
      <c r="A361" s="86" t="s">
        <v>553</v>
      </c>
      <c r="B361" s="93"/>
      <c r="C361" s="93"/>
      <c r="D361" s="93"/>
      <c r="E361" s="93"/>
      <c r="F361" s="93"/>
      <c r="G361" s="93"/>
      <c r="H361" s="93"/>
      <c r="I361" s="93"/>
      <c r="J361" s="115">
        <v>24</v>
      </c>
      <c r="K361" s="115">
        <v>12</v>
      </c>
      <c r="L361" s="116"/>
    </row>
    <row r="362" spans="1:12" ht="12.75" customHeight="1">
      <c r="A362" s="86" t="s">
        <v>637</v>
      </c>
      <c r="B362" s="93"/>
      <c r="C362" s="93"/>
      <c r="D362" s="93"/>
      <c r="E362" s="93"/>
      <c r="F362" s="93"/>
      <c r="G362" s="93"/>
      <c r="H362" s="93"/>
      <c r="I362" s="93"/>
      <c r="J362" s="115"/>
      <c r="K362" s="115">
        <v>1</v>
      </c>
      <c r="L362" s="116"/>
    </row>
    <row r="363" spans="1:12" ht="15">
      <c r="A363" s="86" t="s">
        <v>554</v>
      </c>
      <c r="B363" s="93"/>
      <c r="C363" s="93"/>
      <c r="D363" s="93"/>
      <c r="E363" s="93"/>
      <c r="F363" s="93"/>
      <c r="G363" s="93"/>
      <c r="H363" s="93"/>
      <c r="I363" s="93"/>
      <c r="J363" s="115">
        <v>11</v>
      </c>
      <c r="K363" s="115">
        <v>3</v>
      </c>
      <c r="L363" s="116"/>
    </row>
    <row r="364" spans="1:12" ht="15">
      <c r="A364" s="86" t="s">
        <v>555</v>
      </c>
      <c r="B364" s="93"/>
      <c r="C364" s="93"/>
      <c r="D364" s="93"/>
      <c r="E364" s="93"/>
      <c r="F364" s="93"/>
      <c r="G364" s="93"/>
      <c r="H364" s="93"/>
      <c r="I364" s="93"/>
      <c r="J364" s="115">
        <v>10</v>
      </c>
      <c r="K364" s="115">
        <v>8</v>
      </c>
      <c r="L364" s="116"/>
    </row>
    <row r="365" spans="1:12" ht="15">
      <c r="A365" s="86" t="s">
        <v>556</v>
      </c>
      <c r="B365" s="85"/>
      <c r="C365" s="85"/>
      <c r="D365" s="85"/>
      <c r="E365" s="93"/>
      <c r="F365" s="93"/>
      <c r="G365" s="93"/>
      <c r="H365" s="93"/>
      <c r="I365" s="93"/>
      <c r="J365" s="115">
        <v>1</v>
      </c>
      <c r="K365" s="115"/>
      <c r="L365" s="116"/>
    </row>
    <row r="366" spans="1:12" ht="15">
      <c r="A366" s="86"/>
      <c r="B366" s="85"/>
      <c r="C366" s="85"/>
      <c r="D366" s="85"/>
      <c r="E366" s="93"/>
      <c r="F366" s="93"/>
      <c r="G366" s="93"/>
      <c r="H366" s="93"/>
      <c r="I366" s="93"/>
      <c r="J366" s="115"/>
      <c r="K366" s="115"/>
      <c r="L366" s="116"/>
    </row>
    <row r="367" spans="1:12">
      <c r="A367" s="90" t="s">
        <v>557</v>
      </c>
      <c r="B367" s="90"/>
      <c r="C367" s="90"/>
      <c r="D367" s="90"/>
      <c r="E367" s="90"/>
      <c r="F367" s="90"/>
      <c r="G367" s="90"/>
      <c r="H367" s="90"/>
      <c r="I367" s="90"/>
      <c r="J367" s="90"/>
      <c r="K367" s="99">
        <f>SUM(K348:K366)</f>
        <v>74</v>
      </c>
      <c r="L367" s="99">
        <f>SUM(L348:L366)</f>
        <v>0</v>
      </c>
    </row>
    <row r="368" spans="1:12" ht="15">
      <c r="A368" s="235" t="s">
        <v>558</v>
      </c>
      <c r="B368" s="235"/>
      <c r="C368" s="235"/>
      <c r="D368" s="235"/>
      <c r="E368" s="235"/>
      <c r="F368" s="235"/>
      <c r="G368" s="235"/>
      <c r="H368" s="235"/>
      <c r="I368" s="235"/>
      <c r="J368" s="235"/>
      <c r="K368" s="235"/>
      <c r="L368" s="235"/>
    </row>
    <row r="369" spans="1:12" ht="12.75" customHeight="1"/>
    <row r="370" spans="1:12">
      <c r="A370" s="232" t="s">
        <v>479</v>
      </c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</row>
    <row r="371" spans="1:12">
      <c r="A371" s="232"/>
      <c r="B371" s="232"/>
      <c r="C371" s="232"/>
      <c r="D371" s="232"/>
      <c r="E371" s="232"/>
      <c r="F371" s="232"/>
      <c r="G371" s="232"/>
      <c r="H371" s="232"/>
      <c r="I371" s="232"/>
      <c r="J371" s="232"/>
      <c r="K371" s="232"/>
      <c r="L371" s="232"/>
    </row>
    <row r="372" spans="1:12">
      <c r="A372" s="232"/>
      <c r="B372" s="232"/>
      <c r="C372" s="232"/>
      <c r="D372" s="232"/>
      <c r="E372" s="232"/>
      <c r="F372" s="232"/>
      <c r="G372" s="232"/>
      <c r="H372" s="232"/>
      <c r="I372" s="232"/>
      <c r="J372" s="232"/>
      <c r="K372" s="232"/>
      <c r="L372" s="232"/>
    </row>
    <row r="373" spans="1:12" ht="15">
      <c r="A373" s="228" t="s">
        <v>480</v>
      </c>
      <c r="B373" s="228"/>
      <c r="C373" s="228"/>
      <c r="D373" s="228"/>
      <c r="E373" s="228"/>
      <c r="F373" s="228"/>
      <c r="G373" s="228"/>
      <c r="H373" s="228"/>
      <c r="I373" s="228"/>
      <c r="J373" s="228"/>
      <c r="K373" s="228"/>
      <c r="L373" s="228"/>
    </row>
    <row r="374" spans="1:12" ht="15">
      <c r="A374" s="229" t="s">
        <v>328</v>
      </c>
      <c r="B374" s="231" t="s">
        <v>630</v>
      </c>
      <c r="C374" s="231"/>
      <c r="D374" s="231"/>
      <c r="E374" s="231"/>
      <c r="F374" s="231"/>
      <c r="G374" s="231"/>
      <c r="H374" s="231"/>
      <c r="I374" s="231"/>
      <c r="J374" s="231"/>
      <c r="K374" s="231"/>
      <c r="L374" s="231"/>
    </row>
    <row r="375" spans="1:12">
      <c r="A375" s="230"/>
      <c r="B375" s="81" t="s">
        <v>329</v>
      </c>
      <c r="C375" s="81" t="s">
        <v>330</v>
      </c>
      <c r="D375" s="81" t="s">
        <v>331</v>
      </c>
      <c r="E375" s="81" t="s">
        <v>332</v>
      </c>
      <c r="F375" s="81" t="s">
        <v>20</v>
      </c>
      <c r="G375" s="81" t="s">
        <v>21</v>
      </c>
      <c r="H375" s="81" t="s">
        <v>15</v>
      </c>
      <c r="I375" s="81" t="s">
        <v>306</v>
      </c>
      <c r="J375" s="81" t="s">
        <v>323</v>
      </c>
      <c r="K375" s="82" t="s">
        <v>627</v>
      </c>
    </row>
    <row r="376" spans="1:12" ht="15">
      <c r="A376" s="86" t="s">
        <v>69</v>
      </c>
      <c r="B376" s="91">
        <v>0</v>
      </c>
      <c r="C376" s="91">
        <v>0</v>
      </c>
      <c r="D376" s="91">
        <v>3</v>
      </c>
      <c r="E376" s="91">
        <v>1</v>
      </c>
      <c r="F376" s="91">
        <v>0</v>
      </c>
      <c r="G376" s="91">
        <v>1</v>
      </c>
      <c r="H376" s="91">
        <v>1</v>
      </c>
      <c r="I376" s="91">
        <v>3</v>
      </c>
      <c r="J376" s="91">
        <v>3</v>
      </c>
      <c r="K376" s="92">
        <v>0</v>
      </c>
    </row>
    <row r="377" spans="1:12" ht="15">
      <c r="A377" s="86" t="s">
        <v>481</v>
      </c>
      <c r="B377" s="91"/>
      <c r="C377" s="91"/>
      <c r="D377" s="91"/>
      <c r="E377" s="91"/>
      <c r="F377" s="91"/>
      <c r="G377" s="91"/>
      <c r="H377" s="91"/>
      <c r="I377" s="91"/>
      <c r="J377" s="91">
        <v>13</v>
      </c>
      <c r="K377" s="92">
        <v>28</v>
      </c>
    </row>
    <row r="378" spans="1:12" ht="15">
      <c r="A378" s="86" t="s">
        <v>482</v>
      </c>
      <c r="B378" s="91">
        <v>31</v>
      </c>
      <c r="C378" s="91">
        <v>32</v>
      </c>
      <c r="D378" s="91">
        <v>36</v>
      </c>
      <c r="E378" s="91">
        <v>34</v>
      </c>
      <c r="F378" s="91">
        <v>28</v>
      </c>
      <c r="G378" s="91">
        <v>25</v>
      </c>
      <c r="H378" s="91">
        <v>25</v>
      </c>
      <c r="I378" s="91">
        <v>28</v>
      </c>
      <c r="J378" s="91">
        <v>30</v>
      </c>
      <c r="K378" s="92">
        <v>28</v>
      </c>
    </row>
    <row r="379" spans="1:12" ht="15">
      <c r="A379" s="86" t="s">
        <v>483</v>
      </c>
      <c r="B379" s="91">
        <v>91</v>
      </c>
      <c r="C379" s="91">
        <v>90</v>
      </c>
      <c r="D379" s="91">
        <v>80</v>
      </c>
      <c r="E379" s="91">
        <v>84</v>
      </c>
      <c r="F379" s="91">
        <v>98</v>
      </c>
      <c r="G379" s="91">
        <v>78</v>
      </c>
      <c r="H379" s="91">
        <v>69</v>
      </c>
      <c r="I379" s="91">
        <v>95</v>
      </c>
      <c r="J379" s="91">
        <v>95</v>
      </c>
      <c r="K379" s="92">
        <v>103</v>
      </c>
    </row>
    <row r="380" spans="1:12" ht="15">
      <c r="A380" s="86" t="s">
        <v>484</v>
      </c>
      <c r="B380" s="91">
        <v>17</v>
      </c>
      <c r="C380" s="91">
        <v>24</v>
      </c>
      <c r="D380" s="91">
        <v>28</v>
      </c>
      <c r="E380" s="91">
        <v>21</v>
      </c>
      <c r="F380" s="91">
        <v>24</v>
      </c>
      <c r="G380" s="91">
        <v>26</v>
      </c>
      <c r="H380" s="91">
        <v>16</v>
      </c>
      <c r="I380" s="91">
        <v>2</v>
      </c>
      <c r="J380" s="91">
        <v>0</v>
      </c>
      <c r="K380" s="92">
        <v>0</v>
      </c>
    </row>
    <row r="381" spans="1:12" ht="15">
      <c r="A381" s="86" t="s">
        <v>70</v>
      </c>
      <c r="B381" s="91"/>
      <c r="C381" s="91"/>
      <c r="D381" s="91"/>
      <c r="E381" s="91"/>
      <c r="F381" s="91"/>
      <c r="G381" s="91"/>
      <c r="H381" s="91">
        <v>14</v>
      </c>
      <c r="I381" s="91">
        <v>16</v>
      </c>
      <c r="J381" s="91">
        <v>19</v>
      </c>
      <c r="K381" s="92">
        <v>14</v>
      </c>
    </row>
    <row r="382" spans="1:12" ht="15">
      <c r="A382" s="86"/>
      <c r="B382" s="91"/>
      <c r="C382" s="91"/>
      <c r="D382" s="91"/>
      <c r="E382" s="91"/>
      <c r="F382" s="91"/>
      <c r="G382" s="91"/>
      <c r="H382" s="91"/>
      <c r="I382" s="91"/>
      <c r="J382" s="91"/>
      <c r="K382" s="92"/>
    </row>
    <row r="383" spans="1:12" ht="15">
      <c r="A383" s="86" t="s">
        <v>485</v>
      </c>
      <c r="B383" s="91">
        <v>1</v>
      </c>
      <c r="C383" s="91">
        <v>1</v>
      </c>
      <c r="D383" s="91">
        <v>1</v>
      </c>
      <c r="E383" s="91">
        <v>0</v>
      </c>
      <c r="F383" s="91">
        <v>0</v>
      </c>
      <c r="G383" s="91">
        <v>0</v>
      </c>
      <c r="H383" s="91">
        <v>0</v>
      </c>
      <c r="I383" s="91">
        <v>0</v>
      </c>
      <c r="J383" s="91">
        <v>0</v>
      </c>
      <c r="K383" s="92">
        <v>0</v>
      </c>
    </row>
    <row r="384" spans="1:12" ht="15">
      <c r="A384" s="86" t="s">
        <v>80</v>
      </c>
      <c r="B384" s="91">
        <v>5</v>
      </c>
      <c r="C384" s="91">
        <v>4</v>
      </c>
      <c r="D384" s="91">
        <v>3</v>
      </c>
      <c r="E384" s="91">
        <v>4</v>
      </c>
      <c r="F384" s="91">
        <v>2</v>
      </c>
      <c r="G384" s="91">
        <v>5</v>
      </c>
      <c r="H384" s="91">
        <v>6</v>
      </c>
      <c r="I384" s="91">
        <v>5</v>
      </c>
      <c r="J384" s="91">
        <v>4</v>
      </c>
      <c r="K384" s="92">
        <v>1</v>
      </c>
    </row>
    <row r="385" spans="1:12" ht="15">
      <c r="A385" s="86" t="s">
        <v>486</v>
      </c>
      <c r="B385" s="91"/>
      <c r="C385" s="91">
        <v>8</v>
      </c>
      <c r="D385" s="91">
        <v>1</v>
      </c>
      <c r="E385" s="91">
        <v>0</v>
      </c>
      <c r="F385" s="91">
        <v>0</v>
      </c>
      <c r="G385" s="91">
        <v>0</v>
      </c>
      <c r="H385" s="91">
        <v>0</v>
      </c>
      <c r="I385" s="91">
        <v>0</v>
      </c>
      <c r="J385" s="91">
        <v>0</v>
      </c>
      <c r="K385" s="92">
        <v>0</v>
      </c>
    </row>
    <row r="386" spans="1:12" ht="15">
      <c r="A386" s="86" t="s">
        <v>487</v>
      </c>
      <c r="B386" s="91"/>
      <c r="C386" s="91"/>
      <c r="D386" s="91"/>
      <c r="E386" s="91"/>
      <c r="F386" s="91">
        <v>1</v>
      </c>
      <c r="G386" s="91">
        <v>0</v>
      </c>
      <c r="H386" s="91">
        <v>0</v>
      </c>
      <c r="I386" s="91">
        <v>0</v>
      </c>
      <c r="J386" s="91">
        <v>0</v>
      </c>
      <c r="K386" s="92">
        <v>0</v>
      </c>
    </row>
    <row r="387" spans="1:12" ht="15">
      <c r="A387" s="86"/>
      <c r="B387" s="93"/>
      <c r="C387" s="93"/>
      <c r="D387" s="93"/>
      <c r="E387" s="93"/>
      <c r="F387" s="93"/>
      <c r="G387" s="93"/>
      <c r="H387" s="93"/>
      <c r="I387" s="93"/>
      <c r="J387" s="93"/>
      <c r="K387" s="94"/>
    </row>
    <row r="388" spans="1:12">
      <c r="A388" s="90" t="s">
        <v>343</v>
      </c>
      <c r="B388" s="99">
        <f t="shared" ref="B388:K388" si="13">SUM(B376:B387)</f>
        <v>145</v>
      </c>
      <c r="C388" s="99">
        <f t="shared" si="13"/>
        <v>159</v>
      </c>
      <c r="D388" s="99">
        <f t="shared" si="13"/>
        <v>152</v>
      </c>
      <c r="E388" s="99">
        <f t="shared" si="13"/>
        <v>144</v>
      </c>
      <c r="F388" s="99">
        <f t="shared" si="13"/>
        <v>153</v>
      </c>
      <c r="G388" s="99">
        <f t="shared" si="13"/>
        <v>135</v>
      </c>
      <c r="H388" s="99">
        <f t="shared" si="13"/>
        <v>131</v>
      </c>
      <c r="I388" s="99">
        <f t="shared" si="13"/>
        <v>149</v>
      </c>
      <c r="J388" s="99">
        <f t="shared" si="13"/>
        <v>164</v>
      </c>
      <c r="K388" s="99">
        <f t="shared" si="13"/>
        <v>174</v>
      </c>
    </row>
    <row r="389" spans="1:12" ht="15">
      <c r="A389" s="233" t="s">
        <v>488</v>
      </c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</row>
    <row r="390" spans="1:12" ht="15">
      <c r="A390" s="228" t="s">
        <v>344</v>
      </c>
      <c r="B390" s="228"/>
      <c r="C390" s="228"/>
      <c r="D390" s="228"/>
      <c r="E390" s="228"/>
      <c r="F390" s="228"/>
      <c r="G390" s="228"/>
      <c r="H390" s="228"/>
      <c r="I390" s="228"/>
      <c r="J390" s="228"/>
      <c r="K390" s="228"/>
      <c r="L390" s="228"/>
    </row>
    <row r="391" spans="1:12" ht="15">
      <c r="A391" s="229" t="s">
        <v>328</v>
      </c>
      <c r="B391" s="231" t="s">
        <v>630</v>
      </c>
      <c r="C391" s="231"/>
      <c r="D391" s="231"/>
      <c r="E391" s="231"/>
      <c r="F391" s="231"/>
      <c r="G391" s="231"/>
      <c r="H391" s="231"/>
      <c r="I391" s="231"/>
      <c r="J391" s="231"/>
      <c r="K391" s="231"/>
      <c r="L391" s="231"/>
    </row>
    <row r="392" spans="1:12">
      <c r="A392" s="230"/>
      <c r="B392" s="81" t="s">
        <v>329</v>
      </c>
      <c r="C392" s="81" t="s">
        <v>330</v>
      </c>
      <c r="D392" s="81" t="s">
        <v>331</v>
      </c>
      <c r="E392" s="81" t="s">
        <v>332</v>
      </c>
      <c r="F392" s="81" t="s">
        <v>20</v>
      </c>
      <c r="G392" s="81" t="s">
        <v>21</v>
      </c>
      <c r="H392" s="81" t="s">
        <v>15</v>
      </c>
      <c r="I392" s="81" t="s">
        <v>306</v>
      </c>
      <c r="J392" s="81" t="s">
        <v>323</v>
      </c>
      <c r="K392" s="82" t="s">
        <v>627</v>
      </c>
    </row>
    <row r="393" spans="1:12" ht="15">
      <c r="A393" s="86" t="s">
        <v>489</v>
      </c>
      <c r="B393" s="91">
        <v>1</v>
      </c>
      <c r="C393" s="91">
        <v>3</v>
      </c>
      <c r="D393" s="91">
        <v>2</v>
      </c>
      <c r="E393" s="91">
        <v>6</v>
      </c>
      <c r="F393" s="91">
        <v>3</v>
      </c>
      <c r="G393" s="91">
        <v>3</v>
      </c>
      <c r="H393" s="91">
        <v>2</v>
      </c>
      <c r="I393" s="91">
        <v>2</v>
      </c>
      <c r="J393" s="91">
        <v>4</v>
      </c>
      <c r="K393" s="92">
        <v>1</v>
      </c>
    </row>
    <row r="394" spans="1:12" ht="15">
      <c r="A394" s="86" t="s">
        <v>490</v>
      </c>
      <c r="B394" s="91">
        <v>20</v>
      </c>
      <c r="C394" s="91">
        <v>18</v>
      </c>
      <c r="D394" s="91">
        <v>21</v>
      </c>
      <c r="E394" s="91">
        <v>19</v>
      </c>
      <c r="F394" s="91">
        <v>17</v>
      </c>
      <c r="G394" s="91">
        <v>22</v>
      </c>
      <c r="H394" s="91">
        <v>21</v>
      </c>
      <c r="I394" s="91">
        <v>21</v>
      </c>
      <c r="J394" s="91">
        <v>20</v>
      </c>
      <c r="K394" s="92">
        <v>20</v>
      </c>
    </row>
    <row r="395" spans="1:12" ht="15">
      <c r="A395" s="86" t="s">
        <v>89</v>
      </c>
      <c r="B395" s="91">
        <v>16</v>
      </c>
      <c r="C395" s="91">
        <v>15</v>
      </c>
      <c r="D395" s="91">
        <v>21</v>
      </c>
      <c r="E395" s="91">
        <v>22</v>
      </c>
      <c r="F395" s="91">
        <v>22</v>
      </c>
      <c r="G395" s="91">
        <v>20</v>
      </c>
      <c r="H395" s="91">
        <v>14</v>
      </c>
      <c r="I395" s="91">
        <v>12</v>
      </c>
      <c r="J395" s="91">
        <v>14</v>
      </c>
      <c r="K395" s="92">
        <v>21</v>
      </c>
    </row>
    <row r="396" spans="1:12" ht="15">
      <c r="A396" s="86" t="s">
        <v>91</v>
      </c>
      <c r="B396" s="91">
        <v>15</v>
      </c>
      <c r="C396" s="91">
        <v>11</v>
      </c>
      <c r="D396" s="91">
        <v>16</v>
      </c>
      <c r="E396" s="91">
        <v>17</v>
      </c>
      <c r="F396" s="91">
        <v>19</v>
      </c>
      <c r="G396" s="91">
        <v>22</v>
      </c>
      <c r="H396" s="91">
        <v>19</v>
      </c>
      <c r="I396" s="91">
        <v>25</v>
      </c>
      <c r="J396" s="91">
        <v>29</v>
      </c>
      <c r="K396" s="92">
        <v>26</v>
      </c>
    </row>
    <row r="397" spans="1:12" ht="15">
      <c r="A397" s="86" t="s">
        <v>92</v>
      </c>
      <c r="B397" s="91">
        <v>21</v>
      </c>
      <c r="C397" s="91">
        <v>13</v>
      </c>
      <c r="D397" s="91">
        <v>21</v>
      </c>
      <c r="E397" s="91">
        <v>28</v>
      </c>
      <c r="F397" s="91">
        <v>20</v>
      </c>
      <c r="G397" s="91">
        <v>14</v>
      </c>
      <c r="H397" s="91">
        <v>13</v>
      </c>
      <c r="I397" s="91">
        <v>15</v>
      </c>
      <c r="J397" s="91">
        <v>23</v>
      </c>
      <c r="K397" s="92">
        <v>23</v>
      </c>
    </row>
    <row r="398" spans="1:12" ht="15">
      <c r="A398" s="86" t="s">
        <v>491</v>
      </c>
      <c r="B398" s="91">
        <v>20</v>
      </c>
      <c r="C398" s="91">
        <v>29</v>
      </c>
      <c r="D398" s="91">
        <v>41</v>
      </c>
      <c r="E398" s="91">
        <v>44</v>
      </c>
      <c r="F398" s="91">
        <v>49</v>
      </c>
      <c r="G398" s="91">
        <v>54</v>
      </c>
      <c r="H398" s="91">
        <v>45</v>
      </c>
      <c r="I398" s="91">
        <v>41</v>
      </c>
      <c r="J398" s="91">
        <v>49</v>
      </c>
      <c r="K398" s="92">
        <v>42</v>
      </c>
    </row>
    <row r="399" spans="1:12" ht="15">
      <c r="A399" s="86" t="s">
        <v>93</v>
      </c>
      <c r="B399" s="91">
        <v>12</v>
      </c>
      <c r="C399" s="91">
        <v>11</v>
      </c>
      <c r="D399" s="91">
        <v>8</v>
      </c>
      <c r="E399" s="91">
        <v>11</v>
      </c>
      <c r="F399" s="91">
        <v>8</v>
      </c>
      <c r="G399" s="91">
        <v>10</v>
      </c>
      <c r="H399" s="91">
        <v>16</v>
      </c>
      <c r="I399" s="91">
        <v>19</v>
      </c>
      <c r="J399" s="91">
        <v>12</v>
      </c>
      <c r="K399" s="92">
        <v>4</v>
      </c>
    </row>
    <row r="400" spans="1:12" ht="15">
      <c r="A400" s="86" t="s">
        <v>90</v>
      </c>
      <c r="B400" s="91">
        <v>13</v>
      </c>
      <c r="C400" s="91">
        <v>16</v>
      </c>
      <c r="D400" s="91">
        <v>19</v>
      </c>
      <c r="E400" s="91">
        <v>22</v>
      </c>
      <c r="F400" s="91">
        <v>19</v>
      </c>
      <c r="G400" s="91">
        <v>16</v>
      </c>
      <c r="H400" s="91">
        <v>9</v>
      </c>
      <c r="I400" s="91">
        <v>10</v>
      </c>
      <c r="J400" s="91">
        <v>9</v>
      </c>
      <c r="K400" s="92">
        <v>11</v>
      </c>
    </row>
    <row r="401" spans="1:12" ht="15">
      <c r="A401" s="86"/>
      <c r="B401" s="91"/>
      <c r="C401" s="91"/>
      <c r="D401" s="91"/>
      <c r="E401" s="91"/>
      <c r="F401" s="91"/>
      <c r="G401" s="91"/>
      <c r="H401" s="91"/>
      <c r="I401" s="91"/>
      <c r="J401" s="91"/>
      <c r="K401" s="92"/>
    </row>
    <row r="402" spans="1:12" ht="15">
      <c r="A402" s="86" t="s">
        <v>492</v>
      </c>
      <c r="B402" s="91">
        <v>1</v>
      </c>
      <c r="C402" s="91">
        <v>0</v>
      </c>
      <c r="D402" s="91">
        <v>0</v>
      </c>
      <c r="E402" s="91">
        <v>0</v>
      </c>
      <c r="F402" s="91">
        <v>0</v>
      </c>
      <c r="G402" s="91">
        <v>0</v>
      </c>
      <c r="H402" s="91">
        <v>0</v>
      </c>
      <c r="I402" s="91">
        <v>0</v>
      </c>
      <c r="J402" s="91">
        <v>0</v>
      </c>
      <c r="K402" s="92">
        <v>0</v>
      </c>
    </row>
    <row r="403" spans="1:12" ht="15">
      <c r="A403" s="86" t="s">
        <v>80</v>
      </c>
      <c r="B403" s="91">
        <v>0</v>
      </c>
      <c r="C403" s="91">
        <v>3</v>
      </c>
      <c r="D403" s="91">
        <v>2</v>
      </c>
      <c r="E403" s="91">
        <v>0</v>
      </c>
      <c r="F403" s="91">
        <v>0</v>
      </c>
      <c r="G403" s="91">
        <v>2</v>
      </c>
      <c r="H403" s="91">
        <v>5</v>
      </c>
      <c r="I403" s="91">
        <v>11</v>
      </c>
      <c r="J403" s="91">
        <v>12</v>
      </c>
      <c r="K403" s="92">
        <v>2</v>
      </c>
    </row>
    <row r="404" spans="1:12">
      <c r="A404" s="88"/>
      <c r="B404" s="93"/>
      <c r="C404" s="93"/>
      <c r="D404" s="93"/>
      <c r="E404" s="93"/>
      <c r="F404" s="93"/>
      <c r="G404" s="93"/>
      <c r="H404" s="93"/>
      <c r="I404" s="93"/>
      <c r="J404" s="93"/>
      <c r="K404" s="94"/>
    </row>
    <row r="405" spans="1:12">
      <c r="A405" s="90" t="s">
        <v>343</v>
      </c>
      <c r="B405" s="99">
        <f t="shared" ref="B405:K405" si="14">SUM(B393:B404)</f>
        <v>119</v>
      </c>
      <c r="C405" s="99">
        <f t="shared" si="14"/>
        <v>119</v>
      </c>
      <c r="D405" s="99">
        <f t="shared" si="14"/>
        <v>151</v>
      </c>
      <c r="E405" s="99">
        <f t="shared" si="14"/>
        <v>169</v>
      </c>
      <c r="F405" s="99">
        <f t="shared" si="14"/>
        <v>157</v>
      </c>
      <c r="G405" s="99">
        <f t="shared" si="14"/>
        <v>163</v>
      </c>
      <c r="H405" s="99">
        <f t="shared" si="14"/>
        <v>144</v>
      </c>
      <c r="I405" s="99">
        <f t="shared" si="14"/>
        <v>156</v>
      </c>
      <c r="J405" s="99">
        <f t="shared" si="14"/>
        <v>172</v>
      </c>
      <c r="K405" s="99">
        <f t="shared" si="14"/>
        <v>150</v>
      </c>
    </row>
    <row r="406" spans="1:12" ht="15">
      <c r="A406" s="233" t="s">
        <v>488</v>
      </c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</row>
    <row r="407" spans="1:12" ht="15">
      <c r="A407" s="228" t="s">
        <v>374</v>
      </c>
      <c r="B407" s="228"/>
      <c r="C407" s="228"/>
      <c r="D407" s="228"/>
      <c r="E407" s="228"/>
      <c r="F407" s="228"/>
      <c r="G407" s="228"/>
      <c r="H407" s="228"/>
      <c r="I407" s="228"/>
      <c r="J407" s="228"/>
      <c r="K407" s="228"/>
      <c r="L407" s="228"/>
    </row>
    <row r="408" spans="1:12" ht="15">
      <c r="A408" s="229" t="s">
        <v>328</v>
      </c>
      <c r="B408" s="231" t="s">
        <v>630</v>
      </c>
      <c r="C408" s="231"/>
      <c r="D408" s="231"/>
      <c r="E408" s="231"/>
      <c r="F408" s="231"/>
      <c r="G408" s="231"/>
      <c r="H408" s="231"/>
      <c r="I408" s="231"/>
      <c r="J408" s="231"/>
      <c r="K408" s="231"/>
      <c r="L408" s="231"/>
    </row>
    <row r="409" spans="1:12">
      <c r="A409" s="230"/>
      <c r="B409" s="81" t="s">
        <v>329</v>
      </c>
      <c r="C409" s="81" t="s">
        <v>330</v>
      </c>
      <c r="D409" s="81" t="s">
        <v>331</v>
      </c>
      <c r="E409" s="81" t="s">
        <v>332</v>
      </c>
      <c r="F409" s="81" t="s">
        <v>20</v>
      </c>
      <c r="G409" s="81" t="s">
        <v>21</v>
      </c>
      <c r="H409" s="81" t="s">
        <v>15</v>
      </c>
      <c r="I409" s="81" t="s">
        <v>306</v>
      </c>
      <c r="J409" s="81" t="s">
        <v>323</v>
      </c>
      <c r="K409" s="82" t="s">
        <v>627</v>
      </c>
    </row>
    <row r="410" spans="1:12">
      <c r="A410" s="89" t="s">
        <v>493</v>
      </c>
      <c r="B410" s="96"/>
      <c r="C410" s="96"/>
      <c r="D410" s="97">
        <v>2</v>
      </c>
      <c r="E410" s="97">
        <v>2</v>
      </c>
      <c r="F410" s="91">
        <v>0</v>
      </c>
      <c r="G410" s="91">
        <v>0</v>
      </c>
      <c r="H410" s="91">
        <v>0</v>
      </c>
      <c r="I410" s="91">
        <v>0</v>
      </c>
      <c r="J410" s="91">
        <v>0</v>
      </c>
      <c r="K410" s="92">
        <v>0</v>
      </c>
    </row>
    <row r="411" spans="1:12" ht="15">
      <c r="A411" s="86" t="s">
        <v>494</v>
      </c>
      <c r="B411" s="91">
        <v>5</v>
      </c>
      <c r="C411" s="91">
        <v>2</v>
      </c>
      <c r="D411" s="91">
        <v>4</v>
      </c>
      <c r="E411" s="91">
        <v>7</v>
      </c>
      <c r="F411" s="91">
        <v>3</v>
      </c>
      <c r="G411" s="91">
        <v>1</v>
      </c>
      <c r="H411" s="91">
        <v>5</v>
      </c>
      <c r="I411" s="91">
        <v>5</v>
      </c>
      <c r="J411" s="91">
        <v>4</v>
      </c>
      <c r="K411" s="92">
        <v>3</v>
      </c>
    </row>
    <row r="412" spans="1:12" ht="15">
      <c r="A412" s="86" t="s">
        <v>495</v>
      </c>
      <c r="B412" s="91"/>
      <c r="C412" s="91"/>
      <c r="D412" s="91"/>
      <c r="E412" s="91"/>
      <c r="F412" s="91">
        <v>1</v>
      </c>
      <c r="G412" s="91">
        <v>2</v>
      </c>
      <c r="H412" s="91">
        <v>5</v>
      </c>
      <c r="I412" s="91">
        <v>2</v>
      </c>
      <c r="J412" s="91">
        <v>2</v>
      </c>
      <c r="K412" s="92">
        <v>0</v>
      </c>
    </row>
    <row r="413" spans="1:12">
      <c r="A413" s="89" t="s">
        <v>496</v>
      </c>
      <c r="B413" s="91"/>
      <c r="C413" s="91"/>
      <c r="D413" s="91"/>
      <c r="E413" s="91"/>
      <c r="F413" s="91"/>
      <c r="G413" s="91">
        <v>1</v>
      </c>
      <c r="H413" s="91">
        <v>3</v>
      </c>
      <c r="I413" s="91">
        <v>1</v>
      </c>
      <c r="J413" s="91">
        <v>0</v>
      </c>
      <c r="K413" s="92">
        <v>0</v>
      </c>
    </row>
    <row r="414" spans="1:12">
      <c r="A414" s="89" t="s">
        <v>497</v>
      </c>
      <c r="B414" s="91"/>
      <c r="C414" s="91"/>
      <c r="D414" s="91">
        <v>2</v>
      </c>
      <c r="E414" s="91">
        <v>0</v>
      </c>
      <c r="F414" s="91">
        <v>2</v>
      </c>
      <c r="G414" s="91">
        <v>3</v>
      </c>
      <c r="H414" s="91">
        <v>2</v>
      </c>
      <c r="I414" s="91">
        <v>0</v>
      </c>
      <c r="J414" s="91">
        <v>0</v>
      </c>
      <c r="K414" s="92">
        <v>0</v>
      </c>
    </row>
    <row r="415" spans="1:12">
      <c r="A415" s="89" t="s">
        <v>498</v>
      </c>
      <c r="B415" s="91"/>
      <c r="C415" s="91"/>
      <c r="D415" s="91"/>
      <c r="E415" s="91"/>
      <c r="F415" s="91">
        <v>1</v>
      </c>
      <c r="G415" s="91">
        <v>5</v>
      </c>
      <c r="H415" s="91">
        <v>2</v>
      </c>
      <c r="I415" s="91">
        <v>3</v>
      </c>
      <c r="J415" s="91">
        <v>1</v>
      </c>
      <c r="K415" s="92">
        <v>1</v>
      </c>
    </row>
    <row r="416" spans="1:12">
      <c r="A416" s="89" t="s">
        <v>499</v>
      </c>
      <c r="B416" s="91"/>
      <c r="C416" s="91"/>
      <c r="D416" s="91">
        <v>2</v>
      </c>
      <c r="E416" s="91">
        <v>0</v>
      </c>
      <c r="F416" s="91">
        <v>1</v>
      </c>
      <c r="G416" s="91">
        <v>1</v>
      </c>
      <c r="H416" s="91">
        <v>2</v>
      </c>
      <c r="I416" s="91">
        <v>1</v>
      </c>
      <c r="J416" s="91">
        <v>0</v>
      </c>
      <c r="K416" s="92">
        <v>0</v>
      </c>
    </row>
    <row r="417" spans="1:11">
      <c r="A417" s="89" t="s">
        <v>500</v>
      </c>
      <c r="B417" s="91"/>
      <c r="C417" s="91"/>
      <c r="D417" s="91">
        <v>1</v>
      </c>
      <c r="E417" s="91">
        <v>0</v>
      </c>
      <c r="F417" s="91">
        <v>0</v>
      </c>
      <c r="G417" s="91">
        <v>1</v>
      </c>
      <c r="H417" s="91">
        <v>0</v>
      </c>
      <c r="I417" s="91">
        <v>0</v>
      </c>
      <c r="J417" s="91">
        <v>0</v>
      </c>
      <c r="K417" s="92">
        <v>0</v>
      </c>
    </row>
    <row r="418" spans="1:11">
      <c r="A418" s="89" t="s">
        <v>308</v>
      </c>
      <c r="B418" s="91"/>
      <c r="C418" s="91"/>
      <c r="D418" s="91"/>
      <c r="E418" s="91"/>
      <c r="F418" s="91"/>
      <c r="G418" s="91"/>
      <c r="H418" s="91"/>
      <c r="I418" s="91">
        <v>3</v>
      </c>
      <c r="J418" s="91">
        <v>2</v>
      </c>
      <c r="K418" s="92">
        <v>1</v>
      </c>
    </row>
    <row r="419" spans="1:11">
      <c r="A419" s="89" t="s">
        <v>501</v>
      </c>
      <c r="B419" s="91"/>
      <c r="C419" s="91"/>
      <c r="D419" s="91">
        <v>1</v>
      </c>
      <c r="E419" s="91">
        <v>1</v>
      </c>
      <c r="F419" s="91">
        <v>4</v>
      </c>
      <c r="G419" s="91">
        <v>6</v>
      </c>
      <c r="H419" s="91">
        <v>5</v>
      </c>
      <c r="I419" s="91">
        <v>0</v>
      </c>
      <c r="J419" s="91">
        <v>0</v>
      </c>
      <c r="K419" s="92">
        <v>0</v>
      </c>
    </row>
    <row r="420" spans="1:11">
      <c r="A420" s="89" t="s">
        <v>502</v>
      </c>
      <c r="B420" s="91"/>
      <c r="C420" s="91"/>
      <c r="D420" s="91"/>
      <c r="E420" s="91"/>
      <c r="F420" s="91"/>
      <c r="G420" s="91">
        <v>1</v>
      </c>
      <c r="H420" s="91">
        <v>0</v>
      </c>
      <c r="I420" s="91">
        <v>1</v>
      </c>
      <c r="J420" s="91">
        <v>0</v>
      </c>
      <c r="K420" s="92">
        <v>0</v>
      </c>
    </row>
    <row r="421" spans="1:11">
      <c r="A421" s="89" t="s">
        <v>503</v>
      </c>
      <c r="B421" s="91"/>
      <c r="C421" s="91">
        <v>1</v>
      </c>
      <c r="D421" s="91">
        <v>0</v>
      </c>
      <c r="E421" s="91">
        <v>1</v>
      </c>
      <c r="F421" s="91">
        <v>1</v>
      </c>
      <c r="G421" s="91">
        <v>2</v>
      </c>
      <c r="H421" s="91">
        <v>7</v>
      </c>
      <c r="I421" s="91">
        <v>3</v>
      </c>
      <c r="J421" s="91">
        <v>9</v>
      </c>
      <c r="K421" s="92">
        <v>8</v>
      </c>
    </row>
    <row r="422" spans="1:11">
      <c r="A422" s="89" t="s">
        <v>632</v>
      </c>
      <c r="B422" s="91"/>
      <c r="C422" s="91"/>
      <c r="D422" s="91"/>
      <c r="E422" s="91"/>
      <c r="F422" s="91"/>
      <c r="G422" s="91"/>
      <c r="H422" s="91"/>
      <c r="I422" s="91"/>
      <c r="J422" s="91"/>
      <c r="K422" s="92">
        <v>1</v>
      </c>
    </row>
    <row r="423" spans="1:11" ht="15">
      <c r="A423" s="86" t="s">
        <v>504</v>
      </c>
      <c r="B423" s="91">
        <v>21</v>
      </c>
      <c r="C423" s="91">
        <v>16</v>
      </c>
      <c r="D423" s="91">
        <v>10</v>
      </c>
      <c r="E423" s="91">
        <v>7</v>
      </c>
      <c r="F423" s="91">
        <v>3</v>
      </c>
      <c r="G423" s="91">
        <v>3</v>
      </c>
      <c r="H423" s="91">
        <v>3</v>
      </c>
      <c r="I423" s="91">
        <v>1</v>
      </c>
      <c r="J423" s="91">
        <v>1</v>
      </c>
      <c r="K423" s="92">
        <v>0</v>
      </c>
    </row>
    <row r="424" spans="1:11" ht="15">
      <c r="A424" s="86" t="s">
        <v>505</v>
      </c>
      <c r="B424" s="91">
        <v>27</v>
      </c>
      <c r="C424" s="91">
        <v>37</v>
      </c>
      <c r="D424" s="91">
        <v>52</v>
      </c>
      <c r="E424" s="97">
        <v>59</v>
      </c>
      <c r="F424" s="97">
        <v>64</v>
      </c>
      <c r="G424" s="97">
        <v>74</v>
      </c>
      <c r="H424" s="97">
        <v>72</v>
      </c>
      <c r="I424" s="97">
        <v>74</v>
      </c>
      <c r="J424" s="97">
        <v>55</v>
      </c>
      <c r="K424" s="113">
        <v>62</v>
      </c>
    </row>
    <row r="425" spans="1:11" ht="15">
      <c r="A425" s="86" t="s">
        <v>506</v>
      </c>
      <c r="B425" s="91">
        <v>65</v>
      </c>
      <c r="C425" s="91">
        <v>63</v>
      </c>
      <c r="D425" s="91">
        <v>89</v>
      </c>
      <c r="E425" s="91">
        <v>70</v>
      </c>
      <c r="F425" s="91">
        <v>60</v>
      </c>
      <c r="G425" s="91">
        <v>76</v>
      </c>
      <c r="H425" s="91">
        <v>71</v>
      </c>
      <c r="I425" s="91">
        <v>68</v>
      </c>
      <c r="J425" s="83">
        <v>34</v>
      </c>
      <c r="K425" s="84">
        <v>74</v>
      </c>
    </row>
    <row r="426" spans="1:11" ht="15">
      <c r="A426" s="86" t="s">
        <v>507</v>
      </c>
      <c r="B426" s="91">
        <v>0</v>
      </c>
      <c r="C426" s="91">
        <v>0</v>
      </c>
      <c r="D426" s="91">
        <v>0</v>
      </c>
      <c r="E426" s="91">
        <v>0</v>
      </c>
      <c r="F426" s="91">
        <v>0</v>
      </c>
      <c r="G426" s="91">
        <v>0</v>
      </c>
      <c r="H426" s="91">
        <v>0</v>
      </c>
      <c r="I426" s="91">
        <v>0</v>
      </c>
      <c r="J426" s="83">
        <v>0</v>
      </c>
      <c r="K426" s="84">
        <v>0</v>
      </c>
    </row>
    <row r="427" spans="1:11" ht="15">
      <c r="A427" s="86" t="s">
        <v>508</v>
      </c>
      <c r="B427" s="91">
        <v>32</v>
      </c>
      <c r="C427" s="91">
        <v>38</v>
      </c>
      <c r="D427" s="91">
        <v>28</v>
      </c>
      <c r="E427" s="91">
        <v>21</v>
      </c>
      <c r="F427" s="91">
        <v>20</v>
      </c>
      <c r="G427" s="91">
        <v>22</v>
      </c>
      <c r="H427" s="91">
        <v>23</v>
      </c>
      <c r="I427" s="91">
        <v>24</v>
      </c>
      <c r="J427" s="91">
        <v>8</v>
      </c>
      <c r="K427" s="92">
        <v>14</v>
      </c>
    </row>
    <row r="428" spans="1:11" ht="15">
      <c r="A428" s="86" t="s">
        <v>509</v>
      </c>
      <c r="B428" s="91">
        <v>22</v>
      </c>
      <c r="C428" s="91">
        <v>27</v>
      </c>
      <c r="D428" s="91">
        <v>24</v>
      </c>
      <c r="E428" s="91">
        <v>14</v>
      </c>
      <c r="F428" s="91">
        <v>21</v>
      </c>
      <c r="G428" s="91">
        <v>15</v>
      </c>
      <c r="H428" s="91">
        <v>8</v>
      </c>
      <c r="I428" s="91">
        <v>8</v>
      </c>
      <c r="J428" s="91">
        <v>4</v>
      </c>
      <c r="K428" s="92">
        <v>11</v>
      </c>
    </row>
    <row r="429" spans="1:11" ht="15">
      <c r="A429" s="86" t="s">
        <v>510</v>
      </c>
      <c r="B429" s="91">
        <v>5</v>
      </c>
      <c r="C429" s="91">
        <v>7</v>
      </c>
      <c r="D429" s="91">
        <v>6</v>
      </c>
      <c r="E429" s="91">
        <v>4</v>
      </c>
      <c r="F429" s="91">
        <v>2</v>
      </c>
      <c r="G429" s="91">
        <v>1</v>
      </c>
      <c r="H429" s="91">
        <v>0</v>
      </c>
      <c r="I429" s="91">
        <v>0</v>
      </c>
      <c r="J429" s="91">
        <v>0</v>
      </c>
      <c r="K429" s="92">
        <v>0</v>
      </c>
    </row>
    <row r="430" spans="1:11" ht="15">
      <c r="A430" s="86" t="s">
        <v>511</v>
      </c>
      <c r="B430" s="91">
        <v>49</v>
      </c>
      <c r="C430" s="91">
        <v>57</v>
      </c>
      <c r="D430" s="91">
        <v>46</v>
      </c>
      <c r="E430" s="91">
        <v>34</v>
      </c>
      <c r="F430" s="91">
        <v>27</v>
      </c>
      <c r="G430" s="91">
        <v>20</v>
      </c>
      <c r="H430" s="91">
        <v>14</v>
      </c>
      <c r="I430" s="91">
        <v>8</v>
      </c>
      <c r="J430" s="91">
        <v>0</v>
      </c>
      <c r="K430" s="92">
        <v>0</v>
      </c>
    </row>
    <row r="431" spans="1:11">
      <c r="A431" s="89" t="s">
        <v>72</v>
      </c>
      <c r="B431" s="91"/>
      <c r="C431" s="91"/>
      <c r="D431" s="91">
        <v>7</v>
      </c>
      <c r="E431" s="91">
        <v>7</v>
      </c>
      <c r="F431" s="91">
        <v>9</v>
      </c>
      <c r="G431" s="91">
        <v>14</v>
      </c>
      <c r="H431" s="91">
        <v>8</v>
      </c>
      <c r="I431" s="91">
        <v>19</v>
      </c>
      <c r="J431" s="91">
        <v>17</v>
      </c>
      <c r="K431" s="92">
        <v>16</v>
      </c>
    </row>
    <row r="432" spans="1:11" ht="15">
      <c r="A432" s="86" t="s">
        <v>73</v>
      </c>
      <c r="B432" s="91">
        <v>12</v>
      </c>
      <c r="C432" s="91">
        <v>4</v>
      </c>
      <c r="D432" s="91">
        <v>1</v>
      </c>
      <c r="E432" s="91">
        <v>0</v>
      </c>
      <c r="F432" s="91">
        <v>0</v>
      </c>
      <c r="G432" s="91">
        <v>0</v>
      </c>
      <c r="H432" s="91">
        <v>0</v>
      </c>
      <c r="I432" s="91">
        <v>0</v>
      </c>
      <c r="J432" s="91">
        <v>0</v>
      </c>
      <c r="K432" s="92">
        <v>0</v>
      </c>
    </row>
    <row r="433" spans="1:11" ht="15">
      <c r="A433" s="86" t="s">
        <v>512</v>
      </c>
      <c r="B433" s="91">
        <v>4</v>
      </c>
      <c r="C433" s="91">
        <v>3</v>
      </c>
      <c r="D433" s="91">
        <v>0</v>
      </c>
      <c r="E433" s="91">
        <v>0</v>
      </c>
      <c r="F433" s="91">
        <v>0</v>
      </c>
      <c r="G433" s="91">
        <v>0</v>
      </c>
      <c r="H433" s="91">
        <v>0</v>
      </c>
      <c r="I433" s="91">
        <v>0</v>
      </c>
      <c r="J433" s="91">
        <v>0</v>
      </c>
      <c r="K433" s="92">
        <v>0</v>
      </c>
    </row>
    <row r="434" spans="1:11" ht="15">
      <c r="A434" s="86" t="s">
        <v>513</v>
      </c>
      <c r="B434" s="91">
        <v>9</v>
      </c>
      <c r="C434" s="91">
        <v>0</v>
      </c>
      <c r="D434" s="91">
        <v>0</v>
      </c>
      <c r="E434" s="91">
        <v>0</v>
      </c>
      <c r="F434" s="91">
        <v>0</v>
      </c>
      <c r="G434" s="91">
        <v>0</v>
      </c>
      <c r="H434" s="91">
        <v>0</v>
      </c>
      <c r="I434" s="91">
        <v>0</v>
      </c>
      <c r="J434" s="91">
        <v>0</v>
      </c>
      <c r="K434" s="92">
        <v>0</v>
      </c>
    </row>
    <row r="435" spans="1:11">
      <c r="A435" s="89" t="s">
        <v>74</v>
      </c>
      <c r="B435" s="91"/>
      <c r="C435" s="91">
        <v>19</v>
      </c>
      <c r="D435" s="91">
        <v>22</v>
      </c>
      <c r="E435" s="91">
        <v>15</v>
      </c>
      <c r="F435" s="91">
        <v>6</v>
      </c>
      <c r="G435" s="91">
        <v>7</v>
      </c>
      <c r="H435" s="91">
        <v>10</v>
      </c>
      <c r="I435" s="91">
        <v>10</v>
      </c>
      <c r="J435" s="91">
        <v>7</v>
      </c>
      <c r="K435" s="92">
        <v>5</v>
      </c>
    </row>
    <row r="436" spans="1:11" ht="15">
      <c r="A436" s="86" t="s">
        <v>75</v>
      </c>
      <c r="B436" s="91">
        <v>30</v>
      </c>
      <c r="C436" s="91">
        <v>28</v>
      </c>
      <c r="D436" s="91">
        <v>22</v>
      </c>
      <c r="E436" s="91">
        <v>13</v>
      </c>
      <c r="F436" s="91">
        <v>7</v>
      </c>
      <c r="G436" s="91">
        <v>3</v>
      </c>
      <c r="H436" s="91">
        <v>0</v>
      </c>
      <c r="I436" s="91">
        <v>0</v>
      </c>
      <c r="J436" s="91">
        <v>0</v>
      </c>
      <c r="K436" s="92">
        <v>0</v>
      </c>
    </row>
    <row r="437" spans="1:11" ht="15">
      <c r="A437" s="86" t="s">
        <v>514</v>
      </c>
      <c r="B437" s="91">
        <v>68</v>
      </c>
      <c r="C437" s="91">
        <v>62</v>
      </c>
      <c r="D437" s="91">
        <v>48</v>
      </c>
      <c r="E437" s="91">
        <v>43</v>
      </c>
      <c r="F437" s="91">
        <v>41</v>
      </c>
      <c r="G437" s="91">
        <v>39</v>
      </c>
      <c r="H437" s="91">
        <v>33</v>
      </c>
      <c r="I437" s="91">
        <v>25</v>
      </c>
      <c r="J437" s="91">
        <v>25</v>
      </c>
      <c r="K437" s="92">
        <v>28</v>
      </c>
    </row>
    <row r="438" spans="1:11">
      <c r="A438" s="89" t="s">
        <v>76</v>
      </c>
      <c r="B438" s="91"/>
      <c r="C438" s="91"/>
      <c r="D438" s="91">
        <v>3</v>
      </c>
      <c r="E438" s="91">
        <v>1</v>
      </c>
      <c r="F438" s="91">
        <v>2</v>
      </c>
      <c r="G438" s="91">
        <v>1</v>
      </c>
      <c r="H438" s="91">
        <v>1</v>
      </c>
      <c r="I438" s="91">
        <v>1</v>
      </c>
      <c r="J438" s="91">
        <v>1</v>
      </c>
      <c r="K438" s="92">
        <v>0</v>
      </c>
    </row>
    <row r="439" spans="1:11" ht="15">
      <c r="A439" s="86" t="s">
        <v>515</v>
      </c>
      <c r="B439" s="91">
        <v>19</v>
      </c>
      <c r="C439" s="91">
        <v>17</v>
      </c>
      <c r="D439" s="91">
        <v>6</v>
      </c>
      <c r="E439" s="91">
        <v>1</v>
      </c>
      <c r="F439" s="91">
        <v>0</v>
      </c>
      <c r="G439" s="91">
        <v>0</v>
      </c>
      <c r="H439" s="91">
        <v>0</v>
      </c>
      <c r="I439" s="91">
        <v>0</v>
      </c>
      <c r="J439" s="91">
        <v>0</v>
      </c>
      <c r="K439" s="92">
        <v>0</v>
      </c>
    </row>
    <row r="440" spans="1:11">
      <c r="A440" s="89" t="s">
        <v>77</v>
      </c>
      <c r="B440" s="91">
        <v>4</v>
      </c>
      <c r="C440" s="91">
        <v>6</v>
      </c>
      <c r="D440" s="91">
        <v>3</v>
      </c>
      <c r="E440" s="91">
        <v>3</v>
      </c>
      <c r="F440" s="91">
        <v>3</v>
      </c>
      <c r="G440" s="91">
        <v>4</v>
      </c>
      <c r="H440" s="91">
        <v>4</v>
      </c>
      <c r="I440" s="91">
        <v>2</v>
      </c>
      <c r="J440" s="91">
        <v>2</v>
      </c>
      <c r="K440" s="92">
        <v>2</v>
      </c>
    </row>
    <row r="441" spans="1:11" ht="15">
      <c r="A441" s="86" t="s">
        <v>516</v>
      </c>
      <c r="B441" s="97">
        <v>44</v>
      </c>
      <c r="C441" s="97">
        <v>35</v>
      </c>
      <c r="D441" s="97">
        <v>39</v>
      </c>
      <c r="E441" s="97">
        <v>32</v>
      </c>
      <c r="F441" s="97">
        <v>26</v>
      </c>
      <c r="G441" s="97">
        <v>44</v>
      </c>
      <c r="H441" s="97">
        <v>111</v>
      </c>
      <c r="I441" s="97">
        <v>73</v>
      </c>
      <c r="J441" s="97">
        <v>69</v>
      </c>
      <c r="K441" s="113">
        <v>21</v>
      </c>
    </row>
    <row r="442" spans="1:11" ht="15">
      <c r="A442" s="86" t="s">
        <v>517</v>
      </c>
      <c r="B442" s="97">
        <v>38</v>
      </c>
      <c r="C442" s="97">
        <v>46</v>
      </c>
      <c r="D442" s="97">
        <v>30</v>
      </c>
      <c r="E442" s="97">
        <v>30</v>
      </c>
      <c r="F442" s="97">
        <v>14</v>
      </c>
      <c r="G442" s="97">
        <v>11</v>
      </c>
      <c r="H442" s="97">
        <v>10</v>
      </c>
      <c r="I442" s="97">
        <v>3</v>
      </c>
      <c r="J442" s="97">
        <v>0</v>
      </c>
      <c r="K442" s="113">
        <v>5</v>
      </c>
    </row>
    <row r="443" spans="1:11">
      <c r="A443" s="89" t="s">
        <v>518</v>
      </c>
      <c r="B443" s="97">
        <v>0</v>
      </c>
      <c r="C443" s="97">
        <v>0</v>
      </c>
      <c r="D443" s="97">
        <v>0</v>
      </c>
      <c r="E443" s="97">
        <v>0</v>
      </c>
      <c r="F443" s="97">
        <v>0</v>
      </c>
      <c r="G443" s="97">
        <v>0</v>
      </c>
      <c r="H443" s="97">
        <v>0</v>
      </c>
      <c r="I443" s="97">
        <v>0</v>
      </c>
      <c r="J443" s="97">
        <v>0</v>
      </c>
      <c r="K443" s="113">
        <v>0</v>
      </c>
    </row>
    <row r="444" spans="1:11">
      <c r="A444" s="89" t="s">
        <v>71</v>
      </c>
      <c r="B444" s="97">
        <v>23</v>
      </c>
      <c r="C444" s="97">
        <v>24</v>
      </c>
      <c r="D444" s="97">
        <v>20</v>
      </c>
      <c r="E444" s="97">
        <v>23</v>
      </c>
      <c r="F444" s="97">
        <v>29</v>
      </c>
      <c r="G444" s="97">
        <v>24</v>
      </c>
      <c r="H444" s="97">
        <v>35</v>
      </c>
      <c r="I444" s="97">
        <v>24</v>
      </c>
      <c r="J444" s="97">
        <v>17</v>
      </c>
      <c r="K444" s="113">
        <v>17</v>
      </c>
    </row>
    <row r="445" spans="1:11" ht="15">
      <c r="A445" s="86" t="s">
        <v>78</v>
      </c>
      <c r="B445" s="97">
        <v>41</v>
      </c>
      <c r="C445" s="97">
        <v>40</v>
      </c>
      <c r="D445" s="97">
        <v>33</v>
      </c>
      <c r="E445" s="97">
        <v>33</v>
      </c>
      <c r="F445" s="97">
        <v>32</v>
      </c>
      <c r="G445" s="97">
        <v>34</v>
      </c>
      <c r="H445" s="97">
        <v>33</v>
      </c>
      <c r="I445" s="97">
        <v>29</v>
      </c>
      <c r="J445" s="97">
        <v>26</v>
      </c>
      <c r="K445" s="113">
        <v>26</v>
      </c>
    </row>
    <row r="446" spans="1:11">
      <c r="A446" s="89" t="s">
        <v>519</v>
      </c>
      <c r="B446" s="97">
        <v>8</v>
      </c>
      <c r="C446" s="97">
        <v>13</v>
      </c>
      <c r="D446" s="97">
        <v>17</v>
      </c>
      <c r="E446" s="97">
        <v>20</v>
      </c>
      <c r="F446" s="97">
        <v>24</v>
      </c>
      <c r="G446" s="97">
        <v>23</v>
      </c>
      <c r="H446" s="97">
        <v>23</v>
      </c>
      <c r="I446" s="97">
        <v>25</v>
      </c>
      <c r="J446" s="97">
        <v>28</v>
      </c>
      <c r="K446" s="113">
        <v>31</v>
      </c>
    </row>
    <row r="447" spans="1:11" ht="15">
      <c r="A447" s="86"/>
      <c r="B447" s="91"/>
      <c r="C447" s="91"/>
      <c r="D447" s="91"/>
      <c r="E447" s="91"/>
      <c r="F447" s="91"/>
      <c r="G447" s="91"/>
      <c r="H447" s="91"/>
      <c r="I447" s="91"/>
      <c r="J447" s="91"/>
      <c r="K447" s="92"/>
    </row>
    <row r="448" spans="1:11" ht="15">
      <c r="A448" s="86" t="s">
        <v>520</v>
      </c>
      <c r="B448" s="91">
        <v>0</v>
      </c>
      <c r="C448" s="91">
        <v>0</v>
      </c>
      <c r="D448" s="91">
        <v>0</v>
      </c>
      <c r="E448" s="91">
        <v>1</v>
      </c>
      <c r="F448" s="91">
        <v>1</v>
      </c>
      <c r="G448" s="91">
        <v>1</v>
      </c>
      <c r="H448" s="91">
        <v>1</v>
      </c>
      <c r="I448" s="91">
        <v>0</v>
      </c>
      <c r="J448" s="91">
        <v>1</v>
      </c>
      <c r="K448" s="92">
        <v>0</v>
      </c>
    </row>
    <row r="449" spans="1:12" ht="15">
      <c r="A449" s="86" t="s">
        <v>521</v>
      </c>
      <c r="B449" s="91">
        <v>0</v>
      </c>
      <c r="C449" s="91">
        <v>0</v>
      </c>
      <c r="D449" s="91">
        <v>0</v>
      </c>
      <c r="E449" s="91">
        <v>0</v>
      </c>
      <c r="F449" s="91">
        <v>0</v>
      </c>
      <c r="G449" s="91">
        <v>0</v>
      </c>
      <c r="H449" s="91">
        <v>0</v>
      </c>
      <c r="I449" s="91">
        <v>0</v>
      </c>
      <c r="J449" s="91">
        <v>0</v>
      </c>
      <c r="K449" s="92">
        <v>0</v>
      </c>
    </row>
    <row r="450" spans="1:12" ht="15">
      <c r="A450" s="86" t="s">
        <v>80</v>
      </c>
      <c r="B450" s="91">
        <v>137</v>
      </c>
      <c r="C450" s="91">
        <v>62</v>
      </c>
      <c r="D450" s="91">
        <v>50</v>
      </c>
      <c r="E450" s="91">
        <v>52</v>
      </c>
      <c r="F450" s="91">
        <v>29</v>
      </c>
      <c r="G450" s="91">
        <v>64</v>
      </c>
      <c r="H450" s="91">
        <v>40</v>
      </c>
      <c r="I450" s="91">
        <v>29</v>
      </c>
      <c r="J450" s="91">
        <v>22</v>
      </c>
      <c r="K450" s="92">
        <v>14</v>
      </c>
    </row>
    <row r="451" spans="1:12" ht="15">
      <c r="A451" s="86" t="s">
        <v>81</v>
      </c>
      <c r="B451" s="91">
        <v>1204</v>
      </c>
      <c r="C451" s="91">
        <v>892</v>
      </c>
      <c r="D451" s="91">
        <v>873</v>
      </c>
      <c r="E451" s="91">
        <v>394</v>
      </c>
      <c r="F451" s="91">
        <v>385</v>
      </c>
      <c r="G451" s="91">
        <v>382</v>
      </c>
      <c r="H451" s="91">
        <v>116</v>
      </c>
      <c r="I451" s="91">
        <v>281</v>
      </c>
      <c r="J451" s="91">
        <v>93</v>
      </c>
      <c r="K451" s="92">
        <v>128</v>
      </c>
    </row>
    <row r="452" spans="1:12">
      <c r="A452" s="89" t="s">
        <v>79</v>
      </c>
      <c r="B452" s="91">
        <v>3</v>
      </c>
      <c r="C452" s="91">
        <v>4</v>
      </c>
      <c r="D452" s="91">
        <v>3</v>
      </c>
      <c r="E452" s="91">
        <v>3</v>
      </c>
      <c r="F452" s="91">
        <v>1</v>
      </c>
      <c r="G452" s="91">
        <v>1</v>
      </c>
      <c r="H452" s="91">
        <v>0</v>
      </c>
      <c r="I452" s="91">
        <v>0</v>
      </c>
      <c r="J452" s="91">
        <v>0</v>
      </c>
      <c r="K452" s="92">
        <v>0</v>
      </c>
    </row>
    <row r="453" spans="1:12" ht="15">
      <c r="A453" s="86"/>
      <c r="B453" s="93"/>
      <c r="C453" s="93"/>
      <c r="D453" s="93"/>
      <c r="E453" s="93"/>
      <c r="F453" s="93"/>
      <c r="G453" s="93"/>
      <c r="H453" s="93"/>
      <c r="I453" s="93"/>
      <c r="J453" s="93"/>
      <c r="K453" s="94"/>
    </row>
    <row r="454" spans="1:12">
      <c r="A454" s="90" t="s">
        <v>343</v>
      </c>
      <c r="B454" s="99">
        <f t="shared" ref="B454:K454" si="15">SUM(B410:B453)</f>
        <v>1870</v>
      </c>
      <c r="C454" s="99">
        <f t="shared" si="15"/>
        <v>1503</v>
      </c>
      <c r="D454" s="99">
        <f t="shared" si="15"/>
        <v>1444</v>
      </c>
      <c r="E454" s="99">
        <f t="shared" si="15"/>
        <v>891</v>
      </c>
      <c r="F454" s="99">
        <f t="shared" si="15"/>
        <v>819</v>
      </c>
      <c r="G454" s="99">
        <f t="shared" si="15"/>
        <v>886</v>
      </c>
      <c r="H454" s="99">
        <f t="shared" si="15"/>
        <v>647</v>
      </c>
      <c r="I454" s="99">
        <f t="shared" si="15"/>
        <v>723</v>
      </c>
      <c r="J454" s="99">
        <f t="shared" si="15"/>
        <v>428</v>
      </c>
      <c r="K454" s="99">
        <f t="shared" si="15"/>
        <v>468</v>
      </c>
    </row>
    <row r="455" spans="1:12" ht="15">
      <c r="A455" s="233" t="s">
        <v>488</v>
      </c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</row>
    <row r="456" spans="1:12" ht="15">
      <c r="A456" s="228" t="s">
        <v>522</v>
      </c>
      <c r="B456" s="228"/>
      <c r="C456" s="228"/>
      <c r="D456" s="228"/>
      <c r="E456" s="228"/>
      <c r="F456" s="228"/>
      <c r="G456" s="228"/>
      <c r="H456" s="228"/>
      <c r="I456" s="228"/>
      <c r="J456" s="228"/>
      <c r="K456" s="228"/>
      <c r="L456" s="228"/>
    </row>
    <row r="457" spans="1:12" ht="15">
      <c r="A457" s="229" t="s">
        <v>328</v>
      </c>
      <c r="B457" s="231" t="s">
        <v>630</v>
      </c>
      <c r="C457" s="231"/>
      <c r="D457" s="231"/>
      <c r="E457" s="231"/>
      <c r="F457" s="231"/>
      <c r="G457" s="231"/>
      <c r="H457" s="231"/>
      <c r="I457" s="231"/>
      <c r="J457" s="231"/>
      <c r="K457" s="231"/>
      <c r="L457" s="231"/>
    </row>
    <row r="458" spans="1:12">
      <c r="A458" s="230"/>
      <c r="B458" s="81" t="s">
        <v>329</v>
      </c>
      <c r="C458" s="81" t="s">
        <v>330</v>
      </c>
      <c r="D458" s="81" t="s">
        <v>331</v>
      </c>
      <c r="E458" s="81" t="s">
        <v>332</v>
      </c>
      <c r="F458" s="81" t="s">
        <v>20</v>
      </c>
      <c r="G458" s="81" t="s">
        <v>21</v>
      </c>
      <c r="H458" s="81" t="s">
        <v>15</v>
      </c>
      <c r="I458" s="81" t="s">
        <v>306</v>
      </c>
      <c r="J458" s="81" t="s">
        <v>323</v>
      </c>
      <c r="K458" s="82" t="s">
        <v>627</v>
      </c>
    </row>
    <row r="459" spans="1:12" ht="15">
      <c r="A459" s="86" t="s">
        <v>523</v>
      </c>
      <c r="B459" s="91"/>
      <c r="C459" s="91"/>
      <c r="D459" s="91">
        <v>36</v>
      </c>
      <c r="E459" s="91">
        <v>43</v>
      </c>
      <c r="F459" s="91">
        <v>39</v>
      </c>
      <c r="G459" s="91">
        <v>5</v>
      </c>
      <c r="H459" s="91">
        <v>11</v>
      </c>
      <c r="I459" s="91">
        <v>13</v>
      </c>
      <c r="J459" s="91">
        <v>0</v>
      </c>
      <c r="K459" s="92">
        <v>0</v>
      </c>
    </row>
    <row r="460" spans="1:12">
      <c r="A460" s="89" t="s">
        <v>309</v>
      </c>
      <c r="B460" s="91"/>
      <c r="C460" s="91"/>
      <c r="D460" s="91"/>
      <c r="E460" s="91"/>
      <c r="F460" s="91"/>
      <c r="G460" s="91"/>
      <c r="H460" s="91"/>
      <c r="I460" s="91">
        <v>4</v>
      </c>
      <c r="J460" s="91">
        <v>6</v>
      </c>
      <c r="K460" s="92">
        <v>5</v>
      </c>
    </row>
    <row r="461" spans="1:12">
      <c r="A461" s="89" t="s">
        <v>524</v>
      </c>
      <c r="B461" s="91"/>
      <c r="C461" s="91"/>
      <c r="D461" s="91"/>
      <c r="E461" s="91"/>
      <c r="F461" s="91"/>
      <c r="G461" s="91"/>
      <c r="H461" s="91"/>
      <c r="I461" s="91"/>
      <c r="J461" s="91">
        <v>2</v>
      </c>
      <c r="K461" s="92">
        <v>0</v>
      </c>
    </row>
    <row r="462" spans="1:12" ht="15">
      <c r="A462" s="86" t="s">
        <v>82</v>
      </c>
      <c r="B462" s="91">
        <v>32</v>
      </c>
      <c r="C462" s="91">
        <v>28</v>
      </c>
      <c r="D462" s="91">
        <v>34</v>
      </c>
      <c r="E462" s="91">
        <v>30</v>
      </c>
      <c r="F462" s="91">
        <v>32</v>
      </c>
      <c r="G462" s="91">
        <v>23</v>
      </c>
      <c r="H462" s="91">
        <v>15</v>
      </c>
      <c r="I462" s="91">
        <v>13</v>
      </c>
      <c r="J462" s="91">
        <v>15</v>
      </c>
      <c r="K462" s="92">
        <v>25</v>
      </c>
    </row>
    <row r="463" spans="1:12" ht="15">
      <c r="A463" s="86" t="s">
        <v>83</v>
      </c>
      <c r="B463" s="91">
        <v>144</v>
      </c>
      <c r="C463" s="91">
        <v>106</v>
      </c>
      <c r="D463" s="91">
        <v>90</v>
      </c>
      <c r="E463" s="91">
        <v>105</v>
      </c>
      <c r="F463" s="91">
        <v>96</v>
      </c>
      <c r="G463" s="91">
        <v>71</v>
      </c>
      <c r="H463" s="91">
        <v>58</v>
      </c>
      <c r="I463" s="91">
        <v>55</v>
      </c>
      <c r="J463" s="91">
        <v>44</v>
      </c>
      <c r="K463" s="92">
        <v>44</v>
      </c>
    </row>
    <row r="464" spans="1:12" ht="15">
      <c r="A464" s="86" t="s">
        <v>525</v>
      </c>
      <c r="B464" s="91">
        <v>22</v>
      </c>
      <c r="C464" s="91">
        <v>41</v>
      </c>
      <c r="D464" s="91">
        <v>63</v>
      </c>
      <c r="E464" s="91">
        <v>57</v>
      </c>
      <c r="F464" s="91">
        <v>91</v>
      </c>
      <c r="G464" s="91">
        <v>91</v>
      </c>
      <c r="H464" s="91">
        <v>76</v>
      </c>
      <c r="I464" s="91">
        <v>92</v>
      </c>
      <c r="J464" s="91">
        <v>102</v>
      </c>
      <c r="K464" s="92">
        <v>111</v>
      </c>
    </row>
    <row r="465" spans="1:12" ht="15">
      <c r="A465" s="86" t="s">
        <v>526</v>
      </c>
      <c r="B465" s="91">
        <v>2</v>
      </c>
      <c r="C465" s="91">
        <v>3</v>
      </c>
      <c r="D465" s="91">
        <v>1</v>
      </c>
      <c r="E465" s="91">
        <v>2</v>
      </c>
      <c r="F465" s="91">
        <v>1</v>
      </c>
      <c r="G465" s="91">
        <v>0</v>
      </c>
      <c r="H465" s="91">
        <v>0</v>
      </c>
      <c r="I465" s="91">
        <v>0</v>
      </c>
      <c r="J465" s="91">
        <v>0</v>
      </c>
      <c r="K465" s="92">
        <v>0</v>
      </c>
    </row>
    <row r="466" spans="1:12" ht="15">
      <c r="A466" s="86" t="s">
        <v>84</v>
      </c>
      <c r="B466" s="91">
        <v>8</v>
      </c>
      <c r="C466" s="91">
        <v>7</v>
      </c>
      <c r="D466" s="91">
        <v>11</v>
      </c>
      <c r="E466" s="91">
        <v>8</v>
      </c>
      <c r="F466" s="91">
        <v>10</v>
      </c>
      <c r="G466" s="91">
        <v>10</v>
      </c>
      <c r="H466" s="91">
        <v>6</v>
      </c>
      <c r="I466" s="91">
        <v>10</v>
      </c>
      <c r="J466" s="91">
        <v>9</v>
      </c>
      <c r="K466" s="92">
        <v>6</v>
      </c>
    </row>
    <row r="467" spans="1:12" ht="15">
      <c r="A467" s="86" t="s">
        <v>527</v>
      </c>
      <c r="B467" s="91">
        <v>25</v>
      </c>
      <c r="C467" s="91">
        <v>22</v>
      </c>
      <c r="D467" s="91">
        <v>16</v>
      </c>
      <c r="E467" s="91">
        <v>13</v>
      </c>
      <c r="F467" s="91">
        <v>12</v>
      </c>
      <c r="G467" s="91">
        <v>11</v>
      </c>
      <c r="H467" s="91">
        <v>3</v>
      </c>
      <c r="I467" s="91">
        <v>5</v>
      </c>
      <c r="J467" s="83">
        <v>5</v>
      </c>
      <c r="K467" s="84">
        <v>6</v>
      </c>
    </row>
    <row r="468" spans="1:12" ht="15">
      <c r="A468" s="86" t="s">
        <v>86</v>
      </c>
      <c r="B468" s="91">
        <v>6</v>
      </c>
      <c r="C468" s="91">
        <v>5</v>
      </c>
      <c r="D468" s="91">
        <v>2</v>
      </c>
      <c r="E468" s="91">
        <v>7</v>
      </c>
      <c r="F468" s="91">
        <v>8</v>
      </c>
      <c r="G468" s="91">
        <v>5</v>
      </c>
      <c r="H468" s="91">
        <v>1</v>
      </c>
      <c r="I468" s="91">
        <v>2</v>
      </c>
      <c r="J468" s="91">
        <v>6</v>
      </c>
      <c r="K468" s="92">
        <v>1</v>
      </c>
    </row>
    <row r="469" spans="1:12" ht="15">
      <c r="A469" s="86" t="s">
        <v>528</v>
      </c>
      <c r="B469" s="91">
        <v>45</v>
      </c>
      <c r="C469" s="91">
        <v>40</v>
      </c>
      <c r="D469" s="91">
        <v>39</v>
      </c>
      <c r="E469" s="91">
        <v>38</v>
      </c>
      <c r="F469" s="91">
        <v>27</v>
      </c>
      <c r="G469" s="91">
        <v>31</v>
      </c>
      <c r="H469" s="91">
        <v>31</v>
      </c>
      <c r="I469" s="91">
        <v>33</v>
      </c>
      <c r="J469" s="91">
        <v>32</v>
      </c>
      <c r="K469" s="92">
        <v>35</v>
      </c>
    </row>
    <row r="470" spans="1:12" ht="15">
      <c r="A470" s="86" t="s">
        <v>529</v>
      </c>
      <c r="B470" s="91">
        <v>36</v>
      </c>
      <c r="C470" s="91">
        <v>28</v>
      </c>
      <c r="D470" s="91">
        <v>31</v>
      </c>
      <c r="E470" s="91">
        <v>23</v>
      </c>
      <c r="F470" s="91">
        <v>29</v>
      </c>
      <c r="G470" s="91">
        <v>26</v>
      </c>
      <c r="H470" s="91">
        <v>23</v>
      </c>
      <c r="I470" s="91">
        <v>21</v>
      </c>
      <c r="J470" s="91">
        <v>16</v>
      </c>
      <c r="K470" s="92">
        <v>14</v>
      </c>
    </row>
    <row r="471" spans="1:12" ht="15">
      <c r="A471" s="86" t="s">
        <v>87</v>
      </c>
      <c r="B471" s="91">
        <v>81</v>
      </c>
      <c r="C471" s="91">
        <v>78</v>
      </c>
      <c r="D471" s="91">
        <v>77</v>
      </c>
      <c r="E471" s="91">
        <v>77</v>
      </c>
      <c r="F471" s="91">
        <v>63</v>
      </c>
      <c r="G471" s="91">
        <v>64</v>
      </c>
      <c r="H471" s="91">
        <v>54</v>
      </c>
      <c r="I471" s="91">
        <v>63</v>
      </c>
      <c r="J471" s="91">
        <v>65</v>
      </c>
      <c r="K471" s="92">
        <v>72</v>
      </c>
    </row>
    <row r="472" spans="1:12" ht="15">
      <c r="A472" s="86" t="s">
        <v>530</v>
      </c>
      <c r="B472" s="91"/>
      <c r="C472" s="91"/>
      <c r="D472" s="91">
        <v>2</v>
      </c>
      <c r="E472" s="91">
        <v>4</v>
      </c>
      <c r="F472" s="91">
        <v>12</v>
      </c>
      <c r="G472" s="91">
        <v>13</v>
      </c>
      <c r="H472" s="91">
        <v>16</v>
      </c>
      <c r="I472" s="91">
        <v>17</v>
      </c>
      <c r="J472" s="83">
        <v>27</v>
      </c>
      <c r="K472" s="84">
        <v>19</v>
      </c>
    </row>
    <row r="473" spans="1:12" ht="15">
      <c r="A473" s="86"/>
      <c r="B473" s="91"/>
      <c r="C473" s="91"/>
      <c r="D473" s="91"/>
      <c r="E473" s="91"/>
      <c r="F473" s="91"/>
      <c r="G473" s="91"/>
      <c r="H473" s="91"/>
      <c r="I473" s="91"/>
      <c r="J473" s="91"/>
      <c r="K473" s="92"/>
    </row>
    <row r="474" spans="1:12" ht="15">
      <c r="A474" s="86" t="s">
        <v>492</v>
      </c>
      <c r="B474" s="91">
        <v>0</v>
      </c>
      <c r="C474" s="91">
        <v>0</v>
      </c>
      <c r="D474" s="91">
        <v>0</v>
      </c>
      <c r="E474" s="91">
        <v>0</v>
      </c>
      <c r="F474" s="91">
        <v>0</v>
      </c>
      <c r="G474" s="91">
        <v>0</v>
      </c>
      <c r="H474" s="91">
        <v>0</v>
      </c>
      <c r="I474" s="91">
        <v>0</v>
      </c>
      <c r="J474" s="91">
        <v>0</v>
      </c>
      <c r="K474" s="92">
        <v>0</v>
      </c>
    </row>
    <row r="475" spans="1:12" ht="15">
      <c r="A475" s="86" t="s">
        <v>80</v>
      </c>
      <c r="B475" s="91">
        <v>1</v>
      </c>
      <c r="C475" s="91">
        <v>1</v>
      </c>
      <c r="D475" s="91">
        <v>0</v>
      </c>
      <c r="E475" s="91">
        <v>2</v>
      </c>
      <c r="F475" s="91">
        <v>0</v>
      </c>
      <c r="G475" s="91">
        <v>0</v>
      </c>
      <c r="H475" s="91">
        <v>4</v>
      </c>
      <c r="I475" s="91">
        <v>4</v>
      </c>
      <c r="J475" s="91">
        <v>2</v>
      </c>
      <c r="K475" s="92">
        <v>1</v>
      </c>
    </row>
    <row r="476" spans="1:12">
      <c r="A476" s="89" t="s">
        <v>531</v>
      </c>
      <c r="B476" s="91">
        <v>39</v>
      </c>
      <c r="C476" s="91">
        <v>52</v>
      </c>
      <c r="D476" s="91">
        <v>1</v>
      </c>
      <c r="E476" s="91">
        <v>0</v>
      </c>
      <c r="F476" s="91">
        <v>0</v>
      </c>
      <c r="G476" s="91">
        <v>0</v>
      </c>
      <c r="H476" s="91">
        <v>0</v>
      </c>
      <c r="I476" s="91">
        <v>0</v>
      </c>
      <c r="J476" s="91">
        <v>0</v>
      </c>
      <c r="K476" s="92">
        <v>0</v>
      </c>
    </row>
    <row r="477" spans="1:12" ht="15">
      <c r="A477" s="86"/>
      <c r="B477" s="93"/>
      <c r="C477" s="93"/>
      <c r="D477" s="93"/>
      <c r="E477" s="93"/>
      <c r="F477" s="93"/>
      <c r="G477" s="93"/>
      <c r="H477" s="93"/>
      <c r="I477" s="93"/>
      <c r="J477" s="93"/>
      <c r="K477" s="94"/>
    </row>
    <row r="478" spans="1:12">
      <c r="A478" s="90" t="s">
        <v>343</v>
      </c>
      <c r="B478" s="99">
        <f t="shared" ref="B478:K478" si="16">SUM(B459:B477)</f>
        <v>441</v>
      </c>
      <c r="C478" s="99">
        <f t="shared" si="16"/>
        <v>411</v>
      </c>
      <c r="D478" s="99">
        <f t="shared" si="16"/>
        <v>403</v>
      </c>
      <c r="E478" s="99">
        <f t="shared" si="16"/>
        <v>409</v>
      </c>
      <c r="F478" s="99">
        <f t="shared" si="16"/>
        <v>420</v>
      </c>
      <c r="G478" s="99">
        <f t="shared" si="16"/>
        <v>350</v>
      </c>
      <c r="H478" s="99">
        <f t="shared" si="16"/>
        <v>298</v>
      </c>
      <c r="I478" s="99">
        <f t="shared" si="16"/>
        <v>332</v>
      </c>
      <c r="J478" s="99">
        <f t="shared" si="16"/>
        <v>331</v>
      </c>
      <c r="K478" s="99">
        <f t="shared" si="16"/>
        <v>339</v>
      </c>
    </row>
    <row r="479" spans="1:12" ht="15">
      <c r="A479" s="233" t="s">
        <v>488</v>
      </c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</row>
    <row r="480" spans="1:12" ht="15">
      <c r="A480" s="228" t="s">
        <v>532</v>
      </c>
      <c r="B480" s="228"/>
      <c r="C480" s="228"/>
      <c r="D480" s="228"/>
      <c r="E480" s="228"/>
      <c r="F480" s="228"/>
      <c r="G480" s="228"/>
      <c r="H480" s="228"/>
      <c r="I480" s="228"/>
      <c r="J480" s="228"/>
      <c r="K480" s="228"/>
      <c r="L480" s="228"/>
    </row>
    <row r="481" spans="1:12" ht="15">
      <c r="A481" s="229" t="s">
        <v>328</v>
      </c>
      <c r="B481" s="231" t="s">
        <v>630</v>
      </c>
      <c r="C481" s="231"/>
      <c r="D481" s="231"/>
      <c r="E481" s="231"/>
      <c r="F481" s="231"/>
      <c r="G481" s="231"/>
      <c r="H481" s="231"/>
      <c r="I481" s="231"/>
      <c r="J481" s="231"/>
      <c r="K481" s="231"/>
      <c r="L481" s="231"/>
    </row>
    <row r="482" spans="1:12">
      <c r="A482" s="230"/>
      <c r="B482" s="81" t="s">
        <v>329</v>
      </c>
      <c r="C482" s="81" t="s">
        <v>330</v>
      </c>
      <c r="D482" s="81" t="s">
        <v>331</v>
      </c>
      <c r="E482" s="81" t="s">
        <v>332</v>
      </c>
      <c r="F482" s="81" t="s">
        <v>20</v>
      </c>
      <c r="G482" s="81" t="s">
        <v>21</v>
      </c>
      <c r="H482" s="81" t="s">
        <v>15</v>
      </c>
      <c r="I482" s="81" t="s">
        <v>306</v>
      </c>
      <c r="J482" s="81" t="s">
        <v>323</v>
      </c>
      <c r="K482" s="82" t="s">
        <v>627</v>
      </c>
    </row>
    <row r="483" spans="1:12" ht="15">
      <c r="A483" s="86" t="s">
        <v>494</v>
      </c>
      <c r="B483" s="91">
        <v>0</v>
      </c>
      <c r="C483" s="91">
        <v>0</v>
      </c>
      <c r="D483" s="91">
        <v>0</v>
      </c>
      <c r="E483" s="91">
        <v>0</v>
      </c>
      <c r="F483" s="91">
        <v>0</v>
      </c>
      <c r="G483" s="91">
        <v>0</v>
      </c>
      <c r="H483" s="91">
        <v>0</v>
      </c>
      <c r="I483" s="91">
        <v>0</v>
      </c>
      <c r="J483" s="91">
        <v>0</v>
      </c>
      <c r="K483" s="92">
        <v>0</v>
      </c>
    </row>
    <row r="484" spans="1:12" ht="15">
      <c r="A484" s="86" t="s">
        <v>533</v>
      </c>
      <c r="B484" s="91"/>
      <c r="C484" s="91"/>
      <c r="D484" s="91">
        <v>1</v>
      </c>
      <c r="E484" s="91">
        <v>0</v>
      </c>
      <c r="F484" s="91">
        <v>0</v>
      </c>
      <c r="G484" s="91">
        <v>0</v>
      </c>
      <c r="H484" s="91">
        <v>0</v>
      </c>
      <c r="I484" s="91">
        <v>0</v>
      </c>
      <c r="J484" s="91">
        <v>1</v>
      </c>
      <c r="K484" s="92">
        <v>0</v>
      </c>
    </row>
    <row r="485" spans="1:12" ht="15">
      <c r="A485" s="86" t="s">
        <v>534</v>
      </c>
      <c r="B485" s="91">
        <v>17</v>
      </c>
      <c r="C485" s="91">
        <v>18</v>
      </c>
      <c r="D485" s="91">
        <v>30</v>
      </c>
      <c r="E485" s="91">
        <v>37</v>
      </c>
      <c r="F485" s="91">
        <v>32</v>
      </c>
      <c r="G485" s="91">
        <v>39</v>
      </c>
      <c r="H485" s="91">
        <v>47</v>
      </c>
      <c r="I485" s="91">
        <v>30</v>
      </c>
      <c r="J485" s="91">
        <v>33</v>
      </c>
      <c r="K485" s="92">
        <v>24</v>
      </c>
    </row>
    <row r="486" spans="1:12" ht="15">
      <c r="A486" s="86" t="s">
        <v>67</v>
      </c>
      <c r="B486" s="91">
        <v>28</v>
      </c>
      <c r="C486" s="91">
        <v>35</v>
      </c>
      <c r="D486" s="91">
        <v>42</v>
      </c>
      <c r="E486" s="91">
        <v>21</v>
      </c>
      <c r="F486" s="91">
        <v>21</v>
      </c>
      <c r="G486" s="91">
        <v>17</v>
      </c>
      <c r="H486" s="91">
        <v>17</v>
      </c>
      <c r="I486" s="91">
        <v>24</v>
      </c>
      <c r="J486" s="91">
        <v>20</v>
      </c>
      <c r="K486" s="92">
        <v>17</v>
      </c>
    </row>
    <row r="487" spans="1:12" ht="15">
      <c r="A487" s="86" t="s">
        <v>535</v>
      </c>
      <c r="B487" s="91">
        <v>23</v>
      </c>
      <c r="C487" s="91">
        <v>12</v>
      </c>
      <c r="D487" s="91">
        <v>5</v>
      </c>
      <c r="E487" s="91">
        <v>0</v>
      </c>
      <c r="F487" s="91">
        <v>0</v>
      </c>
      <c r="G487" s="91">
        <v>0</v>
      </c>
      <c r="H487" s="91">
        <v>0</v>
      </c>
      <c r="I487" s="91">
        <v>0</v>
      </c>
      <c r="J487" s="91">
        <v>0</v>
      </c>
      <c r="K487" s="92">
        <v>0</v>
      </c>
    </row>
    <row r="488" spans="1:12" ht="15">
      <c r="A488" s="86" t="s">
        <v>85</v>
      </c>
      <c r="B488" s="91">
        <v>20</v>
      </c>
      <c r="C488" s="91">
        <v>21</v>
      </c>
      <c r="D488" s="91">
        <v>17</v>
      </c>
      <c r="E488" s="91">
        <v>21</v>
      </c>
      <c r="F488" s="91">
        <v>13</v>
      </c>
      <c r="G488" s="91">
        <v>9</v>
      </c>
      <c r="H488" s="91">
        <v>8</v>
      </c>
      <c r="I488" s="91">
        <v>6</v>
      </c>
      <c r="J488" s="91">
        <v>5</v>
      </c>
      <c r="K488" s="92">
        <v>4</v>
      </c>
    </row>
    <row r="489" spans="1:12" ht="15">
      <c r="A489" s="86" t="s">
        <v>536</v>
      </c>
      <c r="B489" s="91">
        <v>46</v>
      </c>
      <c r="C489" s="91">
        <v>51</v>
      </c>
      <c r="D489" s="91">
        <v>48</v>
      </c>
      <c r="E489" s="91">
        <v>40</v>
      </c>
      <c r="F489" s="91">
        <v>46</v>
      </c>
      <c r="G489" s="91">
        <v>57</v>
      </c>
      <c r="H489" s="91">
        <v>43</v>
      </c>
      <c r="I489" s="91">
        <v>38</v>
      </c>
      <c r="J489" s="91">
        <v>42</v>
      </c>
      <c r="K489" s="92">
        <v>38</v>
      </c>
    </row>
    <row r="490" spans="1:12" ht="15">
      <c r="A490" s="86" t="s">
        <v>88</v>
      </c>
      <c r="B490" s="91"/>
      <c r="C490" s="91"/>
      <c r="D490" s="91">
        <v>3</v>
      </c>
      <c r="E490" s="91">
        <v>5</v>
      </c>
      <c r="F490" s="91">
        <v>6</v>
      </c>
      <c r="G490" s="91">
        <v>10</v>
      </c>
      <c r="H490" s="91">
        <v>7</v>
      </c>
      <c r="I490" s="91">
        <v>9</v>
      </c>
      <c r="J490" s="91">
        <v>9</v>
      </c>
      <c r="K490" s="92">
        <v>13</v>
      </c>
    </row>
    <row r="491" spans="1:12" ht="15">
      <c r="A491" s="86"/>
      <c r="B491" s="91"/>
      <c r="C491" s="91"/>
      <c r="D491" s="91"/>
      <c r="E491" s="91"/>
      <c r="F491" s="91"/>
      <c r="G491" s="91"/>
      <c r="H491" s="91"/>
      <c r="I491" s="91"/>
      <c r="J491" s="91"/>
      <c r="K491" s="92"/>
    </row>
    <row r="492" spans="1:12" ht="15">
      <c r="A492" s="86" t="s">
        <v>492</v>
      </c>
      <c r="B492" s="91">
        <v>0</v>
      </c>
      <c r="C492" s="91">
        <v>0</v>
      </c>
      <c r="D492" s="91">
        <v>0</v>
      </c>
      <c r="E492" s="91">
        <v>0</v>
      </c>
      <c r="F492" s="91">
        <v>0</v>
      </c>
      <c r="G492" s="91">
        <v>0</v>
      </c>
      <c r="H492" s="91">
        <v>0</v>
      </c>
      <c r="I492" s="91">
        <v>0</v>
      </c>
      <c r="J492" s="91">
        <v>0</v>
      </c>
      <c r="K492" s="92">
        <v>0</v>
      </c>
    </row>
    <row r="493" spans="1:12" ht="15">
      <c r="A493" s="86" t="s">
        <v>537</v>
      </c>
      <c r="B493" s="91">
        <v>0</v>
      </c>
      <c r="C493" s="91">
        <v>0</v>
      </c>
      <c r="D493" s="91">
        <v>0</v>
      </c>
      <c r="E493" s="91">
        <v>0</v>
      </c>
      <c r="F493" s="91">
        <v>0</v>
      </c>
      <c r="G493" s="91">
        <v>0</v>
      </c>
      <c r="H493" s="91">
        <v>0</v>
      </c>
      <c r="I493" s="91">
        <v>0</v>
      </c>
      <c r="J493" s="91">
        <v>0</v>
      </c>
      <c r="K493" s="92">
        <v>0</v>
      </c>
    </row>
    <row r="494" spans="1:12" ht="15">
      <c r="A494" s="86" t="s">
        <v>68</v>
      </c>
      <c r="B494" s="91"/>
      <c r="C494" s="91"/>
      <c r="D494" s="91">
        <v>1</v>
      </c>
      <c r="E494" s="91">
        <v>2</v>
      </c>
      <c r="F494" s="91">
        <v>0</v>
      </c>
      <c r="G494" s="91">
        <v>0</v>
      </c>
      <c r="H494" s="91">
        <v>0</v>
      </c>
      <c r="I494" s="91">
        <v>0</v>
      </c>
      <c r="J494" s="91">
        <v>0</v>
      </c>
      <c r="K494" s="92">
        <v>0</v>
      </c>
    </row>
    <row r="495" spans="1:12" ht="15">
      <c r="A495" s="86" t="s">
        <v>80</v>
      </c>
      <c r="B495" s="91">
        <v>2</v>
      </c>
      <c r="C495" s="91">
        <v>1</v>
      </c>
      <c r="D495" s="91">
        <v>0</v>
      </c>
      <c r="E495" s="91">
        <v>0</v>
      </c>
      <c r="F495" s="91">
        <v>0</v>
      </c>
      <c r="G495" s="91">
        <v>0</v>
      </c>
      <c r="H495" s="91">
        <v>0</v>
      </c>
      <c r="I495" s="91">
        <v>1</v>
      </c>
      <c r="J495" s="91">
        <v>0</v>
      </c>
      <c r="K495" s="92">
        <v>1</v>
      </c>
    </row>
    <row r="496" spans="1:12" ht="15">
      <c r="A496" s="86"/>
      <c r="B496" s="93"/>
      <c r="C496" s="93"/>
      <c r="D496" s="93"/>
      <c r="E496" s="93"/>
      <c r="F496" s="93"/>
      <c r="G496" s="93"/>
      <c r="H496" s="93"/>
      <c r="I496" s="93"/>
      <c r="J496" s="93"/>
      <c r="K496" s="92"/>
    </row>
    <row r="497" spans="1:12">
      <c r="A497" s="90" t="s">
        <v>343</v>
      </c>
      <c r="B497" s="99">
        <f t="shared" ref="B497:K497" si="17">SUM(B483:B496)</f>
        <v>136</v>
      </c>
      <c r="C497" s="99">
        <f t="shared" si="17"/>
        <v>138</v>
      </c>
      <c r="D497" s="99">
        <f t="shared" si="17"/>
        <v>147</v>
      </c>
      <c r="E497" s="99">
        <f t="shared" si="17"/>
        <v>126</v>
      </c>
      <c r="F497" s="99">
        <f t="shared" si="17"/>
        <v>118</v>
      </c>
      <c r="G497" s="99">
        <f t="shared" si="17"/>
        <v>132</v>
      </c>
      <c r="H497" s="99">
        <f t="shared" si="17"/>
        <v>122</v>
      </c>
      <c r="I497" s="99">
        <f t="shared" si="17"/>
        <v>108</v>
      </c>
      <c r="J497" s="99">
        <f t="shared" si="17"/>
        <v>110</v>
      </c>
      <c r="K497" s="99">
        <f t="shared" si="17"/>
        <v>97</v>
      </c>
    </row>
    <row r="498" spans="1:12" ht="15">
      <c r="A498" s="233" t="s">
        <v>488</v>
      </c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</row>
    <row r="499" spans="1:12" ht="15">
      <c r="A499" s="228" t="s">
        <v>435</v>
      </c>
      <c r="B499" s="228"/>
      <c r="C499" s="228"/>
      <c r="D499" s="228"/>
      <c r="E499" s="228"/>
      <c r="F499" s="228"/>
      <c r="G499" s="228"/>
      <c r="H499" s="228"/>
      <c r="I499" s="228"/>
      <c r="J499" s="228"/>
      <c r="K499" s="228"/>
      <c r="L499" s="228"/>
    </row>
    <row r="500" spans="1:12" ht="15">
      <c r="A500" s="229" t="s">
        <v>328</v>
      </c>
      <c r="B500" s="231" t="s">
        <v>630</v>
      </c>
      <c r="C500" s="231"/>
      <c r="D500" s="231"/>
      <c r="E500" s="231"/>
      <c r="F500" s="231"/>
      <c r="G500" s="231"/>
      <c r="H500" s="231"/>
      <c r="I500" s="231"/>
      <c r="J500" s="231"/>
      <c r="K500" s="231"/>
      <c r="L500" s="231"/>
    </row>
    <row r="501" spans="1:12">
      <c r="A501" s="230"/>
      <c r="B501" s="81" t="s">
        <v>329</v>
      </c>
      <c r="C501" s="81" t="s">
        <v>330</v>
      </c>
      <c r="D501" s="81" t="s">
        <v>331</v>
      </c>
      <c r="E501" s="81" t="s">
        <v>332</v>
      </c>
      <c r="F501" s="81" t="s">
        <v>20</v>
      </c>
      <c r="G501" s="81" t="s">
        <v>21</v>
      </c>
      <c r="H501" s="81" t="s">
        <v>15</v>
      </c>
      <c r="I501" s="81" t="s">
        <v>306</v>
      </c>
      <c r="J501" s="81" t="s">
        <v>323</v>
      </c>
      <c r="K501" s="82" t="s">
        <v>627</v>
      </c>
    </row>
    <row r="502" spans="1:12" ht="15">
      <c r="A502" s="86" t="s">
        <v>506</v>
      </c>
      <c r="B502" s="91">
        <v>79</v>
      </c>
      <c r="C502" s="91">
        <v>92</v>
      </c>
      <c r="D502" s="91">
        <v>72</v>
      </c>
      <c r="E502" s="91">
        <v>50</v>
      </c>
      <c r="F502" s="91">
        <v>40</v>
      </c>
      <c r="G502" s="91">
        <v>38</v>
      </c>
      <c r="H502" s="91">
        <v>45</v>
      </c>
      <c r="I502" s="91">
        <v>44</v>
      </c>
      <c r="J502" s="91">
        <v>2</v>
      </c>
      <c r="K502" s="92">
        <v>0</v>
      </c>
    </row>
    <row r="503" spans="1:12" ht="15">
      <c r="A503" s="86" t="s">
        <v>538</v>
      </c>
      <c r="B503" s="91">
        <v>13</v>
      </c>
      <c r="C503" s="91">
        <v>21</v>
      </c>
      <c r="D503" s="91">
        <v>15</v>
      </c>
      <c r="E503" s="91">
        <v>8</v>
      </c>
      <c r="F503" s="91">
        <v>16</v>
      </c>
      <c r="G503" s="91">
        <v>11</v>
      </c>
      <c r="H503" s="91">
        <v>7</v>
      </c>
      <c r="I503" s="91">
        <v>6</v>
      </c>
      <c r="J503" s="91">
        <v>0</v>
      </c>
      <c r="K503" s="92">
        <v>0</v>
      </c>
    </row>
    <row r="504" spans="1:12" ht="15">
      <c r="A504" s="86" t="s">
        <v>539</v>
      </c>
      <c r="B504" s="91">
        <v>0</v>
      </c>
      <c r="C504" s="91">
        <v>1</v>
      </c>
      <c r="D504" s="91">
        <v>0</v>
      </c>
      <c r="E504" s="91">
        <v>1</v>
      </c>
      <c r="F504" s="91">
        <v>0</v>
      </c>
      <c r="G504" s="91">
        <v>1</v>
      </c>
      <c r="H504" s="91">
        <v>1</v>
      </c>
      <c r="I504" s="91">
        <v>0</v>
      </c>
      <c r="J504" s="91">
        <v>0</v>
      </c>
      <c r="K504" s="92">
        <v>0</v>
      </c>
    </row>
    <row r="505" spans="1:12" ht="15">
      <c r="A505" s="86"/>
      <c r="B505" s="91"/>
      <c r="C505" s="91"/>
      <c r="D505" s="91"/>
      <c r="E505" s="91"/>
      <c r="F505" s="91"/>
      <c r="G505" s="91"/>
      <c r="H505" s="91"/>
      <c r="I505" s="91"/>
      <c r="J505" s="91"/>
      <c r="K505" s="92"/>
    </row>
    <row r="506" spans="1:12">
      <c r="A506" s="90" t="s">
        <v>343</v>
      </c>
      <c r="B506" s="99">
        <f t="shared" ref="B506:K506" si="18">SUM(B502:B505)</f>
        <v>92</v>
      </c>
      <c r="C506" s="99">
        <f t="shared" si="18"/>
        <v>114</v>
      </c>
      <c r="D506" s="99">
        <f t="shared" si="18"/>
        <v>87</v>
      </c>
      <c r="E506" s="99">
        <f t="shared" si="18"/>
        <v>59</v>
      </c>
      <c r="F506" s="99">
        <f t="shared" si="18"/>
        <v>56</v>
      </c>
      <c r="G506" s="99">
        <f t="shared" si="18"/>
        <v>50</v>
      </c>
      <c r="H506" s="99">
        <f t="shared" si="18"/>
        <v>53</v>
      </c>
      <c r="I506" s="99">
        <f t="shared" si="18"/>
        <v>50</v>
      </c>
      <c r="J506" s="99">
        <f t="shared" si="18"/>
        <v>2</v>
      </c>
      <c r="K506" s="99">
        <f t="shared" si="18"/>
        <v>0</v>
      </c>
    </row>
    <row r="507" spans="1:12" ht="15">
      <c r="A507" s="233" t="s">
        <v>488</v>
      </c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</row>
    <row r="508" spans="1:12" ht="15">
      <c r="A508" s="235" t="s">
        <v>540</v>
      </c>
      <c r="B508" s="235"/>
      <c r="C508" s="235"/>
      <c r="D508" s="235"/>
      <c r="E508" s="235"/>
      <c r="F508" s="235"/>
      <c r="G508" s="235"/>
      <c r="H508" s="235"/>
      <c r="I508" s="235"/>
      <c r="J508" s="235"/>
      <c r="K508" s="235"/>
      <c r="L508" s="235"/>
    </row>
    <row r="509" spans="1:12" ht="1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</row>
    <row r="510" spans="1:12">
      <c r="A510" s="232" t="s">
        <v>541</v>
      </c>
      <c r="B510" s="232"/>
      <c r="C510" s="232"/>
      <c r="D510" s="232"/>
      <c r="E510" s="232"/>
      <c r="F510" s="232"/>
      <c r="G510" s="232"/>
      <c r="H510" s="232"/>
      <c r="I510" s="232"/>
      <c r="J510" s="232"/>
      <c r="K510" s="232"/>
      <c r="L510" s="232"/>
    </row>
    <row r="511" spans="1:12">
      <c r="A511" s="232"/>
      <c r="B511" s="232"/>
      <c r="C511" s="232"/>
      <c r="D511" s="232"/>
      <c r="E511" s="232"/>
      <c r="F511" s="232"/>
      <c r="G511" s="232"/>
      <c r="H511" s="232"/>
      <c r="I511" s="232"/>
      <c r="J511" s="232"/>
      <c r="K511" s="232"/>
      <c r="L511" s="232"/>
    </row>
    <row r="512" spans="1:12">
      <c r="A512" s="232"/>
      <c r="B512" s="232"/>
      <c r="C512" s="232"/>
      <c r="D512" s="232"/>
      <c r="E512" s="232"/>
      <c r="F512" s="232"/>
      <c r="G512" s="232"/>
      <c r="H512" s="232"/>
      <c r="I512" s="232"/>
      <c r="J512" s="232"/>
      <c r="K512" s="232"/>
      <c r="L512" s="232"/>
    </row>
    <row r="513" spans="1:12" ht="15">
      <c r="A513" s="228" t="s">
        <v>542</v>
      </c>
      <c r="B513" s="228"/>
      <c r="C513" s="228"/>
      <c r="D513" s="228"/>
      <c r="E513" s="228"/>
      <c r="F513" s="228"/>
      <c r="G513" s="228"/>
      <c r="H513" s="228"/>
      <c r="I513" s="228"/>
      <c r="J513" s="228"/>
      <c r="K513" s="228"/>
      <c r="L513" s="228"/>
    </row>
    <row r="514" spans="1:12" ht="15">
      <c r="A514" s="229" t="s">
        <v>633</v>
      </c>
      <c r="B514" s="231" t="s">
        <v>630</v>
      </c>
      <c r="C514" s="231"/>
      <c r="D514" s="231"/>
      <c r="E514" s="231"/>
      <c r="F514" s="231"/>
      <c r="G514" s="231"/>
      <c r="H514" s="231"/>
      <c r="I514" s="231"/>
      <c r="J514" s="231"/>
      <c r="K514" s="231"/>
      <c r="L514" s="231"/>
    </row>
    <row r="515" spans="1:12">
      <c r="A515" s="230"/>
      <c r="B515" s="81" t="s">
        <v>329</v>
      </c>
      <c r="C515" s="81" t="s">
        <v>330</v>
      </c>
      <c r="D515" s="81" t="s">
        <v>331</v>
      </c>
      <c r="E515" s="81" t="s">
        <v>332</v>
      </c>
      <c r="F515" s="81" t="s">
        <v>20</v>
      </c>
      <c r="G515" s="81" t="s">
        <v>21</v>
      </c>
      <c r="H515" s="81" t="s">
        <v>15</v>
      </c>
      <c r="I515" s="81" t="s">
        <v>306</v>
      </c>
      <c r="J515" s="81" t="s">
        <v>323</v>
      </c>
      <c r="K515" s="82" t="s">
        <v>627</v>
      </c>
    </row>
    <row r="516" spans="1:12" ht="15">
      <c r="A516" s="86" t="s">
        <v>634</v>
      </c>
      <c r="B516" s="114"/>
      <c r="C516" s="114"/>
      <c r="D516" s="114"/>
      <c r="E516" s="114"/>
      <c r="F516" s="114"/>
      <c r="G516" s="114"/>
      <c r="H516" s="114"/>
      <c r="I516" s="114"/>
      <c r="J516" s="115"/>
      <c r="K516" s="116">
        <v>0</v>
      </c>
    </row>
    <row r="517" spans="1:12" ht="15">
      <c r="A517" s="86" t="s">
        <v>543</v>
      </c>
      <c r="B517" s="114"/>
      <c r="C517" s="114"/>
      <c r="D517" s="114"/>
      <c r="E517" s="114"/>
      <c r="F517" s="114"/>
      <c r="G517" s="114"/>
      <c r="H517" s="114"/>
      <c r="I517" s="114"/>
      <c r="J517" s="115">
        <v>2</v>
      </c>
      <c r="K517" s="116">
        <v>0</v>
      </c>
    </row>
    <row r="518" spans="1:12" ht="15">
      <c r="A518" s="86" t="s">
        <v>544</v>
      </c>
      <c r="B518" s="96"/>
      <c r="C518" s="96"/>
      <c r="D518" s="96"/>
      <c r="E518" s="96"/>
      <c r="F518" s="96"/>
      <c r="G518" s="96"/>
      <c r="H518" s="96"/>
      <c r="I518" s="96"/>
      <c r="J518" s="115">
        <v>9</v>
      </c>
      <c r="K518" s="116">
        <v>10</v>
      </c>
    </row>
    <row r="519" spans="1:12" ht="15">
      <c r="A519" s="86" t="s">
        <v>545</v>
      </c>
      <c r="B519" s="117"/>
      <c r="C519" s="117"/>
      <c r="D519" s="117"/>
      <c r="E519" s="117"/>
      <c r="F519" s="117"/>
      <c r="G519" s="117"/>
      <c r="H519" s="117"/>
      <c r="I519" s="117"/>
      <c r="J519" s="115">
        <v>12</v>
      </c>
      <c r="K519" s="116">
        <v>14</v>
      </c>
    </row>
    <row r="520" spans="1:12" ht="15">
      <c r="A520" s="86" t="s">
        <v>546</v>
      </c>
      <c r="B520" s="93"/>
      <c r="C520" s="93"/>
      <c r="D520" s="93"/>
      <c r="E520" s="93"/>
      <c r="F520" s="93" t="s">
        <v>14</v>
      </c>
      <c r="G520" s="93"/>
      <c r="H520" s="93"/>
      <c r="I520" s="93"/>
      <c r="J520" s="115">
        <v>6</v>
      </c>
      <c r="K520" s="116">
        <v>3</v>
      </c>
    </row>
    <row r="521" spans="1:12" ht="15">
      <c r="A521" s="86" t="s">
        <v>547</v>
      </c>
      <c r="B521" s="93"/>
      <c r="C521" s="93"/>
      <c r="D521" s="93"/>
      <c r="E521" s="93"/>
      <c r="F521" s="93"/>
      <c r="G521" s="93"/>
      <c r="H521" s="93"/>
      <c r="I521" s="93"/>
      <c r="J521" s="115">
        <v>1</v>
      </c>
      <c r="K521" s="116"/>
    </row>
    <row r="522" spans="1:12" ht="15">
      <c r="A522" s="86" t="s">
        <v>548</v>
      </c>
      <c r="B522" s="93"/>
      <c r="C522" s="93"/>
      <c r="D522" s="93"/>
      <c r="E522" s="93"/>
      <c r="F522" s="93"/>
      <c r="G522" s="93"/>
      <c r="H522" s="93"/>
      <c r="I522" s="93"/>
      <c r="J522" s="115">
        <v>1</v>
      </c>
      <c r="K522" s="116">
        <v>2</v>
      </c>
    </row>
    <row r="523" spans="1:12" ht="15">
      <c r="A523" s="86" t="s">
        <v>549</v>
      </c>
      <c r="B523" s="93"/>
      <c r="C523" s="93"/>
      <c r="D523" s="93"/>
      <c r="E523" s="93"/>
      <c r="F523" s="93"/>
      <c r="G523" s="93"/>
      <c r="H523" s="93"/>
      <c r="I523" s="93"/>
      <c r="J523" s="115">
        <v>6</v>
      </c>
      <c r="K523" s="116"/>
    </row>
    <row r="524" spans="1:12" ht="15">
      <c r="A524" s="86" t="s">
        <v>635</v>
      </c>
      <c r="B524" s="93"/>
      <c r="C524" s="93"/>
      <c r="D524" s="93"/>
      <c r="E524" s="93"/>
      <c r="F524" s="93"/>
      <c r="G524" s="93"/>
      <c r="H524" s="93"/>
      <c r="I524" s="93"/>
      <c r="J524" s="115"/>
      <c r="K524" s="116">
        <v>5</v>
      </c>
    </row>
    <row r="525" spans="1:12" ht="15">
      <c r="A525" s="86" t="s">
        <v>550</v>
      </c>
      <c r="B525" s="93"/>
      <c r="C525" s="93"/>
      <c r="D525" s="93"/>
      <c r="E525" s="93"/>
      <c r="F525" s="93"/>
      <c r="G525" s="93"/>
      <c r="H525" s="93"/>
      <c r="I525" s="93"/>
      <c r="J525" s="115">
        <v>1</v>
      </c>
      <c r="K525" s="116">
        <v>1</v>
      </c>
    </row>
    <row r="526" spans="1:12" ht="15">
      <c r="A526" s="86" t="s">
        <v>551</v>
      </c>
      <c r="B526" s="93"/>
      <c r="C526" s="93"/>
      <c r="D526" s="93"/>
      <c r="E526" s="93"/>
      <c r="F526" s="93"/>
      <c r="G526" s="93"/>
      <c r="H526" s="93"/>
      <c r="I526" s="93"/>
      <c r="J526" s="115">
        <v>7</v>
      </c>
      <c r="K526" s="116">
        <v>1</v>
      </c>
    </row>
    <row r="527" spans="1:12" ht="15">
      <c r="A527" s="86" t="s">
        <v>552</v>
      </c>
      <c r="B527" s="93"/>
      <c r="C527" s="93"/>
      <c r="D527" s="93"/>
      <c r="E527" s="93"/>
      <c r="F527" s="93"/>
      <c r="G527" s="93"/>
      <c r="H527" s="93"/>
      <c r="I527" s="93"/>
      <c r="J527" s="115">
        <v>6</v>
      </c>
      <c r="K527" s="116">
        <v>1</v>
      </c>
    </row>
    <row r="528" spans="1:12" ht="15">
      <c r="A528" s="86" t="s">
        <v>636</v>
      </c>
      <c r="B528" s="93"/>
      <c r="C528" s="93"/>
      <c r="D528" s="93"/>
      <c r="E528" s="93"/>
      <c r="F528" s="93"/>
      <c r="G528" s="93"/>
      <c r="H528" s="93"/>
      <c r="I528" s="93"/>
      <c r="J528" s="115"/>
      <c r="K528" s="116">
        <v>13</v>
      </c>
    </row>
    <row r="529" spans="1:12" ht="15">
      <c r="A529" s="86" t="s">
        <v>553</v>
      </c>
      <c r="B529" s="93"/>
      <c r="C529" s="93"/>
      <c r="D529" s="93"/>
      <c r="E529" s="93"/>
      <c r="F529" s="93"/>
      <c r="G529" s="93"/>
      <c r="H529" s="93"/>
      <c r="I529" s="93"/>
      <c r="J529" s="115">
        <v>24</v>
      </c>
      <c r="K529" s="116">
        <v>12</v>
      </c>
    </row>
    <row r="530" spans="1:12" ht="15">
      <c r="A530" s="86" t="s">
        <v>637</v>
      </c>
      <c r="B530" s="93"/>
      <c r="C530" s="93"/>
      <c r="D530" s="93"/>
      <c r="E530" s="93"/>
      <c r="F530" s="93"/>
      <c r="G530" s="93"/>
      <c r="H530" s="93"/>
      <c r="I530" s="93"/>
      <c r="J530" s="115"/>
      <c r="K530" s="116">
        <v>1</v>
      </c>
    </row>
    <row r="531" spans="1:12" ht="15">
      <c r="A531" s="86" t="s">
        <v>554</v>
      </c>
      <c r="B531" s="93"/>
      <c r="C531" s="93"/>
      <c r="D531" s="93"/>
      <c r="E531" s="93"/>
      <c r="F531" s="93"/>
      <c r="G531" s="93"/>
      <c r="H531" s="93"/>
      <c r="I531" s="93"/>
      <c r="J531" s="115">
        <v>11</v>
      </c>
      <c r="K531" s="116">
        <v>3</v>
      </c>
    </row>
    <row r="532" spans="1:12" ht="15">
      <c r="A532" s="86" t="s">
        <v>555</v>
      </c>
      <c r="B532" s="93"/>
      <c r="C532" s="93"/>
      <c r="D532" s="93"/>
      <c r="E532" s="93"/>
      <c r="F532" s="93"/>
      <c r="G532" s="93"/>
      <c r="H532" s="93"/>
      <c r="I532" s="93"/>
      <c r="J532" s="115">
        <v>10</v>
      </c>
      <c r="K532" s="116">
        <v>8</v>
      </c>
    </row>
    <row r="533" spans="1:12" ht="15">
      <c r="A533" s="86" t="s">
        <v>556</v>
      </c>
      <c r="B533" s="85"/>
      <c r="C533" s="85"/>
      <c r="D533" s="85"/>
      <c r="E533" s="93"/>
      <c r="F533" s="93"/>
      <c r="G533" s="93"/>
      <c r="H533" s="93"/>
      <c r="I533" s="93"/>
      <c r="J533" s="115">
        <v>1</v>
      </c>
      <c r="K533" s="116"/>
    </row>
    <row r="534" spans="1:12" ht="15">
      <c r="A534" s="86"/>
      <c r="B534" s="85"/>
      <c r="C534" s="85"/>
      <c r="D534" s="85"/>
      <c r="E534" s="93"/>
      <c r="F534" s="93"/>
      <c r="G534" s="93"/>
      <c r="H534" s="93"/>
      <c r="I534" s="93"/>
      <c r="J534" s="115"/>
      <c r="K534" s="116"/>
    </row>
    <row r="535" spans="1:12">
      <c r="A535" s="90" t="s">
        <v>557</v>
      </c>
      <c r="B535" s="90"/>
      <c r="C535" s="90"/>
      <c r="D535" s="90"/>
      <c r="E535" s="90"/>
      <c r="F535" s="90"/>
      <c r="G535" s="90"/>
      <c r="H535" s="90"/>
      <c r="I535" s="90"/>
      <c r="J535" s="99">
        <f>SUM(J516:J534)</f>
        <v>97</v>
      </c>
      <c r="K535" s="99">
        <f>SUM(K516:K534)</f>
        <v>74</v>
      </c>
    </row>
    <row r="536" spans="1:12" ht="15">
      <c r="A536" s="235" t="s">
        <v>558</v>
      </c>
      <c r="B536" s="235"/>
      <c r="C536" s="235"/>
      <c r="D536" s="235"/>
      <c r="E536" s="235"/>
      <c r="F536" s="235"/>
      <c r="G536" s="235"/>
      <c r="H536" s="235"/>
      <c r="I536" s="235"/>
      <c r="J536" s="235"/>
      <c r="K536" s="235"/>
      <c r="L536" s="235"/>
    </row>
    <row r="537" spans="1:12">
      <c r="A537" s="49"/>
      <c r="B537" s="49"/>
      <c r="C537" s="49"/>
      <c r="D537" s="49"/>
      <c r="E537" s="49"/>
      <c r="F537" s="49"/>
    </row>
    <row r="538" spans="1:12">
      <c r="A538" s="49"/>
      <c r="B538" s="49"/>
      <c r="C538" s="49"/>
      <c r="D538" s="49"/>
      <c r="E538" s="49"/>
      <c r="F538" s="49"/>
    </row>
    <row r="539" spans="1:12">
      <c r="A539" s="49"/>
      <c r="B539" s="49"/>
      <c r="C539" s="49"/>
      <c r="D539" s="49"/>
      <c r="E539" s="49"/>
      <c r="F539" s="49"/>
    </row>
    <row r="540" spans="1:12">
      <c r="A540" s="49"/>
      <c r="B540" s="49"/>
      <c r="C540" s="49"/>
      <c r="D540" s="49"/>
      <c r="E540" s="49"/>
      <c r="F540" s="49"/>
    </row>
    <row r="541" spans="1:12">
      <c r="A541" s="49"/>
      <c r="B541" s="49"/>
      <c r="C541" s="49"/>
      <c r="D541" s="49"/>
      <c r="E541" s="49"/>
      <c r="F541" s="49"/>
    </row>
  </sheetData>
  <sheetProtection password="F95E" sheet="1" objects="1" scenarios="1"/>
  <mergeCells count="93">
    <mergeCell ref="A508:L508"/>
    <mergeCell ref="A510:L512"/>
    <mergeCell ref="A498:L498"/>
    <mergeCell ref="A499:L499"/>
    <mergeCell ref="A500:A501"/>
    <mergeCell ref="B500:L500"/>
    <mergeCell ref="A507:L507"/>
    <mergeCell ref="A457:A458"/>
    <mergeCell ref="B457:L457"/>
    <mergeCell ref="A479:L479"/>
    <mergeCell ref="A480:L480"/>
    <mergeCell ref="A481:A482"/>
    <mergeCell ref="B481:L481"/>
    <mergeCell ref="A407:L407"/>
    <mergeCell ref="A408:A409"/>
    <mergeCell ref="B408:L408"/>
    <mergeCell ref="A455:L455"/>
    <mergeCell ref="A456:L456"/>
    <mergeCell ref="B374:L374"/>
    <mergeCell ref="A406:L406"/>
    <mergeCell ref="A390:L390"/>
    <mergeCell ref="A391:A392"/>
    <mergeCell ref="B391:L391"/>
    <mergeCell ref="A536:L536"/>
    <mergeCell ref="A6:L8"/>
    <mergeCell ref="A1:L2"/>
    <mergeCell ref="A3:L4"/>
    <mergeCell ref="A173:L173"/>
    <mergeCell ref="A174:L174"/>
    <mergeCell ref="A175:A176"/>
    <mergeCell ref="B175:L175"/>
    <mergeCell ref="A200:L200"/>
    <mergeCell ref="A238:L238"/>
    <mergeCell ref="A288:L288"/>
    <mergeCell ref="A287:L287"/>
    <mergeCell ref="A289:A290"/>
    <mergeCell ref="B289:L289"/>
    <mergeCell ref="A311:L311"/>
    <mergeCell ref="A312:L312"/>
    <mergeCell ref="A10:L10"/>
    <mergeCell ref="A11:A12"/>
    <mergeCell ref="B11:L11"/>
    <mergeCell ref="A513:L513"/>
    <mergeCell ref="A514:A515"/>
    <mergeCell ref="B514:L514"/>
    <mergeCell ref="A313:A314"/>
    <mergeCell ref="B313:L313"/>
    <mergeCell ref="A345:L345"/>
    <mergeCell ref="A346:A347"/>
    <mergeCell ref="B346:L346"/>
    <mergeCell ref="A368:L368"/>
    <mergeCell ref="A370:L372"/>
    <mergeCell ref="A389:L389"/>
    <mergeCell ref="A373:L373"/>
    <mergeCell ref="A374:A375"/>
    <mergeCell ref="A120:L120"/>
    <mergeCell ref="A121:L121"/>
    <mergeCell ref="A122:A123"/>
    <mergeCell ref="B122:L122"/>
    <mergeCell ref="A70:L70"/>
    <mergeCell ref="A71:A72"/>
    <mergeCell ref="B71:L71"/>
    <mergeCell ref="A191:L191"/>
    <mergeCell ref="A192:L192"/>
    <mergeCell ref="A193:A194"/>
    <mergeCell ref="B193:L193"/>
    <mergeCell ref="A146:L146"/>
    <mergeCell ref="A147:L147"/>
    <mergeCell ref="A148:A149"/>
    <mergeCell ref="B148:L148"/>
    <mergeCell ref="A340:L340"/>
    <mergeCell ref="A339:L339"/>
    <mergeCell ref="A342:L344"/>
    <mergeCell ref="A330:L330"/>
    <mergeCell ref="A331:L331"/>
    <mergeCell ref="A332:A333"/>
    <mergeCell ref="B332:L332"/>
    <mergeCell ref="A31:L31"/>
    <mergeCell ref="A32:L32"/>
    <mergeCell ref="A33:A34"/>
    <mergeCell ref="B33:L33"/>
    <mergeCell ref="A69:L69"/>
    <mergeCell ref="A202:L204"/>
    <mergeCell ref="A205:L205"/>
    <mergeCell ref="A206:A207"/>
    <mergeCell ref="B206:L206"/>
    <mergeCell ref="A221:L221"/>
    <mergeCell ref="A222:L222"/>
    <mergeCell ref="A223:A224"/>
    <mergeCell ref="B223:L223"/>
    <mergeCell ref="A239:L239"/>
    <mergeCell ref="A240:A241"/>
    <mergeCell ref="B240:L240"/>
  </mergeCells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A5" sqref="A5:F5"/>
    </sheetView>
  </sheetViews>
  <sheetFormatPr defaultColWidth="8.85546875" defaultRowHeight="12.75"/>
  <cols>
    <col min="1" max="1" width="20.140625" customWidth="1"/>
    <col min="2" max="2" width="15.7109375" customWidth="1"/>
    <col min="3" max="7" width="9.42578125" bestFit="1" customWidth="1"/>
  </cols>
  <sheetData>
    <row r="1" spans="1:7" ht="19.5" customHeight="1">
      <c r="A1" s="241" t="s">
        <v>95</v>
      </c>
      <c r="B1" s="241"/>
      <c r="C1" s="241"/>
      <c r="D1" s="241"/>
      <c r="E1" s="241"/>
      <c r="F1" s="241"/>
      <c r="G1" s="54"/>
    </row>
    <row r="2" spans="1:7" s="46" customFormat="1" ht="19.5">
      <c r="A2" s="47"/>
      <c r="B2" s="47"/>
      <c r="C2" s="47"/>
      <c r="D2" s="47"/>
      <c r="E2" s="47"/>
      <c r="F2" s="47"/>
      <c r="G2" s="47"/>
    </row>
    <row r="3" spans="1:7" ht="18" customHeight="1">
      <c r="A3" s="238" t="s">
        <v>96</v>
      </c>
      <c r="B3" s="238"/>
      <c r="C3" s="238"/>
      <c r="D3" s="238"/>
      <c r="E3" s="238"/>
      <c r="F3" s="238"/>
      <c r="G3" s="49"/>
    </row>
    <row r="4" spans="1:7">
      <c r="A4" s="24"/>
      <c r="B4" s="24"/>
      <c r="C4" s="24"/>
      <c r="D4" s="24"/>
      <c r="E4" s="24"/>
      <c r="F4" s="24"/>
    </row>
    <row r="5" spans="1:7" ht="28.5">
      <c r="A5" s="119" t="s">
        <v>98</v>
      </c>
      <c r="B5" s="120" t="s">
        <v>15</v>
      </c>
      <c r="C5" s="120" t="s">
        <v>306</v>
      </c>
      <c r="D5" s="120" t="s">
        <v>323</v>
      </c>
      <c r="E5" s="120" t="s">
        <v>627</v>
      </c>
      <c r="F5" s="120" t="s">
        <v>775</v>
      </c>
    </row>
    <row r="6" spans="1:7" ht="15.75">
      <c r="A6" s="8" t="s">
        <v>99</v>
      </c>
      <c r="B6" s="20">
        <v>71</v>
      </c>
      <c r="C6" s="122">
        <v>88</v>
      </c>
      <c r="D6" s="20">
        <v>63</v>
      </c>
      <c r="E6" s="123">
        <v>60</v>
      </c>
      <c r="F6" s="154">
        <v>87</v>
      </c>
      <c r="G6" s="121"/>
    </row>
    <row r="7" spans="1:7" ht="15.75">
      <c r="A7" s="8" t="s">
        <v>100</v>
      </c>
      <c r="B7" s="20">
        <v>11</v>
      </c>
      <c r="C7" s="122">
        <v>11</v>
      </c>
      <c r="D7" s="20">
        <v>8</v>
      </c>
      <c r="E7" s="123">
        <v>7</v>
      </c>
      <c r="F7" s="154">
        <v>11</v>
      </c>
      <c r="G7" s="121"/>
    </row>
    <row r="8" spans="1:7" ht="15.75">
      <c r="A8" s="8" t="s">
        <v>101</v>
      </c>
      <c r="B8" s="20">
        <v>100</v>
      </c>
      <c r="C8" s="122">
        <v>98</v>
      </c>
      <c r="D8" s="20">
        <v>114</v>
      </c>
      <c r="E8" s="123">
        <v>138</v>
      </c>
      <c r="F8" s="154">
        <v>101</v>
      </c>
      <c r="G8" s="121"/>
    </row>
    <row r="9" spans="1:7" ht="15.75">
      <c r="A9" s="8" t="s">
        <v>102</v>
      </c>
      <c r="B9" s="20">
        <v>6</v>
      </c>
      <c r="C9" s="122">
        <v>8</v>
      </c>
      <c r="D9" s="20">
        <v>8</v>
      </c>
      <c r="E9" s="123">
        <v>8</v>
      </c>
      <c r="F9" s="154">
        <v>13</v>
      </c>
      <c r="G9" s="121"/>
    </row>
    <row r="10" spans="1:7" ht="15.75">
      <c r="A10" s="8" t="s">
        <v>103</v>
      </c>
      <c r="B10" s="20">
        <v>37</v>
      </c>
      <c r="C10" s="122">
        <v>41</v>
      </c>
      <c r="D10" s="20">
        <v>43</v>
      </c>
      <c r="E10" s="123">
        <v>36</v>
      </c>
      <c r="F10" s="154">
        <v>37</v>
      </c>
      <c r="G10" s="121"/>
    </row>
    <row r="11" spans="1:7" ht="15.75">
      <c r="A11" s="8" t="s">
        <v>104</v>
      </c>
      <c r="B11" s="20">
        <v>45</v>
      </c>
      <c r="C11" s="122">
        <v>40</v>
      </c>
      <c r="D11" s="20">
        <v>33</v>
      </c>
      <c r="E11" s="123">
        <v>34</v>
      </c>
      <c r="F11" s="154">
        <v>36</v>
      </c>
      <c r="G11" s="121"/>
    </row>
    <row r="12" spans="1:7" ht="15.75">
      <c r="A12" s="8" t="s">
        <v>105</v>
      </c>
      <c r="B12" s="20">
        <v>93</v>
      </c>
      <c r="C12" s="122">
        <v>93</v>
      </c>
      <c r="D12" s="20">
        <v>77</v>
      </c>
      <c r="E12" s="123">
        <v>76</v>
      </c>
      <c r="F12" s="154">
        <v>50</v>
      </c>
      <c r="G12" s="121"/>
    </row>
    <row r="13" spans="1:7" ht="15.75">
      <c r="A13" s="8" t="s">
        <v>106</v>
      </c>
      <c r="B13" s="20">
        <v>911</v>
      </c>
      <c r="C13" s="122">
        <v>895</v>
      </c>
      <c r="D13" s="20">
        <v>881</v>
      </c>
      <c r="E13" s="123">
        <v>977</v>
      </c>
      <c r="F13" s="154">
        <v>851</v>
      </c>
      <c r="G13" s="121"/>
    </row>
    <row r="14" spans="1:7" ht="15.75">
      <c r="A14" s="8" t="s">
        <v>107</v>
      </c>
      <c r="B14" s="20">
        <v>1193</v>
      </c>
      <c r="C14" s="122">
        <v>1213</v>
      </c>
      <c r="D14" s="20">
        <v>1192</v>
      </c>
      <c r="E14" s="123">
        <v>1208</v>
      </c>
      <c r="F14" s="154">
        <v>1126</v>
      </c>
      <c r="G14" s="121"/>
    </row>
    <row r="15" spans="1:7" ht="15.75">
      <c r="A15" s="8" t="s">
        <v>108</v>
      </c>
      <c r="B15" s="20">
        <v>108</v>
      </c>
      <c r="C15" s="122">
        <v>126</v>
      </c>
      <c r="D15" s="20">
        <v>123</v>
      </c>
      <c r="E15" s="123">
        <v>133</v>
      </c>
      <c r="F15" s="154">
        <v>154</v>
      </c>
      <c r="G15" s="121"/>
    </row>
    <row r="16" spans="1:7" ht="15.75">
      <c r="A16" s="8" t="s">
        <v>109</v>
      </c>
      <c r="B16" s="20">
        <v>64</v>
      </c>
      <c r="C16" s="122">
        <v>48</v>
      </c>
      <c r="D16" s="20">
        <v>40</v>
      </c>
      <c r="E16" s="123">
        <v>39</v>
      </c>
      <c r="F16" s="154">
        <v>38</v>
      </c>
      <c r="G16" s="121"/>
    </row>
    <row r="17" spans="1:7" ht="15.75">
      <c r="A17" s="8" t="s">
        <v>110</v>
      </c>
      <c r="B17" s="20">
        <v>2</v>
      </c>
      <c r="C17" s="122">
        <v>3</v>
      </c>
      <c r="D17" s="20">
        <v>3</v>
      </c>
      <c r="E17" s="123">
        <v>2</v>
      </c>
      <c r="F17" s="154">
        <v>1</v>
      </c>
      <c r="G17" s="121"/>
    </row>
    <row r="18" spans="1:7" ht="15.75">
      <c r="A18" s="8" t="s">
        <v>111</v>
      </c>
      <c r="B18" s="20">
        <v>18</v>
      </c>
      <c r="C18" s="122">
        <v>16</v>
      </c>
      <c r="D18" s="20">
        <v>19</v>
      </c>
      <c r="E18" s="123">
        <v>13</v>
      </c>
      <c r="F18" s="154">
        <v>19</v>
      </c>
      <c r="G18" s="121"/>
    </row>
    <row r="19" spans="1:7" ht="15.75">
      <c r="A19" s="8" t="s">
        <v>112</v>
      </c>
      <c r="B19" s="20">
        <v>112</v>
      </c>
      <c r="C19" s="122">
        <v>99</v>
      </c>
      <c r="D19" s="20">
        <v>82</v>
      </c>
      <c r="E19" s="123">
        <v>86</v>
      </c>
      <c r="F19" s="154">
        <v>84</v>
      </c>
      <c r="G19" s="121"/>
    </row>
    <row r="20" spans="1:7" ht="15.75">
      <c r="A20" s="8" t="s">
        <v>113</v>
      </c>
      <c r="B20" s="20">
        <v>38</v>
      </c>
      <c r="C20" s="122">
        <v>35</v>
      </c>
      <c r="D20" s="20">
        <v>34</v>
      </c>
      <c r="E20" s="123">
        <v>37</v>
      </c>
      <c r="F20" s="154">
        <v>42</v>
      </c>
      <c r="G20" s="121"/>
    </row>
    <row r="21" spans="1:7" ht="15.75">
      <c r="A21" s="8" t="s">
        <v>114</v>
      </c>
      <c r="B21" s="20">
        <v>60</v>
      </c>
      <c r="C21" s="122">
        <v>61</v>
      </c>
      <c r="D21" s="20">
        <v>65</v>
      </c>
      <c r="E21" s="123">
        <v>93</v>
      </c>
      <c r="F21" s="154">
        <v>95</v>
      </c>
      <c r="G21" s="121"/>
    </row>
    <row r="22" spans="1:7" ht="15.75">
      <c r="A22" s="8" t="s">
        <v>115</v>
      </c>
      <c r="B22" s="20">
        <v>292</v>
      </c>
      <c r="C22" s="122">
        <v>325</v>
      </c>
      <c r="D22" s="20">
        <v>325</v>
      </c>
      <c r="E22" s="123">
        <v>320</v>
      </c>
      <c r="F22" s="154">
        <v>309</v>
      </c>
      <c r="G22" s="121"/>
    </row>
    <row r="23" spans="1:7" ht="15.75">
      <c r="A23" s="8" t="s">
        <v>116</v>
      </c>
      <c r="B23" s="20">
        <v>10</v>
      </c>
      <c r="C23" s="122">
        <v>7</v>
      </c>
      <c r="D23" s="20">
        <v>7</v>
      </c>
      <c r="E23" s="123">
        <v>8</v>
      </c>
      <c r="F23" s="154">
        <v>5</v>
      </c>
      <c r="G23" s="121"/>
    </row>
    <row r="24" spans="1:7" ht="15.75">
      <c r="A24" s="8" t="s">
        <v>117</v>
      </c>
      <c r="B24" s="20">
        <v>12</v>
      </c>
      <c r="C24" s="122">
        <v>13</v>
      </c>
      <c r="D24" s="20">
        <v>14</v>
      </c>
      <c r="E24" s="123">
        <v>13</v>
      </c>
      <c r="F24" s="154">
        <v>17</v>
      </c>
      <c r="G24" s="121"/>
    </row>
    <row r="25" spans="1:7" ht="15.75">
      <c r="A25" s="8" t="s">
        <v>118</v>
      </c>
      <c r="B25" s="20">
        <v>17</v>
      </c>
      <c r="C25" s="122">
        <v>16</v>
      </c>
      <c r="D25" s="20">
        <v>18</v>
      </c>
      <c r="E25" s="123">
        <v>13</v>
      </c>
      <c r="F25" s="154">
        <v>12</v>
      </c>
      <c r="G25" s="121"/>
    </row>
    <row r="26" spans="1:7" ht="15.75">
      <c r="A26" s="8" t="s">
        <v>119</v>
      </c>
      <c r="B26" s="20">
        <v>57</v>
      </c>
      <c r="C26" s="122">
        <v>60</v>
      </c>
      <c r="D26" s="20">
        <v>62</v>
      </c>
      <c r="E26" s="123">
        <v>72</v>
      </c>
      <c r="F26" s="154">
        <v>55</v>
      </c>
      <c r="G26" s="121"/>
    </row>
    <row r="27" spans="1:7" ht="15.75">
      <c r="A27" s="8" t="s">
        <v>120</v>
      </c>
      <c r="B27" s="20">
        <v>58</v>
      </c>
      <c r="C27" s="122">
        <v>56</v>
      </c>
      <c r="D27" s="20">
        <v>48</v>
      </c>
      <c r="E27" s="123">
        <v>33</v>
      </c>
      <c r="F27" s="154">
        <v>51</v>
      </c>
      <c r="G27" s="121"/>
    </row>
    <row r="28" spans="1:7" ht="15.75">
      <c r="A28" s="8" t="s">
        <v>121</v>
      </c>
      <c r="B28" s="20">
        <v>74</v>
      </c>
      <c r="C28" s="122">
        <v>80</v>
      </c>
      <c r="D28" s="20">
        <v>88</v>
      </c>
      <c r="E28" s="123">
        <v>62</v>
      </c>
      <c r="F28" s="154">
        <v>66</v>
      </c>
      <c r="G28" s="121"/>
    </row>
    <row r="29" spans="1:7" ht="15.75">
      <c r="A29" s="8" t="s">
        <v>122</v>
      </c>
      <c r="B29" s="20">
        <v>61</v>
      </c>
      <c r="C29" s="122">
        <v>92</v>
      </c>
      <c r="D29" s="20">
        <v>51</v>
      </c>
      <c r="E29" s="123">
        <v>43</v>
      </c>
      <c r="F29" s="154">
        <v>9</v>
      </c>
      <c r="G29" s="121"/>
    </row>
    <row r="30" spans="1:7" ht="15.75">
      <c r="A30" s="8" t="s">
        <v>123</v>
      </c>
      <c r="B30" s="20">
        <v>193</v>
      </c>
      <c r="C30" s="122">
        <v>194</v>
      </c>
      <c r="D30" s="20">
        <v>151</v>
      </c>
      <c r="E30" s="123">
        <v>158</v>
      </c>
      <c r="F30" s="154">
        <v>141</v>
      </c>
      <c r="G30" s="121"/>
    </row>
    <row r="31" spans="1:7" ht="15.75">
      <c r="A31" s="8" t="s">
        <v>124</v>
      </c>
      <c r="B31" s="20">
        <v>121</v>
      </c>
      <c r="C31" s="122">
        <v>132</v>
      </c>
      <c r="D31" s="20">
        <v>131</v>
      </c>
      <c r="E31" s="123">
        <v>124</v>
      </c>
      <c r="F31" s="154">
        <v>125</v>
      </c>
      <c r="G31" s="121"/>
    </row>
    <row r="32" spans="1:7" ht="15.75">
      <c r="A32" s="8" t="s">
        <v>125</v>
      </c>
      <c r="B32" s="20">
        <v>17</v>
      </c>
      <c r="C32" s="122">
        <v>18</v>
      </c>
      <c r="D32" s="20">
        <v>22</v>
      </c>
      <c r="E32" s="123">
        <v>19</v>
      </c>
      <c r="F32" s="154">
        <v>19</v>
      </c>
      <c r="G32" s="121"/>
    </row>
    <row r="33" spans="1:8" ht="15.75">
      <c r="A33" s="8" t="s">
        <v>127</v>
      </c>
      <c r="B33" s="20">
        <v>49</v>
      </c>
      <c r="C33" s="122">
        <v>51</v>
      </c>
      <c r="D33" s="20">
        <v>48</v>
      </c>
      <c r="E33" s="123">
        <v>42</v>
      </c>
      <c r="F33" s="154">
        <v>35</v>
      </c>
      <c r="G33" s="121"/>
      <c r="H33" s="27"/>
    </row>
    <row r="34" spans="1:8" ht="15.75">
      <c r="A34" s="8" t="s">
        <v>128</v>
      </c>
      <c r="B34" s="20">
        <v>139</v>
      </c>
      <c r="C34" s="122">
        <v>166</v>
      </c>
      <c r="D34" s="20">
        <v>170</v>
      </c>
      <c r="E34" s="123">
        <v>169</v>
      </c>
      <c r="F34" s="154">
        <v>169</v>
      </c>
      <c r="G34" s="121"/>
    </row>
    <row r="35" spans="1:8" ht="15.75">
      <c r="A35" s="8" t="s">
        <v>126</v>
      </c>
      <c r="B35" s="20">
        <v>24</v>
      </c>
      <c r="C35" s="122">
        <v>26</v>
      </c>
      <c r="D35" s="20">
        <v>39</v>
      </c>
      <c r="E35" s="123">
        <v>37</v>
      </c>
      <c r="F35" s="154">
        <v>50</v>
      </c>
      <c r="G35" s="121"/>
    </row>
    <row r="36" spans="1:8" ht="15.75">
      <c r="A36" s="8" t="s">
        <v>129</v>
      </c>
      <c r="B36" s="20">
        <v>1420</v>
      </c>
      <c r="C36" s="122">
        <v>1404</v>
      </c>
      <c r="D36" s="20">
        <v>879</v>
      </c>
      <c r="E36" s="123">
        <v>1244</v>
      </c>
      <c r="F36" s="154">
        <v>947</v>
      </c>
      <c r="G36" s="121"/>
    </row>
    <row r="37" spans="1:8" ht="15.75">
      <c r="A37" s="8" t="s">
        <v>130</v>
      </c>
      <c r="B37" s="20">
        <v>93</v>
      </c>
      <c r="C37" s="122">
        <v>82</v>
      </c>
      <c r="D37" s="20">
        <v>101</v>
      </c>
      <c r="E37" s="123">
        <v>104</v>
      </c>
      <c r="F37" s="154">
        <v>86</v>
      </c>
      <c r="G37" s="121"/>
    </row>
    <row r="38" spans="1:8" ht="15.75">
      <c r="A38" s="8" t="s">
        <v>131</v>
      </c>
      <c r="B38" s="20">
        <v>28</v>
      </c>
      <c r="C38" s="122">
        <v>34</v>
      </c>
      <c r="D38" s="20">
        <v>37</v>
      </c>
      <c r="E38" s="123">
        <v>40</v>
      </c>
      <c r="F38" s="154">
        <v>31</v>
      </c>
      <c r="G38" s="121"/>
    </row>
    <row r="39" spans="1:8" ht="15.75">
      <c r="A39" s="8" t="s">
        <v>132</v>
      </c>
      <c r="B39" s="20">
        <v>142</v>
      </c>
      <c r="C39" s="122">
        <v>136</v>
      </c>
      <c r="D39" s="20">
        <v>116</v>
      </c>
      <c r="E39" s="123">
        <v>92</v>
      </c>
      <c r="F39" s="154">
        <v>84</v>
      </c>
      <c r="G39" s="121"/>
    </row>
    <row r="40" spans="1:8" ht="15.75">
      <c r="A40" s="8" t="s">
        <v>133</v>
      </c>
      <c r="B40" s="20">
        <v>71</v>
      </c>
      <c r="C40" s="122">
        <v>83</v>
      </c>
      <c r="D40" s="20">
        <v>87</v>
      </c>
      <c r="E40" s="123">
        <v>78</v>
      </c>
      <c r="F40" s="154">
        <v>74</v>
      </c>
      <c r="G40" s="121"/>
    </row>
    <row r="41" spans="1:8" ht="15.75">
      <c r="A41" s="8" t="s">
        <v>134</v>
      </c>
      <c r="B41" s="20">
        <v>57</v>
      </c>
      <c r="C41" s="122">
        <v>61</v>
      </c>
      <c r="D41" s="20">
        <v>65</v>
      </c>
      <c r="E41" s="123">
        <v>63</v>
      </c>
      <c r="F41" s="154">
        <v>54</v>
      </c>
      <c r="G41" s="121"/>
    </row>
    <row r="42" spans="1:8" ht="15.75">
      <c r="A42" s="8" t="s">
        <v>135</v>
      </c>
      <c r="B42" s="20">
        <v>1348</v>
      </c>
      <c r="C42" s="122">
        <v>1344</v>
      </c>
      <c r="D42" s="20">
        <v>1310</v>
      </c>
      <c r="E42" s="123">
        <v>1279</v>
      </c>
      <c r="F42" s="154">
        <v>1192</v>
      </c>
      <c r="G42" s="121"/>
    </row>
    <row r="43" spans="1:8" ht="15.75">
      <c r="A43" s="8" t="s">
        <v>136</v>
      </c>
      <c r="B43" s="20">
        <v>25</v>
      </c>
      <c r="C43" s="122">
        <v>17</v>
      </c>
      <c r="D43" s="20">
        <v>15</v>
      </c>
      <c r="E43" s="123">
        <v>14</v>
      </c>
      <c r="F43" s="154">
        <v>12</v>
      </c>
      <c r="G43" s="121"/>
    </row>
    <row r="44" spans="1:8" ht="15.75">
      <c r="A44" s="8" t="s">
        <v>137</v>
      </c>
      <c r="B44" s="20">
        <v>7</v>
      </c>
      <c r="C44" s="122">
        <v>11</v>
      </c>
      <c r="D44" s="20">
        <v>12</v>
      </c>
      <c r="E44" s="123">
        <v>12</v>
      </c>
      <c r="F44" s="154">
        <v>8</v>
      </c>
      <c r="G44" s="121"/>
    </row>
    <row r="45" spans="1:8" ht="15.75">
      <c r="A45" s="8" t="s">
        <v>138</v>
      </c>
      <c r="B45" s="20">
        <v>797</v>
      </c>
      <c r="C45" s="122">
        <v>813</v>
      </c>
      <c r="D45" s="20">
        <v>810</v>
      </c>
      <c r="E45" s="123">
        <v>712</v>
      </c>
      <c r="F45" s="154">
        <v>762</v>
      </c>
      <c r="G45" s="121"/>
    </row>
    <row r="46" spans="1:8" ht="15.75">
      <c r="A46" s="8" t="s">
        <v>139</v>
      </c>
      <c r="B46" s="20">
        <v>22</v>
      </c>
      <c r="C46" s="122">
        <v>18</v>
      </c>
      <c r="D46" s="20">
        <v>16</v>
      </c>
      <c r="E46" s="123">
        <v>14</v>
      </c>
      <c r="F46" s="154">
        <v>8</v>
      </c>
      <c r="G46" s="121"/>
    </row>
    <row r="47" spans="1:8" ht="15.75">
      <c r="A47" s="8" t="s">
        <v>140</v>
      </c>
      <c r="B47" s="20">
        <v>161</v>
      </c>
      <c r="C47" s="122">
        <v>141</v>
      </c>
      <c r="D47" s="20">
        <v>144</v>
      </c>
      <c r="E47" s="123">
        <v>139</v>
      </c>
      <c r="F47" s="154">
        <v>115</v>
      </c>
      <c r="G47" s="121"/>
    </row>
    <row r="48" spans="1:8" ht="15.75">
      <c r="A48" s="8" t="s">
        <v>141</v>
      </c>
      <c r="B48" s="20">
        <v>24</v>
      </c>
      <c r="C48" s="122">
        <v>29</v>
      </c>
      <c r="D48" s="20">
        <v>31</v>
      </c>
      <c r="E48" s="123">
        <v>27</v>
      </c>
      <c r="F48" s="154">
        <v>19</v>
      </c>
      <c r="G48" s="121"/>
    </row>
    <row r="49" spans="1:7" ht="15.75">
      <c r="A49" s="8" t="s">
        <v>142</v>
      </c>
      <c r="B49" s="20">
        <v>12</v>
      </c>
      <c r="C49" s="122">
        <v>8</v>
      </c>
      <c r="D49" s="20">
        <v>7</v>
      </c>
      <c r="E49" s="123">
        <v>7</v>
      </c>
      <c r="F49" s="154">
        <v>3</v>
      </c>
      <c r="G49" s="121"/>
    </row>
    <row r="50" spans="1:7" ht="15.75">
      <c r="A50" s="8" t="s">
        <v>143</v>
      </c>
      <c r="B50" s="20">
        <v>70</v>
      </c>
      <c r="C50" s="122">
        <v>60</v>
      </c>
      <c r="D50" s="20">
        <v>61</v>
      </c>
      <c r="E50" s="123">
        <v>51</v>
      </c>
      <c r="F50" s="154">
        <v>54</v>
      </c>
      <c r="G50" s="121"/>
    </row>
    <row r="51" spans="1:7" ht="15.75">
      <c r="A51" s="8" t="s">
        <v>144</v>
      </c>
      <c r="B51" s="20">
        <v>12</v>
      </c>
      <c r="C51" s="122">
        <v>11</v>
      </c>
      <c r="D51" s="20">
        <v>11</v>
      </c>
      <c r="E51" s="123">
        <v>7</v>
      </c>
      <c r="F51" s="154">
        <v>5</v>
      </c>
      <c r="G51" s="121"/>
    </row>
    <row r="52" spans="1:7" ht="15.75">
      <c r="A52" s="8" t="s">
        <v>145</v>
      </c>
      <c r="B52" s="20">
        <v>11</v>
      </c>
      <c r="C52" s="122">
        <v>13</v>
      </c>
      <c r="D52" s="20">
        <v>11</v>
      </c>
      <c r="E52" s="123">
        <v>11</v>
      </c>
      <c r="F52" s="154">
        <v>8</v>
      </c>
      <c r="G52" s="121"/>
    </row>
    <row r="53" spans="1:7" ht="15.75">
      <c r="A53" s="8" t="s">
        <v>146</v>
      </c>
      <c r="B53" s="20">
        <v>22</v>
      </c>
      <c r="C53" s="122">
        <v>14</v>
      </c>
      <c r="D53" s="20">
        <v>18</v>
      </c>
      <c r="E53" s="123">
        <v>11</v>
      </c>
      <c r="F53" s="154">
        <v>7</v>
      </c>
      <c r="G53" s="121"/>
    </row>
    <row r="54" spans="1:7" ht="15.75">
      <c r="A54" s="8" t="s">
        <v>147</v>
      </c>
      <c r="B54" s="20">
        <v>67</v>
      </c>
      <c r="C54" s="122">
        <v>58</v>
      </c>
      <c r="D54" s="20">
        <v>40</v>
      </c>
      <c r="E54" s="123">
        <v>36</v>
      </c>
      <c r="F54" s="154">
        <v>36</v>
      </c>
      <c r="G54" s="121"/>
    </row>
    <row r="55" spans="1:7" ht="15.75">
      <c r="A55" s="8" t="s">
        <v>148</v>
      </c>
      <c r="B55" s="20">
        <v>39</v>
      </c>
      <c r="C55" s="122">
        <v>58</v>
      </c>
      <c r="D55" s="20">
        <v>50</v>
      </c>
      <c r="E55" s="123">
        <v>51</v>
      </c>
      <c r="F55" s="154">
        <v>53</v>
      </c>
      <c r="G55" s="121"/>
    </row>
    <row r="56" spans="1:7" ht="15.75">
      <c r="A56" s="8" t="s">
        <v>149</v>
      </c>
      <c r="B56" s="20">
        <v>7</v>
      </c>
      <c r="C56" s="122">
        <v>7</v>
      </c>
      <c r="D56" s="20">
        <v>11</v>
      </c>
      <c r="E56" s="123">
        <v>13</v>
      </c>
      <c r="F56" s="154">
        <v>14</v>
      </c>
      <c r="G56" s="121"/>
    </row>
    <row r="57" spans="1:7" ht="15.75">
      <c r="A57" s="8" t="s">
        <v>150</v>
      </c>
      <c r="B57" s="20">
        <v>305</v>
      </c>
      <c r="C57" s="122">
        <v>336</v>
      </c>
      <c r="D57" s="20">
        <v>365</v>
      </c>
      <c r="E57" s="123">
        <v>350</v>
      </c>
      <c r="F57" s="154">
        <v>373</v>
      </c>
      <c r="G57" s="121"/>
    </row>
    <row r="58" spans="1:7" ht="15.75">
      <c r="A58" s="8" t="s">
        <v>151</v>
      </c>
      <c r="B58" s="20">
        <v>101</v>
      </c>
      <c r="C58" s="122">
        <v>101</v>
      </c>
      <c r="D58" s="20">
        <v>91</v>
      </c>
      <c r="E58" s="123">
        <v>85</v>
      </c>
      <c r="F58" s="154">
        <v>96</v>
      </c>
      <c r="G58" s="121"/>
    </row>
    <row r="59" spans="1:7" ht="15.75">
      <c r="A59" s="8" t="s">
        <v>152</v>
      </c>
      <c r="B59" s="20">
        <v>4</v>
      </c>
      <c r="C59" s="122">
        <v>10</v>
      </c>
      <c r="D59" s="20">
        <v>10</v>
      </c>
      <c r="E59" s="123">
        <v>11</v>
      </c>
      <c r="F59" s="154">
        <v>13</v>
      </c>
      <c r="G59" s="121"/>
    </row>
    <row r="60" spans="1:7" ht="15.75">
      <c r="A60" s="8" t="s">
        <v>153</v>
      </c>
      <c r="B60" s="20">
        <v>49</v>
      </c>
      <c r="C60" s="122">
        <v>43</v>
      </c>
      <c r="D60" s="20">
        <v>59</v>
      </c>
      <c r="E60" s="123">
        <v>60</v>
      </c>
      <c r="F60" s="154">
        <v>63</v>
      </c>
      <c r="G60" s="121"/>
    </row>
    <row r="61" spans="1:7" ht="15.75">
      <c r="A61" s="8" t="s">
        <v>154</v>
      </c>
      <c r="B61" s="20">
        <v>293</v>
      </c>
      <c r="C61" s="122">
        <v>271</v>
      </c>
      <c r="D61" s="20">
        <v>234</v>
      </c>
      <c r="E61" s="123">
        <v>240</v>
      </c>
      <c r="F61" s="154">
        <v>186</v>
      </c>
      <c r="G61" s="121"/>
    </row>
    <row r="62" spans="1:7" ht="15.75">
      <c r="A62" s="8" t="s">
        <v>155</v>
      </c>
      <c r="B62" s="20">
        <v>9</v>
      </c>
      <c r="C62" s="122">
        <v>10</v>
      </c>
      <c r="D62" s="20">
        <v>13</v>
      </c>
      <c r="E62" s="123">
        <v>17</v>
      </c>
      <c r="F62" s="154">
        <v>16</v>
      </c>
      <c r="G62" s="121"/>
    </row>
    <row r="63" spans="1:7" ht="15.75">
      <c r="A63" s="8" t="s">
        <v>156</v>
      </c>
      <c r="B63" s="20">
        <v>61</v>
      </c>
      <c r="C63" s="122">
        <v>63</v>
      </c>
      <c r="D63" s="20">
        <v>60</v>
      </c>
      <c r="E63" s="123">
        <v>54</v>
      </c>
      <c r="F63" s="154">
        <v>48</v>
      </c>
      <c r="G63" s="121"/>
    </row>
    <row r="64" spans="1:7" ht="15.75">
      <c r="A64" s="8" t="s">
        <v>157</v>
      </c>
      <c r="B64" s="20">
        <v>73</v>
      </c>
      <c r="C64" s="122">
        <v>104</v>
      </c>
      <c r="D64" s="20">
        <v>107</v>
      </c>
      <c r="E64" s="123">
        <v>75</v>
      </c>
      <c r="F64" s="154">
        <v>18</v>
      </c>
      <c r="G64" s="121"/>
    </row>
    <row r="65" spans="1:7" ht="15.75">
      <c r="A65" s="8" t="s">
        <v>158</v>
      </c>
      <c r="B65" s="20">
        <v>324</v>
      </c>
      <c r="C65" s="122">
        <v>338</v>
      </c>
      <c r="D65" s="20">
        <v>262</v>
      </c>
      <c r="E65" s="123">
        <v>194</v>
      </c>
      <c r="F65" s="154">
        <v>139</v>
      </c>
      <c r="G65" s="121"/>
    </row>
    <row r="66" spans="1:7" ht="15.75">
      <c r="A66" s="8" t="s">
        <v>159</v>
      </c>
      <c r="B66" s="20">
        <v>6</v>
      </c>
      <c r="C66" s="122">
        <v>16</v>
      </c>
      <c r="D66" s="20">
        <v>11</v>
      </c>
      <c r="E66" s="123">
        <v>10</v>
      </c>
      <c r="F66" s="154">
        <v>9</v>
      </c>
      <c r="G66" s="121"/>
    </row>
    <row r="67" spans="1:7" ht="15.75">
      <c r="A67" s="8" t="s">
        <v>160</v>
      </c>
      <c r="B67" s="20">
        <v>37</v>
      </c>
      <c r="C67" s="122">
        <v>46</v>
      </c>
      <c r="D67" s="20">
        <v>47</v>
      </c>
      <c r="E67" s="123">
        <v>52</v>
      </c>
      <c r="F67" s="154">
        <v>49</v>
      </c>
      <c r="G67" s="121"/>
    </row>
    <row r="68" spans="1:7" ht="15.75">
      <c r="A68" s="8" t="s">
        <v>161</v>
      </c>
      <c r="B68" s="20">
        <v>19</v>
      </c>
      <c r="C68" s="122">
        <v>22</v>
      </c>
      <c r="D68" s="20">
        <v>30</v>
      </c>
      <c r="E68" s="123">
        <v>35</v>
      </c>
      <c r="F68" s="154">
        <v>37</v>
      </c>
      <c r="G68" s="121"/>
    </row>
    <row r="69" spans="1:7" ht="15.75">
      <c r="A69" s="8" t="s">
        <v>162</v>
      </c>
      <c r="B69" s="20">
        <v>61</v>
      </c>
      <c r="C69" s="122">
        <v>65</v>
      </c>
      <c r="D69" s="20">
        <v>59</v>
      </c>
      <c r="E69" s="123">
        <v>56</v>
      </c>
      <c r="F69" s="154">
        <v>55</v>
      </c>
      <c r="G69" s="121"/>
    </row>
    <row r="70" spans="1:7" s="46" customFormat="1" ht="15">
      <c r="A70" s="9" t="s">
        <v>97</v>
      </c>
      <c r="B70" s="22">
        <v>9770</v>
      </c>
      <c r="C70" s="155">
        <v>9938</v>
      </c>
      <c r="D70" s="53">
        <f>SUM(D6:D69)</f>
        <v>9139</v>
      </c>
      <c r="E70" s="104">
        <f>SUM(E6:E69)</f>
        <v>9304</v>
      </c>
      <c r="F70" s="53">
        <f>SUM(F6:F69)</f>
        <v>8482</v>
      </c>
    </row>
    <row r="71" spans="1:7" s="49" customFormat="1" ht="15">
      <c r="A71" s="57"/>
      <c r="B71" s="25"/>
      <c r="C71" s="25"/>
      <c r="D71" s="25"/>
      <c r="E71" s="25"/>
      <c r="F71" s="58"/>
    </row>
    <row r="72" spans="1:7" ht="18">
      <c r="A72" s="239" t="s">
        <v>163</v>
      </c>
      <c r="B72" s="240"/>
      <c r="C72" s="240"/>
      <c r="D72" s="240"/>
      <c r="E72" s="240"/>
      <c r="F72" s="240"/>
      <c r="G72" s="49"/>
    </row>
    <row r="73" spans="1:7">
      <c r="A73" s="79"/>
      <c r="B73" s="79"/>
      <c r="C73" s="79"/>
      <c r="D73" s="79"/>
      <c r="E73" s="79"/>
      <c r="F73" s="79"/>
    </row>
    <row r="74" spans="1:7" ht="28.5">
      <c r="A74" s="119" t="s">
        <v>98</v>
      </c>
      <c r="B74" s="120" t="s">
        <v>15</v>
      </c>
      <c r="C74" s="120" t="s">
        <v>306</v>
      </c>
      <c r="D74" s="120" t="s">
        <v>323</v>
      </c>
      <c r="E74" s="120" t="s">
        <v>627</v>
      </c>
      <c r="F74" s="120" t="s">
        <v>775</v>
      </c>
    </row>
    <row r="75" spans="1:7" ht="15">
      <c r="A75" s="8" t="s">
        <v>99</v>
      </c>
      <c r="B75" s="59">
        <v>19</v>
      </c>
      <c r="C75" s="122">
        <v>16</v>
      </c>
      <c r="D75" s="59">
        <v>10</v>
      </c>
      <c r="E75" s="124">
        <v>8</v>
      </c>
      <c r="F75" s="156">
        <v>6</v>
      </c>
    </row>
    <row r="76" spans="1:7" ht="15">
      <c r="A76" s="8" t="s">
        <v>100</v>
      </c>
      <c r="B76" s="20">
        <v>2</v>
      </c>
      <c r="C76" s="122">
        <v>1</v>
      </c>
      <c r="D76" s="20">
        <v>2</v>
      </c>
      <c r="E76" s="118">
        <v>1</v>
      </c>
      <c r="F76" s="26">
        <v>1</v>
      </c>
    </row>
    <row r="77" spans="1:7" ht="15">
      <c r="A77" s="8" t="s">
        <v>101</v>
      </c>
      <c r="B77" s="20">
        <v>1</v>
      </c>
      <c r="C77" s="122">
        <v>1</v>
      </c>
      <c r="D77" s="20">
        <v>4</v>
      </c>
      <c r="E77" s="118">
        <v>6</v>
      </c>
      <c r="F77" s="26">
        <v>4</v>
      </c>
    </row>
    <row r="78" spans="1:7" ht="15">
      <c r="A78" s="8" t="s">
        <v>102</v>
      </c>
      <c r="B78" s="20">
        <v>0</v>
      </c>
      <c r="C78" s="122">
        <v>0</v>
      </c>
      <c r="D78" s="20">
        <v>0</v>
      </c>
      <c r="E78" s="118">
        <v>0</v>
      </c>
      <c r="F78" s="26">
        <v>0</v>
      </c>
    </row>
    <row r="79" spans="1:7" ht="15">
      <c r="A79" s="8" t="s">
        <v>103</v>
      </c>
      <c r="B79" s="20">
        <v>3</v>
      </c>
      <c r="C79" s="122">
        <v>4</v>
      </c>
      <c r="D79" s="20">
        <v>3</v>
      </c>
      <c r="E79" s="118">
        <v>1</v>
      </c>
      <c r="F79" s="26">
        <v>1</v>
      </c>
    </row>
    <row r="80" spans="1:7" ht="15">
      <c r="A80" s="8" t="s">
        <v>104</v>
      </c>
      <c r="B80" s="20">
        <v>4</v>
      </c>
      <c r="C80" s="122">
        <v>6</v>
      </c>
      <c r="D80" s="20">
        <v>4</v>
      </c>
      <c r="E80" s="118">
        <v>1</v>
      </c>
      <c r="F80" s="26">
        <v>5</v>
      </c>
    </row>
    <row r="81" spans="1:6" ht="15">
      <c r="A81" s="8" t="s">
        <v>105</v>
      </c>
      <c r="B81" s="20">
        <v>9</v>
      </c>
      <c r="C81" s="122">
        <v>8</v>
      </c>
      <c r="D81" s="20">
        <v>13</v>
      </c>
      <c r="E81" s="118">
        <v>6</v>
      </c>
      <c r="F81" s="26">
        <v>6</v>
      </c>
    </row>
    <row r="82" spans="1:6" ht="15">
      <c r="A82" s="8" t="s">
        <v>106</v>
      </c>
      <c r="B82" s="20">
        <v>109</v>
      </c>
      <c r="C82" s="122">
        <v>96</v>
      </c>
      <c r="D82" s="20">
        <v>87</v>
      </c>
      <c r="E82" s="118">
        <v>70</v>
      </c>
      <c r="F82" s="26">
        <v>43</v>
      </c>
    </row>
    <row r="83" spans="1:6" ht="15">
      <c r="A83" s="8" t="s">
        <v>107</v>
      </c>
      <c r="B83" s="20">
        <v>201</v>
      </c>
      <c r="C83" s="122">
        <v>188</v>
      </c>
      <c r="D83" s="20">
        <v>181</v>
      </c>
      <c r="E83" s="118">
        <v>123</v>
      </c>
      <c r="F83" s="26">
        <v>111</v>
      </c>
    </row>
    <row r="84" spans="1:6" ht="15">
      <c r="A84" s="8" t="s">
        <v>108</v>
      </c>
      <c r="B84" s="20">
        <v>10</v>
      </c>
      <c r="C84" s="122">
        <v>13</v>
      </c>
      <c r="D84" s="20">
        <v>15</v>
      </c>
      <c r="E84" s="118">
        <v>15</v>
      </c>
      <c r="F84" s="26">
        <v>9</v>
      </c>
    </row>
    <row r="85" spans="1:6" ht="15">
      <c r="A85" s="8" t="s">
        <v>109</v>
      </c>
      <c r="B85" s="20">
        <v>2</v>
      </c>
      <c r="C85" s="122">
        <v>3</v>
      </c>
      <c r="D85" s="20">
        <v>2</v>
      </c>
      <c r="E85" s="118">
        <v>3</v>
      </c>
      <c r="F85" s="26">
        <v>1</v>
      </c>
    </row>
    <row r="86" spans="1:6" ht="15">
      <c r="A86" s="8" t="s">
        <v>110</v>
      </c>
      <c r="B86" s="20">
        <v>0</v>
      </c>
      <c r="C86" s="122">
        <v>0</v>
      </c>
      <c r="D86" s="20">
        <v>0</v>
      </c>
      <c r="E86" s="118">
        <v>0</v>
      </c>
      <c r="F86" s="26">
        <v>0</v>
      </c>
    </row>
    <row r="87" spans="1:6" ht="15">
      <c r="A87" s="8" t="s">
        <v>111</v>
      </c>
      <c r="B87" s="20">
        <v>2</v>
      </c>
      <c r="C87" s="122">
        <v>1</v>
      </c>
      <c r="D87" s="20">
        <v>1</v>
      </c>
      <c r="E87" s="118">
        <v>0</v>
      </c>
      <c r="F87" s="26">
        <v>0</v>
      </c>
    </row>
    <row r="88" spans="1:6" ht="15">
      <c r="A88" s="8" t="s">
        <v>112</v>
      </c>
      <c r="B88" s="20">
        <v>6</v>
      </c>
      <c r="C88" s="122">
        <v>8</v>
      </c>
      <c r="D88" s="20">
        <v>12</v>
      </c>
      <c r="E88" s="118">
        <v>6</v>
      </c>
      <c r="F88" s="26">
        <v>0</v>
      </c>
    </row>
    <row r="89" spans="1:6" ht="15">
      <c r="A89" s="8" t="s">
        <v>113</v>
      </c>
      <c r="B89" s="20">
        <v>1</v>
      </c>
      <c r="C89" s="122">
        <v>0</v>
      </c>
      <c r="D89" s="20">
        <v>2</v>
      </c>
      <c r="E89" s="118">
        <v>2</v>
      </c>
      <c r="F89" s="26">
        <v>1</v>
      </c>
    </row>
    <row r="90" spans="1:6" ht="15">
      <c r="A90" s="8" t="s">
        <v>114</v>
      </c>
      <c r="B90" s="20">
        <v>2</v>
      </c>
      <c r="C90" s="122">
        <v>3</v>
      </c>
      <c r="D90" s="20">
        <v>1</v>
      </c>
      <c r="E90" s="118">
        <v>4</v>
      </c>
      <c r="F90" s="26">
        <v>1</v>
      </c>
    </row>
    <row r="91" spans="1:6" ht="15">
      <c r="A91" s="8" t="s">
        <v>115</v>
      </c>
      <c r="B91" s="20">
        <v>34</v>
      </c>
      <c r="C91" s="122">
        <v>34</v>
      </c>
      <c r="D91" s="20">
        <v>37</v>
      </c>
      <c r="E91" s="118">
        <v>25</v>
      </c>
      <c r="F91" s="26">
        <v>33</v>
      </c>
    </row>
    <row r="92" spans="1:6" ht="15">
      <c r="A92" s="8" t="s">
        <v>116</v>
      </c>
      <c r="B92" s="20">
        <v>0</v>
      </c>
      <c r="C92" s="122">
        <v>1</v>
      </c>
      <c r="D92" s="20">
        <v>0</v>
      </c>
      <c r="E92" s="118">
        <v>1</v>
      </c>
      <c r="F92" s="26">
        <v>1</v>
      </c>
    </row>
    <row r="93" spans="1:6" ht="15">
      <c r="A93" s="8" t="s">
        <v>117</v>
      </c>
      <c r="B93" s="20">
        <v>1</v>
      </c>
      <c r="C93" s="122">
        <v>1</v>
      </c>
      <c r="D93" s="20">
        <v>0</v>
      </c>
      <c r="E93" s="118">
        <v>0</v>
      </c>
      <c r="F93" s="26">
        <v>2</v>
      </c>
    </row>
    <row r="94" spans="1:6" ht="15">
      <c r="A94" s="8" t="s">
        <v>118</v>
      </c>
      <c r="B94" s="20">
        <v>1</v>
      </c>
      <c r="C94" s="122">
        <v>1</v>
      </c>
      <c r="D94" s="20">
        <v>3</v>
      </c>
      <c r="E94" s="118">
        <v>1</v>
      </c>
      <c r="F94" s="26">
        <v>0</v>
      </c>
    </row>
    <row r="95" spans="1:6" ht="15">
      <c r="A95" s="8" t="s">
        <v>119</v>
      </c>
      <c r="B95" s="20">
        <v>7</v>
      </c>
      <c r="C95" s="122">
        <v>6</v>
      </c>
      <c r="D95" s="20">
        <v>6</v>
      </c>
      <c r="E95" s="118">
        <v>3</v>
      </c>
      <c r="F95" s="26">
        <v>2</v>
      </c>
    </row>
    <row r="96" spans="1:6" ht="15">
      <c r="A96" s="8" t="s">
        <v>120</v>
      </c>
      <c r="B96" s="20">
        <v>1</v>
      </c>
      <c r="C96" s="122">
        <v>0</v>
      </c>
      <c r="D96" s="20">
        <v>0</v>
      </c>
      <c r="E96" s="118">
        <v>2</v>
      </c>
      <c r="F96" s="26">
        <v>1</v>
      </c>
    </row>
    <row r="97" spans="1:6" ht="15">
      <c r="A97" s="8" t="s">
        <v>121</v>
      </c>
      <c r="B97" s="20">
        <v>6</v>
      </c>
      <c r="C97" s="122">
        <v>5</v>
      </c>
      <c r="D97" s="20">
        <v>5</v>
      </c>
      <c r="E97" s="118">
        <v>3</v>
      </c>
      <c r="F97" s="26">
        <v>4</v>
      </c>
    </row>
    <row r="98" spans="1:6" ht="15">
      <c r="A98" s="8" t="s">
        <v>122</v>
      </c>
      <c r="B98" s="20">
        <v>1</v>
      </c>
      <c r="C98" s="122">
        <v>1</v>
      </c>
      <c r="D98" s="20">
        <v>0</v>
      </c>
      <c r="E98" s="118">
        <v>1</v>
      </c>
      <c r="F98" s="26">
        <v>0</v>
      </c>
    </row>
    <row r="99" spans="1:6" ht="15">
      <c r="A99" s="8" t="s">
        <v>123</v>
      </c>
      <c r="B99" s="20">
        <v>10</v>
      </c>
      <c r="C99" s="122">
        <v>10</v>
      </c>
      <c r="D99" s="20">
        <v>12</v>
      </c>
      <c r="E99" s="118">
        <v>6</v>
      </c>
      <c r="F99" s="26">
        <v>9</v>
      </c>
    </row>
    <row r="100" spans="1:6" ht="15">
      <c r="A100" s="8" t="s">
        <v>124</v>
      </c>
      <c r="B100" s="20">
        <v>16</v>
      </c>
      <c r="C100" s="122">
        <v>13</v>
      </c>
      <c r="D100" s="20">
        <v>13</v>
      </c>
      <c r="E100" s="118">
        <v>18</v>
      </c>
      <c r="F100" s="26">
        <v>14</v>
      </c>
    </row>
    <row r="101" spans="1:6" ht="15">
      <c r="A101" s="8" t="s">
        <v>125</v>
      </c>
      <c r="B101" s="20">
        <v>1</v>
      </c>
      <c r="C101" s="122">
        <v>1</v>
      </c>
      <c r="D101" s="20">
        <v>1</v>
      </c>
      <c r="E101" s="118">
        <v>1</v>
      </c>
      <c r="F101" s="26">
        <v>1</v>
      </c>
    </row>
    <row r="102" spans="1:6" ht="15">
      <c r="A102" s="8" t="s">
        <v>127</v>
      </c>
      <c r="B102" s="20">
        <v>1</v>
      </c>
      <c r="C102" s="122">
        <v>4</v>
      </c>
      <c r="D102" s="20">
        <v>3</v>
      </c>
      <c r="E102" s="125">
        <v>1</v>
      </c>
      <c r="F102" s="157">
        <v>1</v>
      </c>
    </row>
    <row r="103" spans="1:6" ht="15">
      <c r="A103" s="8" t="s">
        <v>128</v>
      </c>
      <c r="B103" s="20">
        <v>19</v>
      </c>
      <c r="C103" s="122">
        <v>14</v>
      </c>
      <c r="D103" s="20">
        <v>15</v>
      </c>
      <c r="E103" s="125">
        <v>22</v>
      </c>
      <c r="F103" s="157">
        <v>12</v>
      </c>
    </row>
    <row r="104" spans="1:6" ht="15">
      <c r="A104" s="8" t="s">
        <v>126</v>
      </c>
      <c r="B104" s="20">
        <v>6</v>
      </c>
      <c r="C104" s="122">
        <v>3</v>
      </c>
      <c r="D104" s="20">
        <v>9</v>
      </c>
      <c r="E104" s="125">
        <v>7</v>
      </c>
      <c r="F104" s="157">
        <v>3</v>
      </c>
    </row>
    <row r="105" spans="1:6" ht="15">
      <c r="A105" s="8" t="s">
        <v>129</v>
      </c>
      <c r="B105" s="20">
        <v>83</v>
      </c>
      <c r="C105" s="122">
        <v>122</v>
      </c>
      <c r="D105" s="20">
        <v>543</v>
      </c>
      <c r="E105" s="125">
        <v>78</v>
      </c>
      <c r="F105" s="157">
        <v>68</v>
      </c>
    </row>
    <row r="106" spans="1:6" ht="15">
      <c r="A106" s="8" t="s">
        <v>130</v>
      </c>
      <c r="B106" s="20">
        <v>5</v>
      </c>
      <c r="C106" s="122">
        <v>8</v>
      </c>
      <c r="D106" s="20">
        <v>7</v>
      </c>
      <c r="E106" s="125">
        <v>2</v>
      </c>
      <c r="F106" s="157">
        <v>4</v>
      </c>
    </row>
    <row r="107" spans="1:6" ht="15">
      <c r="A107" s="8" t="s">
        <v>131</v>
      </c>
      <c r="B107" s="20">
        <v>2</v>
      </c>
      <c r="C107" s="122">
        <v>3</v>
      </c>
      <c r="D107" s="20">
        <v>4</v>
      </c>
      <c r="E107" s="125">
        <v>3</v>
      </c>
      <c r="F107" s="157">
        <v>2</v>
      </c>
    </row>
    <row r="108" spans="1:6" ht="15">
      <c r="A108" s="8" t="s">
        <v>132</v>
      </c>
      <c r="B108" s="20">
        <v>7</v>
      </c>
      <c r="C108" s="122">
        <v>14</v>
      </c>
      <c r="D108" s="20">
        <v>7</v>
      </c>
      <c r="E108" s="125">
        <v>6</v>
      </c>
      <c r="F108" s="157">
        <v>6</v>
      </c>
    </row>
    <row r="109" spans="1:6" ht="15">
      <c r="A109" s="8" t="s">
        <v>133</v>
      </c>
      <c r="B109" s="20">
        <v>16</v>
      </c>
      <c r="C109" s="122">
        <v>18</v>
      </c>
      <c r="D109" s="20">
        <v>14</v>
      </c>
      <c r="E109" s="125">
        <v>12</v>
      </c>
      <c r="F109" s="157">
        <v>13</v>
      </c>
    </row>
    <row r="110" spans="1:6" ht="15">
      <c r="A110" s="8" t="s">
        <v>134</v>
      </c>
      <c r="B110" s="20">
        <v>10</v>
      </c>
      <c r="C110" s="122">
        <v>11</v>
      </c>
      <c r="D110" s="20">
        <v>20</v>
      </c>
      <c r="E110" s="125">
        <v>15</v>
      </c>
      <c r="F110" s="157">
        <v>17</v>
      </c>
    </row>
    <row r="111" spans="1:6" ht="15">
      <c r="A111" s="8" t="s">
        <v>135</v>
      </c>
      <c r="B111" s="20">
        <v>136</v>
      </c>
      <c r="C111" s="122">
        <v>194</v>
      </c>
      <c r="D111" s="20">
        <v>156</v>
      </c>
      <c r="E111" s="125">
        <v>104</v>
      </c>
      <c r="F111" s="157">
        <v>76</v>
      </c>
    </row>
    <row r="112" spans="1:6" ht="15">
      <c r="A112" s="8" t="s">
        <v>136</v>
      </c>
      <c r="B112" s="20">
        <v>1</v>
      </c>
      <c r="C112" s="122">
        <v>3</v>
      </c>
      <c r="D112" s="20">
        <v>1</v>
      </c>
      <c r="E112" s="125">
        <v>2</v>
      </c>
      <c r="F112" s="157">
        <v>3</v>
      </c>
    </row>
    <row r="113" spans="1:6" ht="15">
      <c r="A113" s="8" t="s">
        <v>137</v>
      </c>
      <c r="B113" s="20">
        <v>0</v>
      </c>
      <c r="C113" s="122">
        <v>0</v>
      </c>
      <c r="D113" s="20">
        <v>0</v>
      </c>
      <c r="E113" s="118">
        <v>0</v>
      </c>
      <c r="F113" s="26">
        <v>1</v>
      </c>
    </row>
    <row r="114" spans="1:6" ht="15">
      <c r="A114" s="8" t="s">
        <v>138</v>
      </c>
      <c r="B114" s="20">
        <v>40</v>
      </c>
      <c r="C114" s="122">
        <v>45</v>
      </c>
      <c r="D114" s="20">
        <v>37</v>
      </c>
      <c r="E114" s="125">
        <v>35</v>
      </c>
      <c r="F114" s="157">
        <v>37</v>
      </c>
    </row>
    <row r="115" spans="1:6" ht="15">
      <c r="A115" s="8" t="s">
        <v>139</v>
      </c>
      <c r="B115" s="20">
        <v>4</v>
      </c>
      <c r="C115" s="122">
        <v>2</v>
      </c>
      <c r="D115" s="20">
        <v>2</v>
      </c>
      <c r="E115" s="125">
        <v>1</v>
      </c>
      <c r="F115" s="157">
        <v>0</v>
      </c>
    </row>
    <row r="116" spans="1:6" ht="15">
      <c r="A116" s="8" t="s">
        <v>140</v>
      </c>
      <c r="B116" s="20">
        <v>16</v>
      </c>
      <c r="C116" s="122">
        <v>22</v>
      </c>
      <c r="D116" s="20">
        <v>15</v>
      </c>
      <c r="E116" s="125">
        <v>4</v>
      </c>
      <c r="F116" s="157">
        <v>2</v>
      </c>
    </row>
    <row r="117" spans="1:6" ht="15">
      <c r="A117" s="8" t="s">
        <v>141</v>
      </c>
      <c r="B117" s="20">
        <v>3</v>
      </c>
      <c r="C117" s="122">
        <v>25</v>
      </c>
      <c r="D117" s="20">
        <v>3</v>
      </c>
      <c r="E117" s="125">
        <v>2</v>
      </c>
      <c r="F117" s="157">
        <v>4</v>
      </c>
    </row>
    <row r="118" spans="1:6" ht="15">
      <c r="A118" s="8" t="s">
        <v>142</v>
      </c>
      <c r="B118" s="20">
        <v>1</v>
      </c>
      <c r="C118" s="122">
        <v>0</v>
      </c>
      <c r="D118" s="20">
        <v>0</v>
      </c>
      <c r="E118" s="118">
        <v>0</v>
      </c>
      <c r="F118" s="26">
        <v>0</v>
      </c>
    </row>
    <row r="119" spans="1:6" ht="15">
      <c r="A119" s="8" t="s">
        <v>143</v>
      </c>
      <c r="B119" s="20">
        <v>1</v>
      </c>
      <c r="C119" s="122">
        <v>2</v>
      </c>
      <c r="D119" s="20">
        <v>1</v>
      </c>
      <c r="E119" s="118">
        <v>3</v>
      </c>
      <c r="F119" s="26">
        <v>3</v>
      </c>
    </row>
    <row r="120" spans="1:6" ht="15">
      <c r="A120" s="8" t="s">
        <v>144</v>
      </c>
      <c r="B120" s="20">
        <v>1</v>
      </c>
      <c r="C120" s="122">
        <v>0</v>
      </c>
      <c r="D120" s="20">
        <v>0</v>
      </c>
      <c r="E120" s="118">
        <v>0</v>
      </c>
      <c r="F120" s="26">
        <v>0</v>
      </c>
    </row>
    <row r="121" spans="1:6" ht="15">
      <c r="A121" s="8" t="s">
        <v>145</v>
      </c>
      <c r="B121" s="20">
        <v>0</v>
      </c>
      <c r="C121" s="122">
        <v>1</v>
      </c>
      <c r="D121" s="20">
        <v>0</v>
      </c>
      <c r="E121" s="118">
        <v>1</v>
      </c>
      <c r="F121" s="26">
        <v>0</v>
      </c>
    </row>
    <row r="122" spans="1:6" ht="15">
      <c r="A122" s="8" t="s">
        <v>146</v>
      </c>
      <c r="B122" s="20">
        <v>1</v>
      </c>
      <c r="C122" s="122">
        <v>0</v>
      </c>
      <c r="D122" s="20">
        <v>1</v>
      </c>
      <c r="E122" s="125">
        <v>2</v>
      </c>
      <c r="F122" s="157">
        <v>0</v>
      </c>
    </row>
    <row r="123" spans="1:6" ht="15">
      <c r="A123" s="8" t="s">
        <v>147</v>
      </c>
      <c r="B123" s="20">
        <v>3</v>
      </c>
      <c r="C123" s="122">
        <v>7</v>
      </c>
      <c r="D123" s="20">
        <v>4</v>
      </c>
      <c r="E123" s="125">
        <v>4</v>
      </c>
      <c r="F123" s="157">
        <v>3</v>
      </c>
    </row>
    <row r="124" spans="1:6" ht="15">
      <c r="A124" s="8" t="s">
        <v>148</v>
      </c>
      <c r="B124" s="20">
        <v>0</v>
      </c>
      <c r="C124" s="122">
        <v>1</v>
      </c>
      <c r="D124" s="20">
        <v>3</v>
      </c>
      <c r="E124" s="125">
        <v>2</v>
      </c>
      <c r="F124" s="157">
        <v>2</v>
      </c>
    </row>
    <row r="125" spans="1:6" ht="15">
      <c r="A125" s="8" t="s">
        <v>149</v>
      </c>
      <c r="B125" s="20">
        <v>1</v>
      </c>
      <c r="C125" s="122">
        <v>2</v>
      </c>
      <c r="D125" s="20">
        <v>2</v>
      </c>
      <c r="E125" s="125">
        <v>3</v>
      </c>
      <c r="F125" s="157">
        <v>2</v>
      </c>
    </row>
    <row r="126" spans="1:6" ht="15">
      <c r="A126" s="8" t="s">
        <v>150</v>
      </c>
      <c r="B126" s="20">
        <v>11</v>
      </c>
      <c r="C126" s="122">
        <v>6</v>
      </c>
      <c r="D126" s="20">
        <v>8</v>
      </c>
      <c r="E126" s="125">
        <v>8</v>
      </c>
      <c r="F126" s="157">
        <v>8</v>
      </c>
    </row>
    <row r="127" spans="1:6" ht="15">
      <c r="A127" s="8" t="s">
        <v>151</v>
      </c>
      <c r="B127" s="20">
        <v>10</v>
      </c>
      <c r="C127" s="122">
        <v>7</v>
      </c>
      <c r="D127" s="20">
        <v>6</v>
      </c>
      <c r="E127" s="125">
        <v>4</v>
      </c>
      <c r="F127" s="157">
        <v>4</v>
      </c>
    </row>
    <row r="128" spans="1:6" ht="15">
      <c r="A128" s="8" t="s">
        <v>152</v>
      </c>
      <c r="B128" s="20">
        <v>0</v>
      </c>
      <c r="C128" s="122">
        <v>0</v>
      </c>
      <c r="D128" s="20">
        <v>0</v>
      </c>
      <c r="E128" s="118">
        <v>0</v>
      </c>
      <c r="F128" s="26">
        <v>0</v>
      </c>
    </row>
    <row r="129" spans="1:6" ht="15">
      <c r="A129" s="8" t="s">
        <v>153</v>
      </c>
      <c r="B129" s="20">
        <v>2</v>
      </c>
      <c r="C129" s="122">
        <v>4</v>
      </c>
      <c r="D129" s="20">
        <v>1</v>
      </c>
      <c r="E129" s="125">
        <v>6</v>
      </c>
      <c r="F129" s="157">
        <v>4</v>
      </c>
    </row>
    <row r="130" spans="1:6" ht="15">
      <c r="A130" s="8" t="s">
        <v>154</v>
      </c>
      <c r="B130" s="20">
        <v>15</v>
      </c>
      <c r="C130" s="122">
        <v>24</v>
      </c>
      <c r="D130" s="20">
        <v>18</v>
      </c>
      <c r="E130" s="125">
        <v>13</v>
      </c>
      <c r="F130" s="157">
        <v>11</v>
      </c>
    </row>
    <row r="131" spans="1:6" ht="15">
      <c r="A131" s="8" t="s">
        <v>155</v>
      </c>
      <c r="B131" s="20">
        <v>0</v>
      </c>
      <c r="C131" s="122">
        <v>1</v>
      </c>
      <c r="D131" s="20">
        <v>1</v>
      </c>
      <c r="E131" s="125">
        <v>3</v>
      </c>
      <c r="F131" s="157">
        <v>0</v>
      </c>
    </row>
    <row r="132" spans="1:6" ht="15">
      <c r="A132" s="8" t="s">
        <v>156</v>
      </c>
      <c r="B132" s="20">
        <v>3</v>
      </c>
      <c r="C132" s="122">
        <v>5</v>
      </c>
      <c r="D132" s="20">
        <v>4</v>
      </c>
      <c r="E132" s="125">
        <v>3</v>
      </c>
      <c r="F132" s="157">
        <v>1</v>
      </c>
    </row>
    <row r="133" spans="1:6" ht="15">
      <c r="A133" s="8" t="s">
        <v>157</v>
      </c>
      <c r="B133" s="20">
        <v>2</v>
      </c>
      <c r="C133" s="122">
        <v>2</v>
      </c>
      <c r="D133" s="20">
        <v>2</v>
      </c>
      <c r="E133" s="125">
        <v>1</v>
      </c>
      <c r="F133" s="157">
        <v>2</v>
      </c>
    </row>
    <row r="134" spans="1:6" ht="15">
      <c r="A134" s="8" t="s">
        <v>158</v>
      </c>
      <c r="B134" s="20">
        <v>30</v>
      </c>
      <c r="C134" s="122">
        <v>24</v>
      </c>
      <c r="D134" s="20">
        <v>24</v>
      </c>
      <c r="E134" s="125">
        <v>26</v>
      </c>
      <c r="F134" s="157">
        <v>24</v>
      </c>
    </row>
    <row r="135" spans="1:6" ht="15">
      <c r="A135" s="8" t="s">
        <v>159</v>
      </c>
      <c r="B135" s="20">
        <v>0</v>
      </c>
      <c r="C135" s="122">
        <v>0</v>
      </c>
      <c r="D135" s="20">
        <v>0</v>
      </c>
      <c r="E135" s="125">
        <v>1</v>
      </c>
      <c r="F135" s="157">
        <v>0</v>
      </c>
    </row>
    <row r="136" spans="1:6" ht="15">
      <c r="A136" s="8" t="s">
        <v>160</v>
      </c>
      <c r="B136" s="20">
        <v>6</v>
      </c>
      <c r="C136" s="122">
        <v>7</v>
      </c>
      <c r="D136" s="20">
        <v>47</v>
      </c>
      <c r="E136" s="125">
        <v>1</v>
      </c>
      <c r="F136" s="157">
        <v>2</v>
      </c>
    </row>
    <row r="137" spans="1:6" ht="15">
      <c r="A137" s="8" t="s">
        <v>161</v>
      </c>
      <c r="B137" s="20">
        <v>0</v>
      </c>
      <c r="C137" s="122">
        <v>1</v>
      </c>
      <c r="D137" s="20">
        <v>30</v>
      </c>
      <c r="E137" s="118">
        <v>0</v>
      </c>
      <c r="F137" s="26">
        <v>0</v>
      </c>
    </row>
    <row r="138" spans="1:6" ht="15">
      <c r="A138" s="8" t="s">
        <v>162</v>
      </c>
      <c r="B138" s="20">
        <v>2</v>
      </c>
      <c r="C138" s="122">
        <v>3</v>
      </c>
      <c r="D138" s="20">
        <v>59</v>
      </c>
      <c r="E138" s="118">
        <v>6</v>
      </c>
      <c r="F138" s="26">
        <v>3</v>
      </c>
    </row>
    <row r="139" spans="1:6" ht="15">
      <c r="A139" s="9" t="s">
        <v>97</v>
      </c>
      <c r="B139" s="155">
        <v>887</v>
      </c>
      <c r="C139" s="158">
        <v>1003</v>
      </c>
      <c r="D139" s="53">
        <f>SUM(D75:D138)</f>
        <v>1461</v>
      </c>
      <c r="E139" s="53">
        <f>SUM(E75:E138)</f>
        <v>688</v>
      </c>
      <c r="F139" s="53">
        <f>SUM(F75:F138)</f>
        <v>574</v>
      </c>
    </row>
  </sheetData>
  <sheetProtection password="F95E" sheet="1" objects="1" scenarios="1"/>
  <mergeCells count="3">
    <mergeCell ref="A3:F3"/>
    <mergeCell ref="A72:F72"/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A3" sqref="A3:F4"/>
    </sheetView>
  </sheetViews>
  <sheetFormatPr defaultColWidth="8.85546875" defaultRowHeight="12.75"/>
  <cols>
    <col min="1" max="1" width="18.85546875" customWidth="1"/>
    <col min="2" max="2" width="10.42578125" customWidth="1"/>
    <col min="3" max="7" width="9.42578125" bestFit="1" customWidth="1"/>
  </cols>
  <sheetData>
    <row r="1" spans="1:7" ht="19.5" customHeight="1">
      <c r="A1" s="243" t="s">
        <v>164</v>
      </c>
      <c r="B1" s="243"/>
      <c r="C1" s="243"/>
      <c r="D1" s="243"/>
      <c r="E1" s="243"/>
      <c r="F1" s="243"/>
      <c r="G1" s="54"/>
    </row>
    <row r="2" spans="1:7" s="46" customFormat="1" ht="19.5">
      <c r="A2" s="47"/>
      <c r="B2" s="47"/>
      <c r="C2" s="47"/>
      <c r="D2" s="47"/>
      <c r="E2" s="47"/>
      <c r="F2" s="47"/>
      <c r="G2" s="47"/>
    </row>
    <row r="3" spans="1:7" ht="18">
      <c r="A3" s="242" t="s">
        <v>96</v>
      </c>
      <c r="B3" s="242"/>
      <c r="C3" s="242"/>
      <c r="D3" s="242"/>
      <c r="E3" s="242"/>
      <c r="F3" s="242"/>
      <c r="G3" s="55"/>
    </row>
    <row r="4" spans="1:7">
      <c r="A4" s="242"/>
      <c r="B4" s="242"/>
      <c r="C4" s="242"/>
      <c r="D4" s="242"/>
      <c r="E4" s="242"/>
      <c r="F4" s="242"/>
      <c r="G4" s="49"/>
    </row>
    <row r="5" spans="1:7" ht="28.5">
      <c r="A5" s="119" t="s">
        <v>165</v>
      </c>
      <c r="B5" s="120" t="s">
        <v>15</v>
      </c>
      <c r="C5" s="120" t="s">
        <v>306</v>
      </c>
      <c r="D5" s="120" t="s">
        <v>323</v>
      </c>
      <c r="E5" s="120" t="s">
        <v>627</v>
      </c>
      <c r="F5" s="120" t="s">
        <v>775</v>
      </c>
    </row>
    <row r="6" spans="1:7" ht="15">
      <c r="A6" s="8" t="s">
        <v>166</v>
      </c>
      <c r="B6" s="20">
        <v>19</v>
      </c>
      <c r="C6" s="118">
        <v>20</v>
      </c>
      <c r="D6" s="20">
        <v>15</v>
      </c>
      <c r="E6" s="118">
        <v>18</v>
      </c>
      <c r="F6" s="26">
        <v>15</v>
      </c>
    </row>
    <row r="7" spans="1:7" ht="15">
      <c r="A7" s="8" t="s">
        <v>167</v>
      </c>
      <c r="B7" s="20">
        <v>7</v>
      </c>
      <c r="C7" s="118">
        <v>6</v>
      </c>
      <c r="D7" s="20">
        <v>4</v>
      </c>
      <c r="E7" s="118">
        <v>1</v>
      </c>
      <c r="F7" s="26">
        <v>1</v>
      </c>
    </row>
    <row r="8" spans="1:7" ht="15">
      <c r="A8" s="8" t="s">
        <v>168</v>
      </c>
      <c r="B8" s="20">
        <v>6</v>
      </c>
      <c r="C8" s="118">
        <v>5</v>
      </c>
      <c r="D8" s="20">
        <v>6</v>
      </c>
      <c r="E8" s="118">
        <v>8</v>
      </c>
      <c r="F8" s="26">
        <v>7</v>
      </c>
    </row>
    <row r="9" spans="1:7" ht="15">
      <c r="A9" s="8" t="s">
        <v>169</v>
      </c>
      <c r="B9" s="20">
        <v>258</v>
      </c>
      <c r="C9" s="118">
        <v>251</v>
      </c>
      <c r="D9" s="20">
        <v>235</v>
      </c>
      <c r="E9" s="118">
        <v>238</v>
      </c>
      <c r="F9" s="26">
        <v>221</v>
      </c>
    </row>
    <row r="10" spans="1:7" ht="15">
      <c r="A10" s="8" t="s">
        <v>170</v>
      </c>
      <c r="B10" s="20">
        <v>27</v>
      </c>
      <c r="C10" s="118">
        <v>21</v>
      </c>
      <c r="D10" s="20">
        <v>13</v>
      </c>
      <c r="E10" s="118">
        <v>9</v>
      </c>
      <c r="F10" s="26">
        <v>10</v>
      </c>
    </row>
    <row r="11" spans="1:7" ht="15">
      <c r="A11" s="8" t="s">
        <v>171</v>
      </c>
      <c r="B11" s="20">
        <v>13</v>
      </c>
      <c r="C11" s="118">
        <v>16</v>
      </c>
      <c r="D11" s="20">
        <v>12</v>
      </c>
      <c r="E11" s="118">
        <v>8</v>
      </c>
      <c r="F11" s="26">
        <v>10</v>
      </c>
    </row>
    <row r="12" spans="1:7" ht="15">
      <c r="A12" s="8" t="s">
        <v>172</v>
      </c>
      <c r="B12" s="20">
        <v>0</v>
      </c>
      <c r="C12" s="118">
        <v>1</v>
      </c>
      <c r="D12" s="20">
        <v>1</v>
      </c>
      <c r="E12" s="118">
        <v>3</v>
      </c>
      <c r="F12" s="26">
        <v>2</v>
      </c>
    </row>
    <row r="13" spans="1:7" ht="15">
      <c r="A13" s="8" t="s">
        <v>173</v>
      </c>
      <c r="B13" s="20">
        <v>1</v>
      </c>
      <c r="C13" s="118">
        <v>1</v>
      </c>
      <c r="D13" s="20">
        <v>1</v>
      </c>
      <c r="E13" s="118">
        <v>1</v>
      </c>
      <c r="F13" s="26">
        <v>0</v>
      </c>
    </row>
    <row r="14" spans="1:7" ht="15">
      <c r="A14" s="8" t="s">
        <v>174</v>
      </c>
      <c r="B14" s="20">
        <v>23</v>
      </c>
      <c r="C14" s="118">
        <v>26</v>
      </c>
      <c r="D14" s="20">
        <v>23</v>
      </c>
      <c r="E14" s="118">
        <v>30</v>
      </c>
      <c r="F14" s="26">
        <v>25</v>
      </c>
    </row>
    <row r="15" spans="1:7" ht="15">
      <c r="A15" s="8" t="s">
        <v>175</v>
      </c>
      <c r="B15" s="20">
        <v>34</v>
      </c>
      <c r="C15" s="118">
        <v>27</v>
      </c>
      <c r="D15" s="20">
        <v>27</v>
      </c>
      <c r="E15" s="118">
        <v>23</v>
      </c>
      <c r="F15" s="26">
        <v>27</v>
      </c>
    </row>
    <row r="16" spans="1:7" ht="15">
      <c r="A16" s="8" t="s">
        <v>176</v>
      </c>
      <c r="B16" s="20">
        <v>1</v>
      </c>
      <c r="C16" s="118">
        <v>2</v>
      </c>
      <c r="D16" s="20">
        <v>2</v>
      </c>
      <c r="E16" s="118">
        <v>2</v>
      </c>
      <c r="F16" s="26">
        <v>1</v>
      </c>
    </row>
    <row r="17" spans="1:6" ht="15">
      <c r="A17" s="8" t="s">
        <v>177</v>
      </c>
      <c r="B17" s="20">
        <v>1</v>
      </c>
      <c r="C17" s="118">
        <v>1</v>
      </c>
      <c r="D17" s="20">
        <v>1</v>
      </c>
      <c r="E17" s="118">
        <v>1</v>
      </c>
      <c r="F17" s="26">
        <v>0</v>
      </c>
    </row>
    <row r="18" spans="1:6" ht="15">
      <c r="A18" s="8" t="s">
        <v>178</v>
      </c>
      <c r="B18" s="20">
        <v>25</v>
      </c>
      <c r="C18" s="118">
        <v>22</v>
      </c>
      <c r="D18" s="20">
        <v>17</v>
      </c>
      <c r="E18" s="118">
        <v>16</v>
      </c>
      <c r="F18" s="26">
        <v>13</v>
      </c>
    </row>
    <row r="19" spans="1:6" ht="15">
      <c r="A19" s="8" t="s">
        <v>179</v>
      </c>
      <c r="B19" s="20">
        <v>1</v>
      </c>
      <c r="C19" s="118">
        <v>1</v>
      </c>
      <c r="D19" s="20">
        <v>2</v>
      </c>
      <c r="E19" s="118">
        <v>2</v>
      </c>
      <c r="F19" s="26">
        <v>3</v>
      </c>
    </row>
    <row r="20" spans="1:6" ht="15">
      <c r="A20" s="8" t="s">
        <v>180</v>
      </c>
      <c r="B20" s="20">
        <v>1</v>
      </c>
      <c r="C20" s="118">
        <v>4</v>
      </c>
      <c r="D20" s="20">
        <v>3</v>
      </c>
      <c r="E20" s="118">
        <v>3</v>
      </c>
      <c r="F20" s="26">
        <v>2</v>
      </c>
    </row>
    <row r="21" spans="1:6" ht="15">
      <c r="A21" s="8" t="s">
        <v>181</v>
      </c>
      <c r="B21" s="20">
        <v>7</v>
      </c>
      <c r="C21" s="118">
        <v>8</v>
      </c>
      <c r="D21" s="20">
        <v>9</v>
      </c>
      <c r="E21" s="118">
        <v>6</v>
      </c>
      <c r="F21" s="26">
        <v>3</v>
      </c>
    </row>
    <row r="22" spans="1:6" ht="15">
      <c r="A22" s="8" t="s">
        <v>182</v>
      </c>
      <c r="B22" s="20">
        <v>7</v>
      </c>
      <c r="C22" s="118">
        <v>5</v>
      </c>
      <c r="D22" s="20">
        <v>6</v>
      </c>
      <c r="E22" s="118">
        <v>6</v>
      </c>
      <c r="F22" s="26">
        <v>2</v>
      </c>
    </row>
    <row r="23" spans="1:6" ht="15">
      <c r="A23" s="8" t="s">
        <v>183</v>
      </c>
      <c r="B23" s="20">
        <v>9770</v>
      </c>
      <c r="C23" s="118">
        <v>9938</v>
      </c>
      <c r="D23" s="20">
        <v>9137</v>
      </c>
      <c r="E23" s="118">
        <v>9319</v>
      </c>
      <c r="F23" s="26">
        <v>8834</v>
      </c>
    </row>
    <row r="24" spans="1:6" ht="15">
      <c r="A24" s="8" t="s">
        <v>184</v>
      </c>
      <c r="B24" s="20">
        <v>0</v>
      </c>
      <c r="C24" s="118">
        <v>0</v>
      </c>
      <c r="D24" s="20">
        <v>0</v>
      </c>
      <c r="E24" s="118">
        <v>0</v>
      </c>
      <c r="F24" s="26">
        <v>0</v>
      </c>
    </row>
    <row r="25" spans="1:6" ht="15">
      <c r="A25" s="8" t="s">
        <v>185</v>
      </c>
      <c r="B25" s="20">
        <v>10</v>
      </c>
      <c r="C25" s="118">
        <v>6</v>
      </c>
      <c r="D25" s="20">
        <v>5</v>
      </c>
      <c r="E25" s="118">
        <v>4</v>
      </c>
      <c r="F25" s="26">
        <v>5</v>
      </c>
    </row>
    <row r="26" spans="1:6" ht="15">
      <c r="A26" s="8" t="s">
        <v>186</v>
      </c>
      <c r="B26" s="20">
        <v>2</v>
      </c>
      <c r="C26" s="118">
        <v>1</v>
      </c>
      <c r="D26" s="20">
        <v>2</v>
      </c>
      <c r="E26" s="118">
        <v>2</v>
      </c>
      <c r="F26" s="26">
        <v>0</v>
      </c>
    </row>
    <row r="27" spans="1:6" ht="15">
      <c r="A27" s="8" t="s">
        <v>187</v>
      </c>
      <c r="B27" s="20">
        <v>10</v>
      </c>
      <c r="C27" s="118">
        <v>8</v>
      </c>
      <c r="D27" s="20">
        <v>6</v>
      </c>
      <c r="E27" s="118">
        <v>7</v>
      </c>
      <c r="F27" s="26">
        <v>3</v>
      </c>
    </row>
    <row r="28" spans="1:6" ht="15">
      <c r="A28" s="8" t="s">
        <v>188</v>
      </c>
      <c r="B28" s="20">
        <v>1</v>
      </c>
      <c r="C28" s="118">
        <v>2</v>
      </c>
      <c r="D28" s="20">
        <v>3</v>
      </c>
      <c r="E28" s="118">
        <v>1</v>
      </c>
      <c r="F28" s="26">
        <v>0</v>
      </c>
    </row>
    <row r="29" spans="1:6" ht="15">
      <c r="A29" s="8" t="s">
        <v>189</v>
      </c>
      <c r="B29" s="20">
        <v>69</v>
      </c>
      <c r="C29" s="118">
        <v>81</v>
      </c>
      <c r="D29" s="20">
        <v>74</v>
      </c>
      <c r="E29" s="118">
        <v>69</v>
      </c>
      <c r="F29" s="26">
        <v>65</v>
      </c>
    </row>
    <row r="30" spans="1:6" ht="15">
      <c r="A30" s="8" t="s">
        <v>190</v>
      </c>
      <c r="B30" s="20">
        <v>13</v>
      </c>
      <c r="C30" s="118">
        <v>12</v>
      </c>
      <c r="D30" s="20">
        <v>11</v>
      </c>
      <c r="E30" s="118">
        <v>5</v>
      </c>
      <c r="F30" s="26">
        <v>4</v>
      </c>
    </row>
    <row r="31" spans="1:6" ht="15">
      <c r="A31" s="8" t="s">
        <v>191</v>
      </c>
      <c r="B31" s="20">
        <v>2</v>
      </c>
      <c r="C31" s="118">
        <v>3</v>
      </c>
      <c r="D31" s="20">
        <v>2</v>
      </c>
      <c r="E31" s="118">
        <v>3</v>
      </c>
      <c r="F31" s="26">
        <v>4</v>
      </c>
    </row>
    <row r="32" spans="1:6" ht="15">
      <c r="A32" s="8" t="s">
        <v>192</v>
      </c>
      <c r="B32" s="20">
        <v>1</v>
      </c>
      <c r="C32" s="118">
        <v>0</v>
      </c>
      <c r="D32" s="20">
        <v>0</v>
      </c>
      <c r="E32" s="118">
        <v>0</v>
      </c>
      <c r="F32" s="26">
        <v>2</v>
      </c>
    </row>
    <row r="33" spans="1:6" ht="15">
      <c r="A33" s="8" t="s">
        <v>193</v>
      </c>
      <c r="B33" s="20">
        <v>3</v>
      </c>
      <c r="C33" s="118">
        <v>5</v>
      </c>
      <c r="D33" s="20">
        <v>5</v>
      </c>
      <c r="E33" s="118">
        <v>6</v>
      </c>
      <c r="F33" s="26">
        <v>6</v>
      </c>
    </row>
    <row r="34" spans="1:6" ht="15">
      <c r="A34" s="8" t="s">
        <v>194</v>
      </c>
      <c r="B34" s="20">
        <v>2</v>
      </c>
      <c r="C34" s="118">
        <v>2</v>
      </c>
      <c r="D34" s="20">
        <v>1</v>
      </c>
      <c r="E34" s="118">
        <v>1</v>
      </c>
      <c r="F34" s="26">
        <v>1</v>
      </c>
    </row>
    <row r="35" spans="1:6" ht="15">
      <c r="A35" s="8" t="s">
        <v>195</v>
      </c>
      <c r="B35" s="20">
        <v>4</v>
      </c>
      <c r="C35" s="118">
        <v>5</v>
      </c>
      <c r="D35" s="20">
        <v>3</v>
      </c>
      <c r="E35" s="118">
        <v>1</v>
      </c>
      <c r="F35" s="26">
        <v>1</v>
      </c>
    </row>
    <row r="36" spans="1:6" ht="15">
      <c r="A36" s="8" t="s">
        <v>196</v>
      </c>
      <c r="B36" s="20">
        <v>2</v>
      </c>
      <c r="C36" s="118">
        <v>1</v>
      </c>
      <c r="D36" s="20">
        <v>0</v>
      </c>
      <c r="E36" s="118">
        <v>2</v>
      </c>
      <c r="F36" s="26">
        <v>4</v>
      </c>
    </row>
    <row r="37" spans="1:6" ht="15">
      <c r="A37" s="8" t="s">
        <v>197</v>
      </c>
      <c r="B37" s="20">
        <v>3</v>
      </c>
      <c r="C37" s="118">
        <v>4</v>
      </c>
      <c r="D37" s="20">
        <v>3</v>
      </c>
      <c r="E37" s="118">
        <v>2</v>
      </c>
      <c r="F37" s="26">
        <v>0</v>
      </c>
    </row>
    <row r="38" spans="1:6" ht="15">
      <c r="A38" s="8" t="s">
        <v>198</v>
      </c>
      <c r="B38" s="20">
        <v>6</v>
      </c>
      <c r="C38" s="118">
        <v>6</v>
      </c>
      <c r="D38" s="20">
        <v>5</v>
      </c>
      <c r="E38" s="118">
        <v>7</v>
      </c>
      <c r="F38" s="26">
        <v>8</v>
      </c>
    </row>
    <row r="39" spans="1:6" ht="15">
      <c r="A39" s="8" t="s">
        <v>199</v>
      </c>
      <c r="B39" s="20">
        <v>0</v>
      </c>
      <c r="C39" s="118">
        <v>0</v>
      </c>
      <c r="D39" s="20">
        <v>0</v>
      </c>
      <c r="E39" s="118">
        <v>0</v>
      </c>
      <c r="F39" s="26">
        <v>0</v>
      </c>
    </row>
    <row r="40" spans="1:6" ht="15">
      <c r="A40" s="8" t="s">
        <v>200</v>
      </c>
      <c r="B40" s="20">
        <v>5</v>
      </c>
      <c r="C40" s="118">
        <v>4</v>
      </c>
      <c r="D40" s="20">
        <v>3</v>
      </c>
      <c r="E40" s="118">
        <v>7</v>
      </c>
      <c r="F40" s="26">
        <v>9</v>
      </c>
    </row>
    <row r="41" spans="1:6" ht="15">
      <c r="A41" s="8" t="s">
        <v>201</v>
      </c>
      <c r="B41" s="20">
        <v>13</v>
      </c>
      <c r="C41" s="118">
        <v>12</v>
      </c>
      <c r="D41" s="20">
        <v>15</v>
      </c>
      <c r="E41" s="118">
        <v>9</v>
      </c>
      <c r="F41" s="26">
        <v>10</v>
      </c>
    </row>
    <row r="42" spans="1:6" ht="15">
      <c r="A42" s="8" t="s">
        <v>202</v>
      </c>
      <c r="B42" s="20">
        <v>1</v>
      </c>
      <c r="C42" s="118">
        <v>0</v>
      </c>
      <c r="D42" s="20">
        <v>0</v>
      </c>
      <c r="E42" s="118">
        <v>0</v>
      </c>
      <c r="F42" s="26">
        <v>0</v>
      </c>
    </row>
    <row r="43" spans="1:6" ht="15">
      <c r="A43" s="8" t="s">
        <v>203</v>
      </c>
      <c r="B43" s="20">
        <v>3</v>
      </c>
      <c r="C43" s="118">
        <v>1</v>
      </c>
      <c r="D43" s="20">
        <v>0</v>
      </c>
      <c r="E43" s="118">
        <v>2</v>
      </c>
      <c r="F43" s="26">
        <v>2</v>
      </c>
    </row>
    <row r="44" spans="1:6" ht="15">
      <c r="A44" s="8" t="s">
        <v>204</v>
      </c>
      <c r="B44" s="20">
        <v>0</v>
      </c>
      <c r="C44" s="118">
        <v>0</v>
      </c>
      <c r="D44" s="20">
        <v>0</v>
      </c>
      <c r="E44" s="118">
        <v>0</v>
      </c>
      <c r="F44" s="26">
        <v>0</v>
      </c>
    </row>
    <row r="45" spans="1:6" ht="15">
      <c r="A45" s="8" t="s">
        <v>205</v>
      </c>
      <c r="B45" s="20">
        <v>2</v>
      </c>
      <c r="C45" s="118">
        <v>5</v>
      </c>
      <c r="D45" s="20">
        <v>4</v>
      </c>
      <c r="E45" s="118">
        <v>7</v>
      </c>
      <c r="F45" s="26">
        <v>5</v>
      </c>
    </row>
    <row r="46" spans="1:6" ht="15">
      <c r="A46" s="8" t="s">
        <v>206</v>
      </c>
      <c r="B46" s="20">
        <v>0</v>
      </c>
      <c r="C46" s="118">
        <v>0</v>
      </c>
      <c r="D46" s="20">
        <v>3</v>
      </c>
      <c r="E46" s="118">
        <v>2</v>
      </c>
      <c r="F46" s="26">
        <v>2</v>
      </c>
    </row>
    <row r="47" spans="1:6" ht="15">
      <c r="A47" s="8" t="s">
        <v>207</v>
      </c>
      <c r="B47" s="20">
        <v>9</v>
      </c>
      <c r="C47" s="118">
        <v>11</v>
      </c>
      <c r="D47" s="20">
        <v>18</v>
      </c>
      <c r="E47" s="118">
        <v>20</v>
      </c>
      <c r="F47" s="26">
        <v>19</v>
      </c>
    </row>
    <row r="48" spans="1:6" ht="15">
      <c r="A48" s="8" t="s">
        <v>208</v>
      </c>
      <c r="B48" s="20">
        <v>633</v>
      </c>
      <c r="C48" s="118">
        <v>636</v>
      </c>
      <c r="D48" s="20">
        <v>660</v>
      </c>
      <c r="E48" s="118">
        <v>669</v>
      </c>
      <c r="F48" s="26">
        <v>584</v>
      </c>
    </row>
    <row r="49" spans="1:9" ht="15">
      <c r="A49" s="8" t="s">
        <v>209</v>
      </c>
      <c r="B49" s="20">
        <v>1</v>
      </c>
      <c r="C49" s="118">
        <v>1</v>
      </c>
      <c r="D49" s="20">
        <v>2</v>
      </c>
      <c r="E49" s="118">
        <v>2</v>
      </c>
      <c r="F49" s="26">
        <v>0</v>
      </c>
    </row>
    <row r="50" spans="1:9" ht="15">
      <c r="A50" s="8" t="s">
        <v>210</v>
      </c>
      <c r="B50" s="20">
        <v>1</v>
      </c>
      <c r="C50" s="118">
        <v>1</v>
      </c>
      <c r="D50" s="20">
        <v>0</v>
      </c>
      <c r="E50" s="118">
        <v>0</v>
      </c>
      <c r="F50" s="26">
        <v>0</v>
      </c>
    </row>
    <row r="51" spans="1:9" ht="15">
      <c r="A51" s="8" t="s">
        <v>211</v>
      </c>
      <c r="B51" s="20">
        <v>11</v>
      </c>
      <c r="C51" s="118">
        <v>10</v>
      </c>
      <c r="D51" s="20">
        <v>11</v>
      </c>
      <c r="E51" s="118">
        <v>7</v>
      </c>
      <c r="F51" s="26">
        <v>8</v>
      </c>
    </row>
    <row r="52" spans="1:9" ht="15">
      <c r="A52" s="8" t="s">
        <v>157</v>
      </c>
      <c r="B52" s="20">
        <v>10</v>
      </c>
      <c r="C52" s="118">
        <v>7</v>
      </c>
      <c r="D52" s="20">
        <v>6</v>
      </c>
      <c r="E52" s="118">
        <v>1</v>
      </c>
      <c r="F52" s="26">
        <v>2</v>
      </c>
    </row>
    <row r="53" spans="1:9" ht="15">
      <c r="A53" s="8" t="s">
        <v>212</v>
      </c>
      <c r="B53" s="20">
        <v>1</v>
      </c>
      <c r="C53" s="118">
        <v>0</v>
      </c>
      <c r="D53" s="20">
        <v>0</v>
      </c>
      <c r="E53" s="118">
        <v>0</v>
      </c>
      <c r="F53" s="26">
        <v>0</v>
      </c>
    </row>
    <row r="54" spans="1:9" ht="15">
      <c r="A54" s="8" t="s">
        <v>213</v>
      </c>
      <c r="B54" s="20">
        <v>5</v>
      </c>
      <c r="C54" s="118">
        <v>3</v>
      </c>
      <c r="D54" s="20">
        <v>3</v>
      </c>
      <c r="E54" s="118">
        <v>4</v>
      </c>
      <c r="F54" s="26">
        <v>4</v>
      </c>
    </row>
    <row r="55" spans="1:9" ht="15">
      <c r="A55" s="8" t="s">
        <v>214</v>
      </c>
      <c r="B55" s="20">
        <v>1</v>
      </c>
      <c r="C55" s="118">
        <v>2</v>
      </c>
      <c r="D55" s="20">
        <v>1</v>
      </c>
      <c r="E55" s="118">
        <v>4</v>
      </c>
      <c r="F55" s="26">
        <v>3</v>
      </c>
    </row>
    <row r="56" spans="1:9" ht="15">
      <c r="A56" s="8" t="s">
        <v>215</v>
      </c>
      <c r="B56" s="20">
        <v>2</v>
      </c>
      <c r="C56" s="118">
        <v>1</v>
      </c>
      <c r="D56" s="20">
        <v>0</v>
      </c>
      <c r="E56" s="118">
        <v>0</v>
      </c>
      <c r="F56" s="26">
        <v>0</v>
      </c>
      <c r="I56" s="27"/>
    </row>
    <row r="57" spans="1:9" ht="15">
      <c r="A57" s="8" t="s">
        <v>216</v>
      </c>
      <c r="B57" s="20">
        <v>3</v>
      </c>
      <c r="C57" s="118">
        <v>4</v>
      </c>
      <c r="D57" s="20">
        <v>3</v>
      </c>
      <c r="E57" s="118">
        <v>1</v>
      </c>
      <c r="F57" s="26">
        <v>0</v>
      </c>
      <c r="I57" s="27"/>
    </row>
    <row r="58" spans="1:9" s="46" customFormat="1" ht="15">
      <c r="A58" s="9" t="s">
        <v>97</v>
      </c>
      <c r="B58" s="155">
        <v>11030</v>
      </c>
      <c r="C58" s="155">
        <v>11189</v>
      </c>
      <c r="D58" s="53">
        <f>SUM(D6:D57)</f>
        <v>10363</v>
      </c>
      <c r="E58" s="53">
        <f>SUM(E6:E57)</f>
        <v>10539</v>
      </c>
      <c r="F58" s="53">
        <f>SUM(F6:F57)</f>
        <v>9927</v>
      </c>
      <c r="I58" s="49"/>
    </row>
    <row r="59" spans="1:9" s="46" customFormat="1" ht="15">
      <c r="A59" s="57"/>
      <c r="B59" s="57"/>
      <c r="C59" s="57"/>
      <c r="D59" s="57"/>
      <c r="E59" s="57"/>
      <c r="F59" s="57"/>
      <c r="G59" s="57"/>
    </row>
    <row r="60" spans="1:9" ht="18">
      <c r="A60" s="242" t="s">
        <v>163</v>
      </c>
      <c r="B60" s="242"/>
      <c r="C60" s="242"/>
      <c r="D60" s="242"/>
      <c r="E60" s="242"/>
      <c r="F60" s="242"/>
      <c r="G60" s="55"/>
    </row>
    <row r="61" spans="1:9">
      <c r="A61" s="79"/>
      <c r="B61" s="79"/>
      <c r="C61" s="79"/>
      <c r="D61" s="79"/>
      <c r="E61" s="79"/>
      <c r="F61" s="79"/>
    </row>
    <row r="62" spans="1:9" ht="28.5">
      <c r="A62" s="119" t="s">
        <v>165</v>
      </c>
      <c r="B62" s="120" t="s">
        <v>15</v>
      </c>
      <c r="C62" s="120" t="s">
        <v>306</v>
      </c>
      <c r="D62" s="120" t="s">
        <v>323</v>
      </c>
      <c r="E62" s="120" t="s">
        <v>627</v>
      </c>
      <c r="F62" s="120" t="s">
        <v>775</v>
      </c>
    </row>
    <row r="63" spans="1:9" ht="15">
      <c r="A63" s="8" t="s">
        <v>166</v>
      </c>
      <c r="B63" s="20">
        <v>9</v>
      </c>
      <c r="C63" s="118">
        <v>11</v>
      </c>
      <c r="D63" s="20">
        <v>14</v>
      </c>
      <c r="E63" s="118">
        <v>6</v>
      </c>
      <c r="F63" s="26">
        <v>10</v>
      </c>
      <c r="G63" s="106"/>
      <c r="H63" s="49"/>
      <c r="I63" s="49"/>
    </row>
    <row r="64" spans="1:9" ht="15">
      <c r="A64" s="8" t="s">
        <v>167</v>
      </c>
      <c r="B64" s="20">
        <v>0</v>
      </c>
      <c r="C64" s="118">
        <v>0</v>
      </c>
      <c r="D64" s="20">
        <v>0</v>
      </c>
      <c r="E64" s="118">
        <v>2</v>
      </c>
      <c r="F64" s="26">
        <v>3</v>
      </c>
      <c r="G64" s="106"/>
      <c r="H64" s="49"/>
      <c r="I64" s="49"/>
    </row>
    <row r="65" spans="1:9" ht="15">
      <c r="A65" s="8" t="s">
        <v>168</v>
      </c>
      <c r="B65" s="20">
        <v>1</v>
      </c>
      <c r="C65" s="118">
        <v>0</v>
      </c>
      <c r="D65" s="20">
        <v>3</v>
      </c>
      <c r="E65" s="118">
        <v>3</v>
      </c>
      <c r="F65" s="26">
        <v>4</v>
      </c>
      <c r="G65" s="106"/>
      <c r="H65" s="49"/>
      <c r="I65" s="49"/>
    </row>
    <row r="66" spans="1:9" ht="15">
      <c r="A66" s="8" t="s">
        <v>169</v>
      </c>
      <c r="B66" s="20">
        <v>36</v>
      </c>
      <c r="C66" s="118">
        <v>27</v>
      </c>
      <c r="D66" s="20">
        <v>37</v>
      </c>
      <c r="E66" s="118">
        <v>39</v>
      </c>
      <c r="F66" s="26">
        <v>39</v>
      </c>
      <c r="G66" s="106"/>
      <c r="H66" s="49"/>
      <c r="I66" s="49"/>
    </row>
    <row r="67" spans="1:9" ht="15">
      <c r="A67" s="8" t="s">
        <v>170</v>
      </c>
      <c r="B67" s="20">
        <v>14</v>
      </c>
      <c r="C67" s="118">
        <v>15</v>
      </c>
      <c r="D67" s="20">
        <v>19</v>
      </c>
      <c r="E67" s="118">
        <v>25</v>
      </c>
      <c r="F67" s="26">
        <v>28</v>
      </c>
      <c r="G67" s="106"/>
      <c r="H67" s="49"/>
      <c r="I67" s="49"/>
    </row>
    <row r="68" spans="1:9" ht="15">
      <c r="A68" s="8" t="s">
        <v>171</v>
      </c>
      <c r="B68" s="20">
        <v>6</v>
      </c>
      <c r="C68" s="118">
        <v>5</v>
      </c>
      <c r="D68" s="20">
        <v>8</v>
      </c>
      <c r="E68" s="118">
        <v>7</v>
      </c>
      <c r="F68" s="26">
        <v>5</v>
      </c>
      <c r="G68" s="106"/>
      <c r="H68" s="49"/>
      <c r="I68" s="49"/>
    </row>
    <row r="69" spans="1:9" ht="15">
      <c r="A69" s="8" t="s">
        <v>172</v>
      </c>
      <c r="B69" s="20">
        <v>3</v>
      </c>
      <c r="C69" s="118">
        <v>3</v>
      </c>
      <c r="D69" s="20">
        <v>2</v>
      </c>
      <c r="E69" s="118">
        <v>3</v>
      </c>
      <c r="F69" s="26">
        <v>2</v>
      </c>
      <c r="G69" s="106"/>
      <c r="H69" s="49"/>
      <c r="I69" s="49"/>
    </row>
    <row r="70" spans="1:9" ht="15">
      <c r="A70" s="8" t="s">
        <v>173</v>
      </c>
      <c r="B70" s="20">
        <v>1</v>
      </c>
      <c r="C70" s="118">
        <v>1</v>
      </c>
      <c r="D70" s="20">
        <v>1</v>
      </c>
      <c r="E70" s="118">
        <v>1</v>
      </c>
      <c r="F70" s="26">
        <v>0</v>
      </c>
      <c r="G70" s="106"/>
      <c r="H70" s="49"/>
      <c r="I70" s="49"/>
    </row>
    <row r="71" spans="1:9" ht="15">
      <c r="A71" s="8" t="s">
        <v>174</v>
      </c>
      <c r="B71" s="20">
        <v>6</v>
      </c>
      <c r="C71" s="118">
        <v>9</v>
      </c>
      <c r="D71" s="20">
        <v>16</v>
      </c>
      <c r="E71" s="118">
        <v>11</v>
      </c>
      <c r="F71" s="26">
        <v>8</v>
      </c>
      <c r="G71" s="106"/>
      <c r="H71" s="49"/>
      <c r="I71" s="49"/>
    </row>
    <row r="72" spans="1:9" ht="15">
      <c r="A72" s="8" t="s">
        <v>175</v>
      </c>
      <c r="B72" s="20">
        <v>9</v>
      </c>
      <c r="C72" s="118">
        <v>14</v>
      </c>
      <c r="D72" s="20">
        <v>14</v>
      </c>
      <c r="E72" s="118">
        <v>9</v>
      </c>
      <c r="F72" s="26">
        <v>8</v>
      </c>
      <c r="G72" s="106"/>
      <c r="H72" s="49"/>
      <c r="I72" s="49"/>
    </row>
    <row r="73" spans="1:9" ht="15">
      <c r="A73" s="8" t="s">
        <v>176</v>
      </c>
      <c r="B73" s="20">
        <v>0</v>
      </c>
      <c r="C73" s="118">
        <v>0</v>
      </c>
      <c r="D73" s="20">
        <v>1</v>
      </c>
      <c r="E73" s="118">
        <v>2</v>
      </c>
      <c r="F73" s="26">
        <v>1</v>
      </c>
      <c r="G73" s="106"/>
      <c r="H73" s="49"/>
      <c r="I73" s="49"/>
    </row>
    <row r="74" spans="1:9" ht="15">
      <c r="A74" s="8" t="s">
        <v>177</v>
      </c>
      <c r="B74" s="20">
        <v>0</v>
      </c>
      <c r="C74" s="118">
        <v>1</v>
      </c>
      <c r="D74" s="20">
        <v>1</v>
      </c>
      <c r="E74" s="118">
        <v>1</v>
      </c>
      <c r="F74" s="26">
        <v>1</v>
      </c>
      <c r="G74" s="106"/>
      <c r="H74" s="49"/>
      <c r="I74" s="49"/>
    </row>
    <row r="75" spans="1:9" ht="15">
      <c r="A75" s="8" t="s">
        <v>178</v>
      </c>
      <c r="B75" s="20">
        <v>10</v>
      </c>
      <c r="C75" s="118">
        <v>8</v>
      </c>
      <c r="D75" s="20">
        <v>12</v>
      </c>
      <c r="E75" s="118">
        <v>12</v>
      </c>
      <c r="F75" s="26">
        <v>16</v>
      </c>
      <c r="G75" s="106"/>
      <c r="H75" s="49"/>
      <c r="I75" s="49"/>
    </row>
    <row r="76" spans="1:9" ht="15">
      <c r="A76" s="8" t="s">
        <v>179</v>
      </c>
      <c r="B76" s="20">
        <v>0</v>
      </c>
      <c r="C76" s="118">
        <v>2</v>
      </c>
      <c r="D76" s="20">
        <v>4</v>
      </c>
      <c r="E76" s="118">
        <v>2</v>
      </c>
      <c r="F76" s="26">
        <v>3</v>
      </c>
      <c r="G76" s="106"/>
      <c r="H76" s="49"/>
      <c r="I76" s="49"/>
    </row>
    <row r="77" spans="1:9" ht="15">
      <c r="A77" s="8" t="s">
        <v>180</v>
      </c>
      <c r="B77" s="20">
        <v>3</v>
      </c>
      <c r="C77" s="118">
        <v>1</v>
      </c>
      <c r="D77" s="20">
        <v>3</v>
      </c>
      <c r="E77" s="118">
        <v>2</v>
      </c>
      <c r="F77" s="26">
        <v>6</v>
      </c>
      <c r="G77" s="106"/>
      <c r="H77" s="49"/>
      <c r="I77" s="49"/>
    </row>
    <row r="78" spans="1:9" ht="15">
      <c r="A78" s="8" t="s">
        <v>181</v>
      </c>
      <c r="B78" s="20">
        <v>3</v>
      </c>
      <c r="C78" s="118">
        <v>5</v>
      </c>
      <c r="D78" s="20">
        <v>4</v>
      </c>
      <c r="E78" s="118">
        <v>5</v>
      </c>
      <c r="F78" s="26">
        <v>3</v>
      </c>
      <c r="G78" s="106"/>
      <c r="H78" s="49"/>
      <c r="I78" s="49"/>
    </row>
    <row r="79" spans="1:9" ht="15">
      <c r="A79" s="8" t="s">
        <v>182</v>
      </c>
      <c r="B79" s="20">
        <v>0</v>
      </c>
      <c r="C79" s="118">
        <v>2</v>
      </c>
      <c r="D79" s="20">
        <v>3</v>
      </c>
      <c r="E79" s="118">
        <v>5</v>
      </c>
      <c r="F79" s="26">
        <v>4</v>
      </c>
      <c r="G79" s="106"/>
      <c r="H79" s="49"/>
      <c r="I79" s="49"/>
    </row>
    <row r="80" spans="1:9" ht="15">
      <c r="A80" s="8" t="s">
        <v>183</v>
      </c>
      <c r="B80" s="20">
        <v>887</v>
      </c>
      <c r="C80" s="118">
        <v>1006</v>
      </c>
      <c r="D80" s="20">
        <v>1329</v>
      </c>
      <c r="E80" s="118">
        <v>689</v>
      </c>
      <c r="F80" s="26">
        <v>573</v>
      </c>
      <c r="G80" s="106"/>
      <c r="H80" s="49"/>
      <c r="I80" s="49"/>
    </row>
    <row r="81" spans="1:9" ht="15">
      <c r="A81" s="8" t="s">
        <v>184</v>
      </c>
      <c r="B81" s="20">
        <v>0</v>
      </c>
      <c r="C81" s="118">
        <v>0</v>
      </c>
      <c r="D81" s="20">
        <v>0</v>
      </c>
      <c r="E81" s="118">
        <v>1</v>
      </c>
      <c r="F81" s="26">
        <v>2</v>
      </c>
      <c r="G81" s="106"/>
      <c r="H81" s="49"/>
      <c r="I81" s="49"/>
    </row>
    <row r="82" spans="1:9" ht="15">
      <c r="A82" s="8" t="s">
        <v>185</v>
      </c>
      <c r="B82" s="20">
        <v>7</v>
      </c>
      <c r="C82" s="118">
        <v>4</v>
      </c>
      <c r="D82" s="20">
        <v>3</v>
      </c>
      <c r="E82" s="118">
        <v>4</v>
      </c>
      <c r="F82" s="26">
        <v>3</v>
      </c>
      <c r="G82" s="106"/>
      <c r="H82" s="49"/>
      <c r="I82" s="49"/>
    </row>
    <row r="83" spans="1:9" ht="15">
      <c r="A83" s="8" t="s">
        <v>186</v>
      </c>
      <c r="B83" s="20">
        <v>1</v>
      </c>
      <c r="C83" s="118">
        <v>2</v>
      </c>
      <c r="D83" s="20">
        <v>3</v>
      </c>
      <c r="E83" s="118">
        <v>2</v>
      </c>
      <c r="F83" s="26">
        <v>3</v>
      </c>
      <c r="G83" s="106"/>
      <c r="H83" s="49"/>
      <c r="I83" s="49"/>
    </row>
    <row r="84" spans="1:9" ht="15">
      <c r="A84" s="8" t="s">
        <v>187</v>
      </c>
      <c r="B84" s="20">
        <v>8</v>
      </c>
      <c r="C84" s="118">
        <v>10</v>
      </c>
      <c r="D84" s="20">
        <v>8</v>
      </c>
      <c r="E84" s="118">
        <v>8</v>
      </c>
      <c r="F84" s="26">
        <v>11</v>
      </c>
      <c r="G84" s="106"/>
      <c r="H84" s="49"/>
      <c r="I84" s="49"/>
    </row>
    <row r="85" spans="1:9" ht="15">
      <c r="A85" s="8" t="s">
        <v>188</v>
      </c>
      <c r="B85" s="20">
        <v>2</v>
      </c>
      <c r="C85" s="118">
        <v>2</v>
      </c>
      <c r="D85" s="20">
        <v>2</v>
      </c>
      <c r="E85" s="118">
        <v>2</v>
      </c>
      <c r="F85" s="26">
        <v>4</v>
      </c>
      <c r="G85" s="106"/>
      <c r="H85" s="49"/>
      <c r="I85" s="49"/>
    </row>
    <row r="86" spans="1:9" ht="15">
      <c r="A86" s="8" t="s">
        <v>189</v>
      </c>
      <c r="B86" s="20">
        <v>24</v>
      </c>
      <c r="C86" s="118">
        <v>19</v>
      </c>
      <c r="D86" s="20">
        <v>21</v>
      </c>
      <c r="E86" s="118">
        <v>19</v>
      </c>
      <c r="F86" s="26">
        <v>27</v>
      </c>
      <c r="G86" s="106"/>
      <c r="H86" s="49"/>
      <c r="I86" s="49"/>
    </row>
    <row r="87" spans="1:9" ht="15">
      <c r="A87" s="8" t="s">
        <v>190</v>
      </c>
      <c r="B87" s="20">
        <v>6</v>
      </c>
      <c r="C87" s="118">
        <v>5</v>
      </c>
      <c r="D87" s="20">
        <v>1</v>
      </c>
      <c r="E87" s="118">
        <v>3</v>
      </c>
      <c r="F87" s="26">
        <v>8</v>
      </c>
      <c r="G87" s="106"/>
      <c r="H87" s="49"/>
      <c r="I87" s="49"/>
    </row>
    <row r="88" spans="1:9" ht="15">
      <c r="A88" s="8" t="s">
        <v>191</v>
      </c>
      <c r="B88" s="20">
        <v>0</v>
      </c>
      <c r="C88" s="118">
        <v>1</v>
      </c>
      <c r="D88" s="20">
        <v>2</v>
      </c>
      <c r="E88" s="118">
        <v>1</v>
      </c>
      <c r="F88" s="26">
        <v>1</v>
      </c>
      <c r="G88" s="106"/>
      <c r="H88" s="49"/>
      <c r="I88" s="49"/>
    </row>
    <row r="89" spans="1:9" ht="15">
      <c r="A89" s="8" t="s">
        <v>192</v>
      </c>
      <c r="B89" s="20">
        <v>0</v>
      </c>
      <c r="C89" s="118">
        <v>0</v>
      </c>
      <c r="D89" s="20">
        <v>1</v>
      </c>
      <c r="E89" s="118">
        <v>1</v>
      </c>
      <c r="F89" s="26">
        <v>3</v>
      </c>
      <c r="G89" s="106"/>
      <c r="H89" s="49"/>
      <c r="I89" s="49"/>
    </row>
    <row r="90" spans="1:9" ht="15">
      <c r="A90" s="8" t="s">
        <v>193</v>
      </c>
      <c r="B90" s="20">
        <v>1</v>
      </c>
      <c r="C90" s="118">
        <v>2</v>
      </c>
      <c r="D90" s="20">
        <v>1</v>
      </c>
      <c r="E90" s="118">
        <v>2</v>
      </c>
      <c r="F90" s="26">
        <v>4</v>
      </c>
      <c r="G90" s="106"/>
      <c r="H90" s="49"/>
      <c r="I90" s="49"/>
    </row>
    <row r="91" spans="1:9" ht="15">
      <c r="A91" s="8" t="s">
        <v>194</v>
      </c>
      <c r="B91" s="20">
        <v>1</v>
      </c>
      <c r="C91" s="118">
        <v>0</v>
      </c>
      <c r="D91" s="20">
        <v>0</v>
      </c>
      <c r="E91" s="118">
        <v>1</v>
      </c>
      <c r="F91" s="26">
        <v>1</v>
      </c>
      <c r="G91" s="106"/>
      <c r="H91" s="49"/>
      <c r="I91" s="49"/>
    </row>
    <row r="92" spans="1:9" ht="15">
      <c r="A92" s="8" t="s">
        <v>195</v>
      </c>
      <c r="B92" s="20">
        <v>3</v>
      </c>
      <c r="C92" s="118">
        <v>3</v>
      </c>
      <c r="D92" s="20">
        <v>7</v>
      </c>
      <c r="E92" s="118">
        <v>5</v>
      </c>
      <c r="F92" s="26">
        <v>7</v>
      </c>
      <c r="G92" s="106"/>
      <c r="H92" s="49"/>
      <c r="I92" s="49"/>
    </row>
    <row r="93" spans="1:9" ht="15">
      <c r="A93" s="8" t="s">
        <v>196</v>
      </c>
      <c r="B93" s="20">
        <v>2</v>
      </c>
      <c r="C93" s="118">
        <v>2</v>
      </c>
      <c r="D93" s="20">
        <v>3</v>
      </c>
      <c r="E93" s="118">
        <v>6</v>
      </c>
      <c r="F93" s="26">
        <v>3</v>
      </c>
      <c r="G93" s="106"/>
      <c r="H93" s="49"/>
      <c r="I93" s="49"/>
    </row>
    <row r="94" spans="1:9" ht="15">
      <c r="A94" s="8" t="s">
        <v>197</v>
      </c>
      <c r="B94" s="20">
        <v>15</v>
      </c>
      <c r="C94" s="118">
        <v>11</v>
      </c>
      <c r="D94" s="20">
        <v>13</v>
      </c>
      <c r="E94" s="118">
        <v>13</v>
      </c>
      <c r="F94" s="26">
        <v>10</v>
      </c>
      <c r="G94" s="106"/>
      <c r="H94" s="49"/>
      <c r="I94" s="49"/>
    </row>
    <row r="95" spans="1:9" ht="15">
      <c r="A95" s="8" t="s">
        <v>198</v>
      </c>
      <c r="B95" s="20">
        <v>8</v>
      </c>
      <c r="C95" s="118">
        <v>9</v>
      </c>
      <c r="D95" s="20">
        <v>6</v>
      </c>
      <c r="E95" s="118">
        <v>5</v>
      </c>
      <c r="F95" s="26">
        <v>4</v>
      </c>
      <c r="G95" s="106"/>
      <c r="H95" s="49"/>
      <c r="I95" s="49"/>
    </row>
    <row r="96" spans="1:9" ht="15">
      <c r="A96" s="8" t="s">
        <v>199</v>
      </c>
      <c r="B96" s="20">
        <v>0</v>
      </c>
      <c r="C96" s="118">
        <v>0</v>
      </c>
      <c r="D96" s="20">
        <v>0</v>
      </c>
      <c r="E96" s="118">
        <v>1</v>
      </c>
      <c r="F96" s="26">
        <v>1</v>
      </c>
      <c r="G96" s="106"/>
      <c r="H96" s="49"/>
      <c r="I96" s="49"/>
    </row>
    <row r="97" spans="1:9" ht="15">
      <c r="A97" s="8" t="s">
        <v>200</v>
      </c>
      <c r="B97" s="20">
        <v>9</v>
      </c>
      <c r="C97" s="118">
        <v>4</v>
      </c>
      <c r="D97" s="20">
        <v>6</v>
      </c>
      <c r="E97" s="118">
        <v>9</v>
      </c>
      <c r="F97" s="26">
        <v>7</v>
      </c>
      <c r="G97" s="106"/>
      <c r="H97" s="49"/>
      <c r="I97" s="49"/>
    </row>
    <row r="98" spans="1:9" ht="15">
      <c r="A98" s="8" t="s">
        <v>201</v>
      </c>
      <c r="B98" s="20">
        <v>4</v>
      </c>
      <c r="C98" s="118">
        <v>5</v>
      </c>
      <c r="D98" s="20">
        <v>4</v>
      </c>
      <c r="E98" s="118">
        <v>2</v>
      </c>
      <c r="F98" s="26">
        <v>4</v>
      </c>
      <c r="G98" s="106"/>
      <c r="H98" s="49"/>
      <c r="I98" s="49"/>
    </row>
    <row r="99" spans="1:9" ht="15">
      <c r="A99" s="8" t="s">
        <v>202</v>
      </c>
      <c r="B99" s="20">
        <v>0</v>
      </c>
      <c r="C99" s="118">
        <v>0</v>
      </c>
      <c r="D99" s="20">
        <v>1</v>
      </c>
      <c r="E99" s="118">
        <v>0</v>
      </c>
      <c r="F99" s="26">
        <v>0</v>
      </c>
      <c r="G99" s="106"/>
      <c r="H99" s="49"/>
      <c r="I99" s="49"/>
    </row>
    <row r="100" spans="1:9" ht="15">
      <c r="A100" s="8" t="s">
        <v>203</v>
      </c>
      <c r="B100" s="20">
        <v>3</v>
      </c>
      <c r="C100" s="118">
        <v>4</v>
      </c>
      <c r="D100" s="20">
        <v>7</v>
      </c>
      <c r="E100" s="118">
        <v>10</v>
      </c>
      <c r="F100" s="26">
        <v>10</v>
      </c>
      <c r="G100" s="106"/>
      <c r="H100" s="49"/>
      <c r="I100" s="49"/>
    </row>
    <row r="101" spans="1:9" ht="15">
      <c r="A101" s="8" t="s">
        <v>204</v>
      </c>
      <c r="B101" s="20">
        <v>0</v>
      </c>
      <c r="C101" s="118">
        <v>0</v>
      </c>
      <c r="D101" s="20">
        <v>0</v>
      </c>
      <c r="E101" s="118">
        <v>0</v>
      </c>
      <c r="F101" s="26">
        <v>0</v>
      </c>
      <c r="G101" s="106"/>
      <c r="H101" s="49"/>
      <c r="I101" s="49"/>
    </row>
    <row r="102" spans="1:9" ht="15">
      <c r="A102" s="8" t="s">
        <v>205</v>
      </c>
      <c r="B102" s="20">
        <v>9</v>
      </c>
      <c r="C102" s="118">
        <v>4</v>
      </c>
      <c r="D102" s="20">
        <v>8</v>
      </c>
      <c r="E102" s="118">
        <v>5</v>
      </c>
      <c r="F102" s="26">
        <v>5</v>
      </c>
      <c r="G102" s="106"/>
      <c r="H102" s="49"/>
      <c r="I102" s="49"/>
    </row>
    <row r="103" spans="1:9" ht="15">
      <c r="A103" s="8" t="s">
        <v>206</v>
      </c>
      <c r="B103" s="20">
        <v>1</v>
      </c>
      <c r="C103" s="118">
        <v>0</v>
      </c>
      <c r="D103" s="20">
        <v>1</v>
      </c>
      <c r="E103" s="118">
        <v>0</v>
      </c>
      <c r="F103" s="26">
        <v>0</v>
      </c>
      <c r="G103" s="106"/>
      <c r="H103" s="49"/>
      <c r="I103" s="49"/>
    </row>
    <row r="104" spans="1:9" ht="15">
      <c r="A104" s="8" t="s">
        <v>207</v>
      </c>
      <c r="B104" s="20">
        <v>4</v>
      </c>
      <c r="C104" s="118">
        <v>9</v>
      </c>
      <c r="D104" s="20">
        <v>4</v>
      </c>
      <c r="E104" s="118">
        <v>2</v>
      </c>
      <c r="F104" s="26">
        <v>11</v>
      </c>
      <c r="G104" s="106"/>
      <c r="H104" s="49"/>
      <c r="I104" s="49"/>
    </row>
    <row r="105" spans="1:9" ht="15">
      <c r="A105" s="8" t="s">
        <v>208</v>
      </c>
      <c r="B105" s="20">
        <v>67</v>
      </c>
      <c r="C105" s="118">
        <v>62</v>
      </c>
      <c r="D105" s="20">
        <v>88</v>
      </c>
      <c r="E105" s="118">
        <v>71</v>
      </c>
      <c r="F105" s="26">
        <v>83</v>
      </c>
      <c r="G105" s="106"/>
      <c r="H105" s="49"/>
      <c r="I105" s="49"/>
    </row>
    <row r="106" spans="1:9" ht="15">
      <c r="A106" s="8" t="s">
        <v>209</v>
      </c>
      <c r="B106" s="20">
        <v>3</v>
      </c>
      <c r="C106" s="118">
        <v>2</v>
      </c>
      <c r="D106" s="20">
        <v>1</v>
      </c>
      <c r="E106" s="118">
        <v>1</v>
      </c>
      <c r="F106" s="26">
        <v>3</v>
      </c>
      <c r="G106" s="106"/>
      <c r="H106" s="49"/>
      <c r="I106" s="49"/>
    </row>
    <row r="107" spans="1:9" ht="15">
      <c r="A107" s="8" t="s">
        <v>210</v>
      </c>
      <c r="B107" s="20">
        <v>0</v>
      </c>
      <c r="C107" s="118">
        <v>0</v>
      </c>
      <c r="D107" s="20">
        <v>1</v>
      </c>
      <c r="E107" s="118">
        <v>1</v>
      </c>
      <c r="F107" s="26">
        <v>0</v>
      </c>
      <c r="G107" s="106"/>
      <c r="H107" s="49"/>
      <c r="I107" s="49"/>
    </row>
    <row r="108" spans="1:9" ht="15">
      <c r="A108" s="8" t="s">
        <v>211</v>
      </c>
      <c r="B108" s="20">
        <v>5</v>
      </c>
      <c r="C108" s="118">
        <v>4</v>
      </c>
      <c r="D108" s="20">
        <v>5</v>
      </c>
      <c r="E108" s="118">
        <v>7</v>
      </c>
      <c r="F108" s="26">
        <v>6</v>
      </c>
      <c r="G108" s="106"/>
      <c r="H108" s="49"/>
      <c r="I108" s="49"/>
    </row>
    <row r="109" spans="1:9" ht="15">
      <c r="A109" s="8" t="s">
        <v>157</v>
      </c>
      <c r="B109" s="20">
        <v>2</v>
      </c>
      <c r="C109" s="118">
        <v>0</v>
      </c>
      <c r="D109" s="20">
        <v>0</v>
      </c>
      <c r="E109" s="118">
        <v>5</v>
      </c>
      <c r="F109" s="26">
        <v>1</v>
      </c>
      <c r="G109" s="106"/>
      <c r="H109" s="49"/>
      <c r="I109" s="49"/>
    </row>
    <row r="110" spans="1:9" ht="15">
      <c r="A110" s="8" t="s">
        <v>212</v>
      </c>
      <c r="B110" s="20">
        <v>1</v>
      </c>
      <c r="C110" s="118">
        <v>0</v>
      </c>
      <c r="D110" s="20">
        <v>1</v>
      </c>
      <c r="E110" s="118">
        <v>1</v>
      </c>
      <c r="F110" s="26">
        <v>0</v>
      </c>
      <c r="G110" s="106"/>
      <c r="H110" s="49"/>
      <c r="I110" s="49"/>
    </row>
    <row r="111" spans="1:9" ht="15">
      <c r="A111" s="8" t="s">
        <v>213</v>
      </c>
      <c r="B111" s="20">
        <v>5</v>
      </c>
      <c r="C111" s="118">
        <v>5</v>
      </c>
      <c r="D111" s="20">
        <v>4</v>
      </c>
      <c r="E111" s="118">
        <v>2</v>
      </c>
      <c r="F111" s="26">
        <v>6</v>
      </c>
      <c r="G111" s="106"/>
      <c r="H111" s="49"/>
      <c r="I111" s="49"/>
    </row>
    <row r="112" spans="1:9" ht="15">
      <c r="A112" s="8" t="s">
        <v>214</v>
      </c>
      <c r="B112" s="20">
        <v>0</v>
      </c>
      <c r="C112" s="118">
        <v>0</v>
      </c>
      <c r="D112" s="20">
        <v>0</v>
      </c>
      <c r="E112" s="118">
        <v>0</v>
      </c>
      <c r="F112" s="26">
        <v>0</v>
      </c>
      <c r="G112" s="49"/>
      <c r="H112" s="49"/>
      <c r="I112" s="49"/>
    </row>
    <row r="113" spans="1:9" ht="15">
      <c r="A113" s="8" t="s">
        <v>215</v>
      </c>
      <c r="B113" s="20">
        <v>0</v>
      </c>
      <c r="C113" s="118">
        <v>2</v>
      </c>
      <c r="D113" s="20">
        <v>2</v>
      </c>
      <c r="E113" s="118">
        <v>1</v>
      </c>
      <c r="F113" s="26">
        <v>0</v>
      </c>
      <c r="G113" s="106"/>
      <c r="H113" s="49"/>
      <c r="I113" s="49"/>
    </row>
    <row r="114" spans="1:9" ht="15">
      <c r="A114" s="8" t="s">
        <v>216</v>
      </c>
      <c r="B114" s="20">
        <v>0</v>
      </c>
      <c r="C114" s="118">
        <v>0</v>
      </c>
      <c r="D114" s="20">
        <v>0</v>
      </c>
      <c r="E114" s="118">
        <v>0</v>
      </c>
      <c r="F114" s="26">
        <v>2</v>
      </c>
      <c r="G114" s="49"/>
      <c r="H114" s="49"/>
      <c r="I114" s="49"/>
    </row>
    <row r="115" spans="1:9" ht="15">
      <c r="A115" s="9" t="s">
        <v>97</v>
      </c>
      <c r="B115" s="22">
        <v>1179</v>
      </c>
      <c r="C115" s="155">
        <v>1281</v>
      </c>
      <c r="D115" s="53">
        <f>SUM(D63:D114)</f>
        <v>1675</v>
      </c>
      <c r="E115" s="53">
        <f>SUM(E63:E114)</f>
        <v>1015</v>
      </c>
      <c r="F115" s="53">
        <f>SUM(F63:F114)</f>
        <v>944</v>
      </c>
      <c r="G115" s="49"/>
      <c r="H115" s="49"/>
      <c r="I115" s="49"/>
    </row>
  </sheetData>
  <sheetProtection password="F95E" sheet="1" objects="1" scenarios="1"/>
  <mergeCells count="3">
    <mergeCell ref="A60:F60"/>
    <mergeCell ref="A3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B8" sqref="B8"/>
    </sheetView>
  </sheetViews>
  <sheetFormatPr defaultColWidth="8.85546875" defaultRowHeight="12.75"/>
  <cols>
    <col min="1" max="1" width="21" bestFit="1" customWidth="1"/>
    <col min="2" max="7" width="14.85546875" customWidth="1"/>
    <col min="8" max="8" width="15.42578125" bestFit="1" customWidth="1"/>
    <col min="9" max="9" width="12.42578125" customWidth="1"/>
    <col min="10" max="10" width="16.140625" customWidth="1"/>
  </cols>
  <sheetData>
    <row r="1" spans="1:11" ht="19.5" customHeight="1">
      <c r="A1" s="226" t="s">
        <v>217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1" s="46" customFormat="1" ht="19.5">
      <c r="A2" s="47"/>
      <c r="B2" s="47"/>
      <c r="C2" s="47"/>
      <c r="D2" s="47"/>
      <c r="E2" s="47"/>
      <c r="F2" s="47"/>
    </row>
    <row r="3" spans="1:11" ht="18.75">
      <c r="A3" s="244" t="s">
        <v>218</v>
      </c>
      <c r="B3" s="245" t="s">
        <v>323</v>
      </c>
      <c r="C3" s="245"/>
      <c r="D3" s="245"/>
      <c r="E3" s="245" t="s">
        <v>627</v>
      </c>
      <c r="F3" s="245"/>
      <c r="G3" s="245"/>
      <c r="H3" s="245" t="s">
        <v>775</v>
      </c>
      <c r="I3" s="245"/>
      <c r="J3" s="245"/>
    </row>
    <row r="4" spans="1:11" ht="15.95" customHeight="1">
      <c r="A4" s="244"/>
      <c r="B4" s="126" t="s">
        <v>96</v>
      </c>
      <c r="C4" s="126" t="s">
        <v>163</v>
      </c>
      <c r="D4" s="126" t="s">
        <v>18</v>
      </c>
      <c r="E4" s="126" t="s">
        <v>96</v>
      </c>
      <c r="F4" s="126" t="s">
        <v>163</v>
      </c>
      <c r="G4" s="126" t="s">
        <v>18</v>
      </c>
      <c r="H4" s="126" t="s">
        <v>96</v>
      </c>
      <c r="I4" s="126" t="s">
        <v>163</v>
      </c>
      <c r="J4" s="126" t="s">
        <v>18</v>
      </c>
    </row>
    <row r="5" spans="1:11" ht="15.75">
      <c r="A5" s="127" t="s">
        <v>645</v>
      </c>
      <c r="B5" s="128">
        <v>1</v>
      </c>
      <c r="C5" s="128">
        <v>0</v>
      </c>
      <c r="D5" s="129">
        <v>1</v>
      </c>
      <c r="E5" s="128">
        <v>3</v>
      </c>
      <c r="F5" s="128">
        <v>0</v>
      </c>
      <c r="G5" s="129">
        <v>3</v>
      </c>
      <c r="H5" s="128">
        <v>3</v>
      </c>
      <c r="I5" s="128">
        <v>0</v>
      </c>
      <c r="J5" s="160">
        <f t="shared" ref="J5:J36" si="0">SUM(H5:I5)</f>
        <v>3</v>
      </c>
      <c r="K5" s="107"/>
    </row>
    <row r="6" spans="1:11" s="75" customFormat="1" ht="15.75">
      <c r="A6" s="127" t="s">
        <v>646</v>
      </c>
      <c r="B6" s="128">
        <v>1</v>
      </c>
      <c r="C6" s="128">
        <v>0</v>
      </c>
      <c r="D6" s="129">
        <v>1</v>
      </c>
      <c r="E6" s="128">
        <v>2</v>
      </c>
      <c r="F6" s="128">
        <v>0</v>
      </c>
      <c r="G6" s="129">
        <v>2</v>
      </c>
      <c r="H6" s="128">
        <v>2</v>
      </c>
      <c r="I6" s="128">
        <v>0</v>
      </c>
      <c r="J6" s="160">
        <f t="shared" si="0"/>
        <v>2</v>
      </c>
      <c r="K6" s="107"/>
    </row>
    <row r="7" spans="1:11" s="75" customFormat="1" ht="15.75">
      <c r="A7" s="127" t="s">
        <v>647</v>
      </c>
      <c r="B7" s="128">
        <v>2</v>
      </c>
      <c r="C7" s="128">
        <v>0</v>
      </c>
      <c r="D7" s="129">
        <v>2</v>
      </c>
      <c r="E7" s="128">
        <v>1</v>
      </c>
      <c r="F7" s="128">
        <v>0</v>
      </c>
      <c r="G7" s="129">
        <v>1</v>
      </c>
      <c r="H7" s="128">
        <v>1</v>
      </c>
      <c r="I7" s="128">
        <v>0</v>
      </c>
      <c r="J7" s="160">
        <f t="shared" si="0"/>
        <v>1</v>
      </c>
      <c r="K7" s="107"/>
    </row>
    <row r="8" spans="1:11" s="75" customFormat="1" ht="15.75">
      <c r="A8" s="127" t="s">
        <v>787</v>
      </c>
      <c r="B8" s="128"/>
      <c r="C8" s="128"/>
      <c r="D8" s="129"/>
      <c r="E8" s="128"/>
      <c r="F8" s="128"/>
      <c r="G8" s="129"/>
      <c r="H8" s="128">
        <v>1</v>
      </c>
      <c r="I8" s="128">
        <v>0</v>
      </c>
      <c r="J8" s="160">
        <f t="shared" si="0"/>
        <v>1</v>
      </c>
      <c r="K8" s="107"/>
    </row>
    <row r="9" spans="1:11" s="75" customFormat="1" ht="15.75">
      <c r="A9" s="127" t="s">
        <v>650</v>
      </c>
      <c r="B9" s="128">
        <v>0</v>
      </c>
      <c r="C9" s="128">
        <v>21</v>
      </c>
      <c r="D9" s="129">
        <v>21</v>
      </c>
      <c r="E9" s="128">
        <v>0</v>
      </c>
      <c r="F9" s="128">
        <v>25</v>
      </c>
      <c r="G9" s="129">
        <v>25</v>
      </c>
      <c r="H9" s="128">
        <v>1</v>
      </c>
      <c r="I9" s="128">
        <v>17</v>
      </c>
      <c r="J9" s="160">
        <f t="shared" si="0"/>
        <v>18</v>
      </c>
      <c r="K9" s="107"/>
    </row>
    <row r="10" spans="1:11" ht="15.75">
      <c r="A10" s="127" t="s">
        <v>648</v>
      </c>
      <c r="B10" s="128">
        <v>0</v>
      </c>
      <c r="C10" s="128">
        <v>1</v>
      </c>
      <c r="D10" s="129">
        <v>1</v>
      </c>
      <c r="E10" s="128">
        <v>0</v>
      </c>
      <c r="F10" s="128">
        <v>0</v>
      </c>
      <c r="G10" s="129">
        <v>0</v>
      </c>
      <c r="H10" s="128">
        <v>0</v>
      </c>
      <c r="I10" s="128">
        <v>0</v>
      </c>
      <c r="J10" s="160">
        <f t="shared" si="0"/>
        <v>0</v>
      </c>
      <c r="K10" s="107"/>
    </row>
    <row r="11" spans="1:11" ht="15.75">
      <c r="A11" s="127" t="s">
        <v>649</v>
      </c>
      <c r="B11" s="128">
        <v>2</v>
      </c>
      <c r="C11" s="128">
        <v>0</v>
      </c>
      <c r="D11" s="129">
        <v>2</v>
      </c>
      <c r="E11" s="128">
        <v>2</v>
      </c>
      <c r="F11" s="128">
        <v>0</v>
      </c>
      <c r="G11" s="129">
        <v>2</v>
      </c>
      <c r="H11" s="128">
        <v>1</v>
      </c>
      <c r="I11" s="128">
        <v>0</v>
      </c>
      <c r="J11" s="160">
        <f t="shared" si="0"/>
        <v>1</v>
      </c>
      <c r="K11" s="107"/>
    </row>
    <row r="12" spans="1:11" s="75" customFormat="1" ht="15.75">
      <c r="A12" s="127" t="s">
        <v>651</v>
      </c>
      <c r="B12" s="128">
        <v>6</v>
      </c>
      <c r="C12" s="128">
        <v>1</v>
      </c>
      <c r="D12" s="129">
        <v>7</v>
      </c>
      <c r="E12" s="128">
        <v>9</v>
      </c>
      <c r="F12" s="128">
        <v>1</v>
      </c>
      <c r="G12" s="129">
        <v>10</v>
      </c>
      <c r="H12" s="128">
        <v>7</v>
      </c>
      <c r="I12" s="128">
        <v>0</v>
      </c>
      <c r="J12" s="160">
        <f t="shared" si="0"/>
        <v>7</v>
      </c>
      <c r="K12" s="107"/>
    </row>
    <row r="13" spans="1:11" ht="15.75">
      <c r="A13" s="127" t="s">
        <v>652</v>
      </c>
      <c r="B13" s="128">
        <v>1</v>
      </c>
      <c r="C13" s="128">
        <v>0</v>
      </c>
      <c r="D13" s="129">
        <v>1</v>
      </c>
      <c r="E13" s="128">
        <v>2</v>
      </c>
      <c r="F13" s="128">
        <v>2</v>
      </c>
      <c r="G13" s="129">
        <v>4</v>
      </c>
      <c r="H13" s="128">
        <v>3</v>
      </c>
      <c r="I13" s="128">
        <v>2</v>
      </c>
      <c r="J13" s="160">
        <f t="shared" si="0"/>
        <v>5</v>
      </c>
      <c r="K13" s="107"/>
    </row>
    <row r="14" spans="1:11" ht="15.75">
      <c r="A14" s="127" t="s">
        <v>653</v>
      </c>
      <c r="B14" s="128">
        <v>0</v>
      </c>
      <c r="C14" s="128">
        <v>0</v>
      </c>
      <c r="D14" s="129">
        <v>0</v>
      </c>
      <c r="E14" s="128">
        <v>1</v>
      </c>
      <c r="F14" s="128">
        <v>0</v>
      </c>
      <c r="G14" s="129">
        <v>1</v>
      </c>
      <c r="H14" s="128">
        <v>1</v>
      </c>
      <c r="I14" s="128">
        <v>0</v>
      </c>
      <c r="J14" s="160">
        <f t="shared" si="0"/>
        <v>1</v>
      </c>
      <c r="K14" s="107"/>
    </row>
    <row r="15" spans="1:11" ht="15.75">
      <c r="A15" s="127" t="s">
        <v>659</v>
      </c>
      <c r="B15" s="128">
        <v>3</v>
      </c>
      <c r="C15" s="128">
        <v>1</v>
      </c>
      <c r="D15" s="129">
        <v>4</v>
      </c>
      <c r="E15" s="128">
        <v>2</v>
      </c>
      <c r="F15" s="128">
        <v>2</v>
      </c>
      <c r="G15" s="129">
        <v>4</v>
      </c>
      <c r="H15" s="128">
        <v>1</v>
      </c>
      <c r="I15" s="128">
        <v>0</v>
      </c>
      <c r="J15" s="160">
        <f t="shared" si="0"/>
        <v>1</v>
      </c>
      <c r="K15" s="107"/>
    </row>
    <row r="16" spans="1:11" ht="15.75">
      <c r="A16" s="127" t="s">
        <v>654</v>
      </c>
      <c r="B16" s="128">
        <v>5</v>
      </c>
      <c r="C16" s="128">
        <v>1</v>
      </c>
      <c r="D16" s="129">
        <v>6</v>
      </c>
      <c r="E16" s="128">
        <v>5</v>
      </c>
      <c r="F16" s="128">
        <v>0</v>
      </c>
      <c r="G16" s="129">
        <v>5</v>
      </c>
      <c r="H16" s="128">
        <v>1</v>
      </c>
      <c r="I16" s="128">
        <v>2</v>
      </c>
      <c r="J16" s="160">
        <f t="shared" si="0"/>
        <v>3</v>
      </c>
      <c r="K16" s="107"/>
    </row>
    <row r="17" spans="1:11" ht="15.75">
      <c r="A17" s="127" t="s">
        <v>655</v>
      </c>
      <c r="B17" s="128">
        <v>0</v>
      </c>
      <c r="C17" s="128">
        <v>1</v>
      </c>
      <c r="D17" s="129">
        <v>1</v>
      </c>
      <c r="E17" s="128">
        <v>0</v>
      </c>
      <c r="F17" s="128">
        <v>1</v>
      </c>
      <c r="G17" s="129">
        <v>1</v>
      </c>
      <c r="H17" s="128">
        <v>0</v>
      </c>
      <c r="I17" s="128">
        <v>1</v>
      </c>
      <c r="J17" s="160">
        <f t="shared" si="0"/>
        <v>1</v>
      </c>
      <c r="K17" s="107"/>
    </row>
    <row r="18" spans="1:11" ht="15.75">
      <c r="A18" s="127" t="s">
        <v>658</v>
      </c>
      <c r="B18" s="128">
        <v>0</v>
      </c>
      <c r="C18" s="128">
        <v>1</v>
      </c>
      <c r="D18" s="129">
        <v>1</v>
      </c>
      <c r="E18" s="128">
        <v>0</v>
      </c>
      <c r="F18" s="128">
        <v>1</v>
      </c>
      <c r="G18" s="129">
        <v>1</v>
      </c>
      <c r="H18" s="128">
        <v>0</v>
      </c>
      <c r="I18" s="128">
        <v>0</v>
      </c>
      <c r="J18" s="160">
        <f t="shared" si="0"/>
        <v>0</v>
      </c>
      <c r="K18" s="107"/>
    </row>
    <row r="19" spans="1:11" ht="15.75">
      <c r="A19" s="127" t="s">
        <v>657</v>
      </c>
      <c r="B19" s="128">
        <v>7</v>
      </c>
      <c r="C19" s="128">
        <v>48</v>
      </c>
      <c r="D19" s="129">
        <v>55</v>
      </c>
      <c r="E19" s="128">
        <v>8</v>
      </c>
      <c r="F19" s="128">
        <v>37</v>
      </c>
      <c r="G19" s="129">
        <v>45</v>
      </c>
      <c r="H19" s="128">
        <v>5</v>
      </c>
      <c r="I19" s="128">
        <v>28</v>
      </c>
      <c r="J19" s="160">
        <f t="shared" si="0"/>
        <v>33</v>
      </c>
      <c r="K19" s="107"/>
    </row>
    <row r="20" spans="1:11" ht="15.75">
      <c r="A20" s="127" t="s">
        <v>660</v>
      </c>
      <c r="B20" s="128">
        <v>4</v>
      </c>
      <c r="C20" s="128">
        <v>0</v>
      </c>
      <c r="D20" s="129">
        <v>4</v>
      </c>
      <c r="E20" s="128">
        <v>4</v>
      </c>
      <c r="F20" s="128">
        <v>0</v>
      </c>
      <c r="G20" s="129">
        <v>4</v>
      </c>
      <c r="H20" s="128">
        <v>3</v>
      </c>
      <c r="I20" s="128">
        <v>1</v>
      </c>
      <c r="J20" s="160">
        <f t="shared" si="0"/>
        <v>4</v>
      </c>
      <c r="K20" s="107"/>
    </row>
    <row r="21" spans="1:11" ht="15.75">
      <c r="A21" s="127" t="s">
        <v>677</v>
      </c>
      <c r="B21" s="128">
        <v>10</v>
      </c>
      <c r="C21" s="128">
        <v>0</v>
      </c>
      <c r="D21" s="129">
        <v>10</v>
      </c>
      <c r="E21" s="128">
        <v>14</v>
      </c>
      <c r="F21" s="128">
        <v>0</v>
      </c>
      <c r="G21" s="129">
        <v>14</v>
      </c>
      <c r="H21" s="128">
        <v>16</v>
      </c>
      <c r="I21" s="128">
        <v>0</v>
      </c>
      <c r="J21" s="160">
        <f t="shared" si="0"/>
        <v>16</v>
      </c>
      <c r="K21" s="107"/>
    </row>
    <row r="22" spans="1:11" ht="15.75">
      <c r="A22" s="127" t="s">
        <v>672</v>
      </c>
      <c r="B22" s="128">
        <v>0</v>
      </c>
      <c r="C22" s="128">
        <v>0</v>
      </c>
      <c r="D22" s="129">
        <v>0</v>
      </c>
      <c r="E22" s="128">
        <v>1</v>
      </c>
      <c r="F22" s="128">
        <v>0</v>
      </c>
      <c r="G22" s="129">
        <v>1</v>
      </c>
      <c r="H22" s="128">
        <v>1</v>
      </c>
      <c r="I22" s="128">
        <v>0</v>
      </c>
      <c r="J22" s="160">
        <f t="shared" si="0"/>
        <v>1</v>
      </c>
      <c r="K22" s="107"/>
    </row>
    <row r="23" spans="1:11" ht="15.75">
      <c r="A23" s="127" t="s">
        <v>661</v>
      </c>
      <c r="B23" s="128">
        <v>0</v>
      </c>
      <c r="C23" s="128">
        <v>3</v>
      </c>
      <c r="D23" s="129">
        <v>3</v>
      </c>
      <c r="E23" s="128">
        <v>0</v>
      </c>
      <c r="F23" s="128">
        <v>2</v>
      </c>
      <c r="G23" s="129">
        <v>2</v>
      </c>
      <c r="H23" s="128">
        <v>0</v>
      </c>
      <c r="I23" s="128">
        <v>0</v>
      </c>
      <c r="J23" s="160">
        <f t="shared" si="0"/>
        <v>0</v>
      </c>
      <c r="K23" s="107"/>
    </row>
    <row r="24" spans="1:11" ht="15.75">
      <c r="A24" s="127" t="s">
        <v>662</v>
      </c>
      <c r="B24" s="128">
        <v>1</v>
      </c>
      <c r="C24" s="128">
        <v>0</v>
      </c>
      <c r="D24" s="129">
        <v>1</v>
      </c>
      <c r="E24" s="128">
        <v>0</v>
      </c>
      <c r="F24" s="128">
        <v>2</v>
      </c>
      <c r="G24" s="129">
        <v>2</v>
      </c>
      <c r="H24" s="128">
        <v>0</v>
      </c>
      <c r="I24" s="128">
        <v>1</v>
      </c>
      <c r="J24" s="160">
        <f t="shared" si="0"/>
        <v>1</v>
      </c>
      <c r="K24" s="107"/>
    </row>
    <row r="25" spans="1:11" ht="15.75">
      <c r="A25" s="127" t="s">
        <v>663</v>
      </c>
      <c r="B25" s="128">
        <v>1</v>
      </c>
      <c r="C25" s="128">
        <v>1</v>
      </c>
      <c r="D25" s="129">
        <v>2</v>
      </c>
      <c r="E25" s="128">
        <v>2</v>
      </c>
      <c r="F25" s="128">
        <v>0</v>
      </c>
      <c r="G25" s="129">
        <v>2</v>
      </c>
      <c r="H25" s="128">
        <v>2</v>
      </c>
      <c r="I25" s="128">
        <v>0</v>
      </c>
      <c r="J25" s="160">
        <f t="shared" si="0"/>
        <v>2</v>
      </c>
      <c r="K25" s="107"/>
    </row>
    <row r="26" spans="1:11" ht="15.75">
      <c r="A26" s="127" t="s">
        <v>664</v>
      </c>
      <c r="B26" s="128">
        <v>1</v>
      </c>
      <c r="C26" s="128">
        <v>0</v>
      </c>
      <c r="D26" s="129">
        <v>1</v>
      </c>
      <c r="E26" s="128">
        <v>0</v>
      </c>
      <c r="F26" s="128">
        <v>0</v>
      </c>
      <c r="G26" s="129">
        <v>0</v>
      </c>
      <c r="H26" s="128">
        <v>0</v>
      </c>
      <c r="I26" s="128">
        <v>0</v>
      </c>
      <c r="J26" s="160">
        <f t="shared" si="0"/>
        <v>0</v>
      </c>
      <c r="K26" s="107"/>
    </row>
    <row r="27" spans="1:11" ht="15.75">
      <c r="A27" s="127" t="s">
        <v>665</v>
      </c>
      <c r="B27" s="128">
        <v>4</v>
      </c>
      <c r="C27" s="128">
        <v>0</v>
      </c>
      <c r="D27" s="129">
        <v>4</v>
      </c>
      <c r="E27" s="128">
        <v>5</v>
      </c>
      <c r="F27" s="128">
        <v>0</v>
      </c>
      <c r="G27" s="129">
        <v>5</v>
      </c>
      <c r="H27" s="128">
        <v>1</v>
      </c>
      <c r="I27" s="128">
        <v>0</v>
      </c>
      <c r="J27" s="160">
        <f t="shared" si="0"/>
        <v>1</v>
      </c>
      <c r="K27" s="107"/>
    </row>
    <row r="28" spans="1:11" ht="15.75">
      <c r="A28" s="127" t="s">
        <v>667</v>
      </c>
      <c r="B28" s="128">
        <v>2</v>
      </c>
      <c r="C28" s="128">
        <v>1</v>
      </c>
      <c r="D28" s="129">
        <v>3</v>
      </c>
      <c r="E28" s="128">
        <v>1</v>
      </c>
      <c r="F28" s="128">
        <v>1</v>
      </c>
      <c r="G28" s="129">
        <v>2</v>
      </c>
      <c r="H28" s="128">
        <v>2</v>
      </c>
      <c r="I28" s="128">
        <v>0</v>
      </c>
      <c r="J28" s="160">
        <f t="shared" si="0"/>
        <v>2</v>
      </c>
      <c r="K28" s="107"/>
    </row>
    <row r="29" spans="1:11" ht="15.75">
      <c r="A29" s="127" t="s">
        <v>666</v>
      </c>
      <c r="B29" s="128">
        <v>0</v>
      </c>
      <c r="C29" s="128">
        <v>0</v>
      </c>
      <c r="D29" s="129">
        <v>0</v>
      </c>
      <c r="E29" s="128">
        <v>0</v>
      </c>
      <c r="F29" s="128">
        <v>1</v>
      </c>
      <c r="G29" s="129">
        <v>1</v>
      </c>
      <c r="H29" s="128">
        <v>0</v>
      </c>
      <c r="I29" s="128">
        <v>1</v>
      </c>
      <c r="J29" s="160">
        <f t="shared" si="0"/>
        <v>1</v>
      </c>
      <c r="K29" s="107"/>
    </row>
    <row r="30" spans="1:11" ht="15.75">
      <c r="A30" s="127" t="s">
        <v>668</v>
      </c>
      <c r="B30" s="128">
        <v>1</v>
      </c>
      <c r="C30" s="128">
        <v>0</v>
      </c>
      <c r="D30" s="129">
        <v>1</v>
      </c>
      <c r="E30" s="128">
        <v>0</v>
      </c>
      <c r="F30" s="128">
        <v>0</v>
      </c>
      <c r="G30" s="129">
        <v>0</v>
      </c>
      <c r="H30" s="128">
        <v>0</v>
      </c>
      <c r="I30" s="128">
        <v>0</v>
      </c>
      <c r="J30" s="160">
        <f t="shared" si="0"/>
        <v>0</v>
      </c>
      <c r="K30" s="107"/>
    </row>
    <row r="31" spans="1:11" ht="15.75">
      <c r="A31" s="127" t="s">
        <v>669</v>
      </c>
      <c r="B31" s="128">
        <v>0</v>
      </c>
      <c r="C31" s="128">
        <v>0</v>
      </c>
      <c r="D31" s="129">
        <v>0</v>
      </c>
      <c r="E31" s="128">
        <v>0</v>
      </c>
      <c r="F31" s="128">
        <v>1</v>
      </c>
      <c r="G31" s="129">
        <v>1</v>
      </c>
      <c r="H31" s="128">
        <v>0</v>
      </c>
      <c r="I31" s="128">
        <v>0</v>
      </c>
      <c r="J31" s="160">
        <f t="shared" si="0"/>
        <v>0</v>
      </c>
      <c r="K31" s="107"/>
    </row>
    <row r="32" spans="1:11" ht="15.75">
      <c r="A32" s="127" t="s">
        <v>670</v>
      </c>
      <c r="B32" s="128">
        <v>0</v>
      </c>
      <c r="C32" s="128">
        <v>0</v>
      </c>
      <c r="D32" s="129">
        <v>0</v>
      </c>
      <c r="E32" s="128">
        <v>0</v>
      </c>
      <c r="F32" s="128">
        <v>1</v>
      </c>
      <c r="G32" s="129">
        <v>1</v>
      </c>
      <c r="H32" s="128">
        <v>0</v>
      </c>
      <c r="I32" s="128">
        <v>0</v>
      </c>
      <c r="J32" s="160">
        <f t="shared" si="0"/>
        <v>0</v>
      </c>
      <c r="K32" s="107"/>
    </row>
    <row r="33" spans="1:11" ht="15.75">
      <c r="A33" s="127" t="s">
        <v>671</v>
      </c>
      <c r="B33" s="128">
        <v>3</v>
      </c>
      <c r="C33" s="128">
        <v>1</v>
      </c>
      <c r="D33" s="129">
        <v>4</v>
      </c>
      <c r="E33" s="128">
        <v>3</v>
      </c>
      <c r="F33" s="128">
        <v>1</v>
      </c>
      <c r="G33" s="129">
        <v>4</v>
      </c>
      <c r="H33" s="128">
        <v>1</v>
      </c>
      <c r="I33" s="128">
        <v>1</v>
      </c>
      <c r="J33" s="160">
        <f t="shared" si="0"/>
        <v>2</v>
      </c>
      <c r="K33" s="107"/>
    </row>
    <row r="34" spans="1:11" ht="15.75">
      <c r="A34" s="127" t="s">
        <v>673</v>
      </c>
      <c r="B34" s="128">
        <v>2</v>
      </c>
      <c r="C34" s="128">
        <v>33</v>
      </c>
      <c r="D34" s="129">
        <v>35</v>
      </c>
      <c r="E34" s="128">
        <v>4</v>
      </c>
      <c r="F34" s="128">
        <v>46</v>
      </c>
      <c r="G34" s="129">
        <v>50</v>
      </c>
      <c r="H34" s="128">
        <v>3</v>
      </c>
      <c r="I34" s="128">
        <v>45</v>
      </c>
      <c r="J34" s="160">
        <f t="shared" si="0"/>
        <v>48</v>
      </c>
      <c r="K34" s="107"/>
    </row>
    <row r="35" spans="1:11" ht="15.75">
      <c r="A35" s="127" t="s">
        <v>674</v>
      </c>
      <c r="B35" s="128">
        <v>2</v>
      </c>
      <c r="C35" s="128">
        <v>12</v>
      </c>
      <c r="D35" s="129">
        <v>14</v>
      </c>
      <c r="E35" s="128">
        <v>0</v>
      </c>
      <c r="F35" s="128">
        <v>11</v>
      </c>
      <c r="G35" s="129">
        <v>11</v>
      </c>
      <c r="H35" s="128">
        <v>1</v>
      </c>
      <c r="I35" s="128">
        <v>7</v>
      </c>
      <c r="J35" s="160">
        <f t="shared" si="0"/>
        <v>8</v>
      </c>
      <c r="K35" s="107"/>
    </row>
    <row r="36" spans="1:11" ht="15.75">
      <c r="A36" s="127" t="s">
        <v>678</v>
      </c>
      <c r="B36" s="128">
        <v>1</v>
      </c>
      <c r="C36" s="128">
        <v>0</v>
      </c>
      <c r="D36" s="129">
        <v>1</v>
      </c>
      <c r="E36" s="128">
        <v>0</v>
      </c>
      <c r="F36" s="128">
        <v>0</v>
      </c>
      <c r="G36" s="129">
        <v>0</v>
      </c>
      <c r="H36" s="128">
        <v>0</v>
      </c>
      <c r="I36" s="128">
        <v>0</v>
      </c>
      <c r="J36" s="160">
        <f t="shared" si="0"/>
        <v>0</v>
      </c>
      <c r="K36" s="107"/>
    </row>
    <row r="37" spans="1:11" ht="15.75">
      <c r="A37" s="127" t="s">
        <v>675</v>
      </c>
      <c r="B37" s="128">
        <v>0</v>
      </c>
      <c r="C37" s="128">
        <v>0</v>
      </c>
      <c r="D37" s="129">
        <v>0</v>
      </c>
      <c r="E37" s="128">
        <v>1</v>
      </c>
      <c r="F37" s="128">
        <v>0</v>
      </c>
      <c r="G37" s="129">
        <v>1</v>
      </c>
      <c r="H37" s="128">
        <v>2</v>
      </c>
      <c r="I37" s="128">
        <v>0</v>
      </c>
      <c r="J37" s="160">
        <f t="shared" ref="J37:J68" si="1">SUM(H37:I37)</f>
        <v>2</v>
      </c>
      <c r="K37" s="107"/>
    </row>
    <row r="38" spans="1:11" ht="15.75">
      <c r="A38" s="127" t="s">
        <v>676</v>
      </c>
      <c r="B38" s="128">
        <v>1</v>
      </c>
      <c r="C38" s="128">
        <v>0</v>
      </c>
      <c r="D38" s="129">
        <v>1</v>
      </c>
      <c r="E38" s="128">
        <v>1</v>
      </c>
      <c r="F38" s="128">
        <v>0</v>
      </c>
      <c r="G38" s="129">
        <v>1</v>
      </c>
      <c r="H38" s="128">
        <v>0</v>
      </c>
      <c r="I38" s="128">
        <v>0</v>
      </c>
      <c r="J38" s="160">
        <f t="shared" si="1"/>
        <v>0</v>
      </c>
      <c r="K38" s="107"/>
    </row>
    <row r="39" spans="1:11" ht="15.75">
      <c r="A39" s="127" t="s">
        <v>680</v>
      </c>
      <c r="B39" s="128">
        <v>1</v>
      </c>
      <c r="C39" s="128">
        <v>0</v>
      </c>
      <c r="D39" s="129">
        <v>1</v>
      </c>
      <c r="E39" s="128">
        <v>1</v>
      </c>
      <c r="F39" s="128">
        <v>0</v>
      </c>
      <c r="G39" s="129">
        <v>1</v>
      </c>
      <c r="H39" s="128">
        <v>1</v>
      </c>
      <c r="I39" s="128">
        <v>0</v>
      </c>
      <c r="J39" s="160">
        <f t="shared" si="1"/>
        <v>1</v>
      </c>
      <c r="K39" s="107"/>
    </row>
    <row r="40" spans="1:11" s="46" customFormat="1" ht="15.75">
      <c r="A40" s="127" t="s">
        <v>679</v>
      </c>
      <c r="B40" s="128">
        <v>0</v>
      </c>
      <c r="C40" s="128">
        <v>0</v>
      </c>
      <c r="D40" s="129">
        <v>0</v>
      </c>
      <c r="E40" s="128">
        <v>2</v>
      </c>
      <c r="F40" s="128">
        <v>1</v>
      </c>
      <c r="G40" s="129">
        <v>3</v>
      </c>
      <c r="H40" s="128">
        <v>2</v>
      </c>
      <c r="I40" s="128">
        <v>1</v>
      </c>
      <c r="J40" s="160">
        <f t="shared" si="1"/>
        <v>3</v>
      </c>
      <c r="K40" s="107"/>
    </row>
    <row r="41" spans="1:11" s="46" customFormat="1" ht="15.75">
      <c r="A41" s="127" t="s">
        <v>681</v>
      </c>
      <c r="B41" s="128">
        <v>0</v>
      </c>
      <c r="C41" s="128">
        <v>4</v>
      </c>
      <c r="D41" s="129">
        <v>4</v>
      </c>
      <c r="E41" s="128">
        <v>1</v>
      </c>
      <c r="F41" s="128">
        <v>5</v>
      </c>
      <c r="G41" s="129">
        <v>6</v>
      </c>
      <c r="H41" s="128">
        <v>1</v>
      </c>
      <c r="I41" s="128">
        <v>5</v>
      </c>
      <c r="J41" s="160">
        <f t="shared" si="1"/>
        <v>6</v>
      </c>
      <c r="K41" s="107"/>
    </row>
    <row r="42" spans="1:11" ht="15.75">
      <c r="A42" s="127" t="s">
        <v>685</v>
      </c>
      <c r="B42" s="128">
        <v>2</v>
      </c>
      <c r="C42" s="128">
        <v>1</v>
      </c>
      <c r="D42" s="129">
        <v>3</v>
      </c>
      <c r="E42" s="128">
        <v>1</v>
      </c>
      <c r="F42" s="128">
        <v>0</v>
      </c>
      <c r="G42" s="129">
        <v>1</v>
      </c>
      <c r="H42" s="128">
        <v>0</v>
      </c>
      <c r="I42" s="128">
        <v>0</v>
      </c>
      <c r="J42" s="160">
        <f t="shared" si="1"/>
        <v>0</v>
      </c>
      <c r="K42" s="159"/>
    </row>
    <row r="43" spans="1:11" ht="15.75">
      <c r="A43" s="127" t="s">
        <v>682</v>
      </c>
      <c r="B43" s="128">
        <v>0</v>
      </c>
      <c r="C43" s="128">
        <v>1</v>
      </c>
      <c r="D43" s="129">
        <v>1</v>
      </c>
      <c r="E43" s="128">
        <v>0</v>
      </c>
      <c r="F43" s="128">
        <v>1</v>
      </c>
      <c r="G43" s="129">
        <v>1</v>
      </c>
      <c r="H43" s="128">
        <v>0</v>
      </c>
      <c r="I43" s="128">
        <v>0</v>
      </c>
      <c r="J43" s="160">
        <f t="shared" si="1"/>
        <v>0</v>
      </c>
      <c r="K43" s="159"/>
    </row>
    <row r="44" spans="1:11" ht="15.75">
      <c r="A44" s="127" t="s">
        <v>684</v>
      </c>
      <c r="B44" s="128">
        <v>1</v>
      </c>
      <c r="C44" s="128">
        <v>0</v>
      </c>
      <c r="D44" s="129">
        <v>1</v>
      </c>
      <c r="E44" s="128">
        <v>1</v>
      </c>
      <c r="F44" s="128">
        <v>0</v>
      </c>
      <c r="G44" s="129">
        <v>1</v>
      </c>
      <c r="H44" s="128">
        <v>0</v>
      </c>
      <c r="I44" s="128">
        <v>0</v>
      </c>
      <c r="J44" s="160">
        <f t="shared" si="1"/>
        <v>0</v>
      </c>
      <c r="K44" s="159"/>
    </row>
    <row r="45" spans="1:11" ht="15.75">
      <c r="A45" s="127" t="s">
        <v>686</v>
      </c>
      <c r="B45" s="128">
        <v>0</v>
      </c>
      <c r="C45" s="128">
        <v>1</v>
      </c>
      <c r="D45" s="129">
        <v>1</v>
      </c>
      <c r="E45" s="128">
        <v>0</v>
      </c>
      <c r="F45" s="128">
        <v>1</v>
      </c>
      <c r="G45" s="129">
        <v>1</v>
      </c>
      <c r="H45" s="128">
        <v>0</v>
      </c>
      <c r="I45" s="128">
        <v>1</v>
      </c>
      <c r="J45" s="160">
        <f t="shared" si="1"/>
        <v>1</v>
      </c>
      <c r="K45" s="159"/>
    </row>
    <row r="46" spans="1:11" ht="15.75">
      <c r="A46" s="127" t="s">
        <v>688</v>
      </c>
      <c r="B46" s="128">
        <v>1</v>
      </c>
      <c r="C46" s="128">
        <v>2</v>
      </c>
      <c r="D46" s="129">
        <v>3</v>
      </c>
      <c r="E46" s="128">
        <v>0</v>
      </c>
      <c r="F46" s="128">
        <v>1</v>
      </c>
      <c r="G46" s="129">
        <v>1</v>
      </c>
      <c r="H46" s="128">
        <v>0</v>
      </c>
      <c r="I46" s="128">
        <v>1</v>
      </c>
      <c r="J46" s="160">
        <f t="shared" si="1"/>
        <v>1</v>
      </c>
      <c r="K46" s="159"/>
    </row>
    <row r="47" spans="1:11" ht="15.75">
      <c r="A47" s="127" t="s">
        <v>689</v>
      </c>
      <c r="B47" s="128">
        <v>2</v>
      </c>
      <c r="C47" s="128">
        <v>0</v>
      </c>
      <c r="D47" s="129">
        <v>2</v>
      </c>
      <c r="E47" s="128">
        <v>4</v>
      </c>
      <c r="F47" s="128">
        <v>0</v>
      </c>
      <c r="G47" s="129">
        <v>4</v>
      </c>
      <c r="H47" s="128">
        <v>3</v>
      </c>
      <c r="I47" s="128">
        <v>0</v>
      </c>
      <c r="J47" s="160">
        <f t="shared" si="1"/>
        <v>3</v>
      </c>
      <c r="K47" s="159"/>
    </row>
    <row r="48" spans="1:11" ht="15.75">
      <c r="A48" s="127" t="s">
        <v>692</v>
      </c>
      <c r="B48" s="128">
        <v>1</v>
      </c>
      <c r="C48" s="128">
        <v>0</v>
      </c>
      <c r="D48" s="129">
        <v>1</v>
      </c>
      <c r="E48" s="128">
        <v>0</v>
      </c>
      <c r="F48" s="128">
        <v>0</v>
      </c>
      <c r="G48" s="129">
        <v>0</v>
      </c>
      <c r="H48" s="128">
        <v>0</v>
      </c>
      <c r="I48" s="128">
        <v>0</v>
      </c>
      <c r="J48" s="160">
        <f t="shared" si="1"/>
        <v>0</v>
      </c>
      <c r="K48" s="159"/>
    </row>
    <row r="49" spans="1:11" ht="15.75">
      <c r="A49" s="127" t="s">
        <v>691</v>
      </c>
      <c r="B49" s="128">
        <v>13</v>
      </c>
      <c r="C49" s="128">
        <v>0</v>
      </c>
      <c r="D49" s="129">
        <v>13</v>
      </c>
      <c r="E49" s="128">
        <v>13</v>
      </c>
      <c r="F49" s="128">
        <v>0</v>
      </c>
      <c r="G49" s="129">
        <v>13</v>
      </c>
      <c r="H49" s="128">
        <v>10</v>
      </c>
      <c r="I49" s="128">
        <v>2</v>
      </c>
      <c r="J49" s="160">
        <f t="shared" si="1"/>
        <v>12</v>
      </c>
      <c r="K49" s="159"/>
    </row>
    <row r="50" spans="1:11" ht="15.75">
      <c r="A50" s="127" t="s">
        <v>690</v>
      </c>
      <c r="B50" s="128">
        <v>1</v>
      </c>
      <c r="C50" s="128">
        <v>0</v>
      </c>
      <c r="D50" s="129">
        <v>1</v>
      </c>
      <c r="E50" s="128">
        <v>1</v>
      </c>
      <c r="F50" s="128">
        <v>0</v>
      </c>
      <c r="G50" s="129">
        <v>1</v>
      </c>
      <c r="H50" s="128">
        <v>0</v>
      </c>
      <c r="I50" s="128">
        <v>0</v>
      </c>
      <c r="J50" s="160">
        <f t="shared" si="1"/>
        <v>0</v>
      </c>
      <c r="K50" s="159"/>
    </row>
    <row r="51" spans="1:11" ht="15.75">
      <c r="A51" s="127" t="s">
        <v>696</v>
      </c>
      <c r="B51" s="128">
        <v>25</v>
      </c>
      <c r="C51" s="128">
        <v>28</v>
      </c>
      <c r="D51" s="129">
        <v>53</v>
      </c>
      <c r="E51" s="128">
        <v>23</v>
      </c>
      <c r="F51" s="128">
        <v>19</v>
      </c>
      <c r="G51" s="129">
        <v>42</v>
      </c>
      <c r="H51" s="128">
        <v>18</v>
      </c>
      <c r="I51" s="128">
        <v>9</v>
      </c>
      <c r="J51" s="160">
        <f t="shared" si="1"/>
        <v>27</v>
      </c>
      <c r="K51" s="159"/>
    </row>
    <row r="52" spans="1:11" ht="15.75">
      <c r="A52" s="127" t="s">
        <v>694</v>
      </c>
      <c r="B52" s="128">
        <v>1</v>
      </c>
      <c r="C52" s="128">
        <v>0</v>
      </c>
      <c r="D52" s="129">
        <v>1</v>
      </c>
      <c r="E52" s="128">
        <v>2</v>
      </c>
      <c r="F52" s="128">
        <v>0</v>
      </c>
      <c r="G52" s="129">
        <v>2</v>
      </c>
      <c r="H52" s="128">
        <v>2</v>
      </c>
      <c r="I52" s="128">
        <v>0</v>
      </c>
      <c r="J52" s="160">
        <f t="shared" si="1"/>
        <v>2</v>
      </c>
      <c r="K52" s="159"/>
    </row>
    <row r="53" spans="1:11" ht="15.75">
      <c r="A53" s="127" t="s">
        <v>697</v>
      </c>
      <c r="B53" s="128">
        <v>1</v>
      </c>
      <c r="C53" s="128">
        <v>0</v>
      </c>
      <c r="D53" s="129">
        <v>1</v>
      </c>
      <c r="E53" s="128">
        <v>0</v>
      </c>
      <c r="F53" s="128">
        <v>0</v>
      </c>
      <c r="G53" s="129">
        <v>0</v>
      </c>
      <c r="H53" s="128">
        <v>0</v>
      </c>
      <c r="I53" s="128">
        <v>0</v>
      </c>
      <c r="J53" s="160">
        <f t="shared" si="1"/>
        <v>0</v>
      </c>
      <c r="K53" s="159"/>
    </row>
    <row r="54" spans="1:11" ht="15.75">
      <c r="A54" s="127" t="s">
        <v>693</v>
      </c>
      <c r="B54" s="128">
        <v>14</v>
      </c>
      <c r="C54" s="128">
        <v>14</v>
      </c>
      <c r="D54" s="129">
        <v>28</v>
      </c>
      <c r="E54" s="128">
        <v>14</v>
      </c>
      <c r="F54" s="128">
        <v>11</v>
      </c>
      <c r="G54" s="129">
        <v>25</v>
      </c>
      <c r="H54" s="128">
        <v>9</v>
      </c>
      <c r="I54" s="128">
        <v>8</v>
      </c>
      <c r="J54" s="160">
        <f t="shared" si="1"/>
        <v>17</v>
      </c>
      <c r="K54" s="159"/>
    </row>
    <row r="55" spans="1:11" ht="15.75">
      <c r="A55" s="127" t="s">
        <v>722</v>
      </c>
      <c r="B55" s="128">
        <v>2</v>
      </c>
      <c r="C55" s="128">
        <v>0</v>
      </c>
      <c r="D55" s="129">
        <v>2</v>
      </c>
      <c r="E55" s="128">
        <v>3</v>
      </c>
      <c r="F55" s="128">
        <v>0</v>
      </c>
      <c r="G55" s="129">
        <v>3</v>
      </c>
      <c r="H55" s="128">
        <v>1</v>
      </c>
      <c r="I55" s="128">
        <v>0</v>
      </c>
      <c r="J55" s="160">
        <f t="shared" si="1"/>
        <v>1</v>
      </c>
      <c r="K55" s="159"/>
    </row>
    <row r="56" spans="1:11" ht="15.75">
      <c r="A56" s="127" t="s">
        <v>695</v>
      </c>
      <c r="B56" s="128">
        <v>0</v>
      </c>
      <c r="C56" s="128">
        <v>0</v>
      </c>
      <c r="D56" s="129">
        <v>0</v>
      </c>
      <c r="E56" s="128">
        <v>1</v>
      </c>
      <c r="F56" s="128">
        <v>0</v>
      </c>
      <c r="G56" s="129">
        <v>1</v>
      </c>
      <c r="H56" s="128">
        <v>1</v>
      </c>
      <c r="I56" s="128">
        <v>0</v>
      </c>
      <c r="J56" s="160">
        <f t="shared" si="1"/>
        <v>1</v>
      </c>
      <c r="K56" s="159"/>
    </row>
    <row r="57" spans="1:11" ht="15.75">
      <c r="A57" s="127" t="s">
        <v>699</v>
      </c>
      <c r="B57" s="128">
        <v>0</v>
      </c>
      <c r="C57" s="128">
        <v>0</v>
      </c>
      <c r="D57" s="129">
        <v>0</v>
      </c>
      <c r="E57" s="128">
        <v>0</v>
      </c>
      <c r="F57" s="128">
        <v>1</v>
      </c>
      <c r="G57" s="129">
        <v>1</v>
      </c>
      <c r="H57" s="128">
        <v>0</v>
      </c>
      <c r="I57" s="128">
        <v>1</v>
      </c>
      <c r="J57" s="160">
        <f t="shared" si="1"/>
        <v>1</v>
      </c>
      <c r="K57" s="159"/>
    </row>
    <row r="58" spans="1:11" ht="15.75">
      <c r="A58" s="127" t="s">
        <v>698</v>
      </c>
      <c r="B58" s="128">
        <v>1</v>
      </c>
      <c r="C58" s="128">
        <v>0</v>
      </c>
      <c r="D58" s="129">
        <v>1</v>
      </c>
      <c r="E58" s="128">
        <v>1</v>
      </c>
      <c r="F58" s="128">
        <v>0</v>
      </c>
      <c r="G58" s="129">
        <v>1</v>
      </c>
      <c r="H58" s="128">
        <v>1</v>
      </c>
      <c r="I58" s="128">
        <v>0</v>
      </c>
      <c r="J58" s="160">
        <f t="shared" si="1"/>
        <v>1</v>
      </c>
      <c r="K58" s="159"/>
    </row>
    <row r="59" spans="1:11" ht="15.75">
      <c r="A59" s="127" t="s">
        <v>704</v>
      </c>
      <c r="B59" s="128">
        <v>1</v>
      </c>
      <c r="C59" s="128">
        <v>1</v>
      </c>
      <c r="D59" s="129">
        <v>2</v>
      </c>
      <c r="E59" s="128">
        <v>1</v>
      </c>
      <c r="F59" s="128">
        <v>0</v>
      </c>
      <c r="G59" s="129">
        <v>1</v>
      </c>
      <c r="H59" s="128">
        <v>0</v>
      </c>
      <c r="I59" s="128">
        <v>0</v>
      </c>
      <c r="J59" s="160">
        <f t="shared" si="1"/>
        <v>0</v>
      </c>
      <c r="K59" s="159"/>
    </row>
    <row r="60" spans="1:11" ht="15.75">
      <c r="A60" s="127" t="s">
        <v>700</v>
      </c>
      <c r="B60" s="128">
        <v>1</v>
      </c>
      <c r="C60" s="128">
        <v>0</v>
      </c>
      <c r="D60" s="129">
        <v>1</v>
      </c>
      <c r="E60" s="128">
        <v>0</v>
      </c>
      <c r="F60" s="128">
        <v>0</v>
      </c>
      <c r="G60" s="129">
        <v>0</v>
      </c>
      <c r="H60" s="128">
        <v>0</v>
      </c>
      <c r="I60" s="128">
        <v>0</v>
      </c>
      <c r="J60" s="160">
        <f t="shared" si="1"/>
        <v>0</v>
      </c>
      <c r="K60" s="159"/>
    </row>
    <row r="61" spans="1:11" s="75" customFormat="1" ht="15.75">
      <c r="A61" s="127" t="s">
        <v>788</v>
      </c>
      <c r="B61" s="128">
        <v>0</v>
      </c>
      <c r="C61" s="128">
        <v>0</v>
      </c>
      <c r="D61" s="129">
        <v>0</v>
      </c>
      <c r="E61" s="128">
        <v>0</v>
      </c>
      <c r="F61" s="128">
        <v>0</v>
      </c>
      <c r="G61" s="129">
        <v>0</v>
      </c>
      <c r="H61" s="128">
        <v>1</v>
      </c>
      <c r="I61" s="128">
        <v>0</v>
      </c>
      <c r="J61" s="160">
        <f t="shared" si="1"/>
        <v>1</v>
      </c>
      <c r="K61" s="159"/>
    </row>
    <row r="62" spans="1:11" ht="15.75">
      <c r="A62" s="127" t="s">
        <v>701</v>
      </c>
      <c r="B62" s="128">
        <v>0</v>
      </c>
      <c r="C62" s="128">
        <v>1</v>
      </c>
      <c r="D62" s="129">
        <v>1</v>
      </c>
      <c r="E62" s="128">
        <v>0</v>
      </c>
      <c r="F62" s="128">
        <v>1</v>
      </c>
      <c r="G62" s="129">
        <v>1</v>
      </c>
      <c r="H62" s="128">
        <v>0</v>
      </c>
      <c r="I62" s="128">
        <v>0</v>
      </c>
      <c r="J62" s="160">
        <f t="shared" si="1"/>
        <v>0</v>
      </c>
      <c r="K62" s="159"/>
    </row>
    <row r="63" spans="1:11" ht="15.75">
      <c r="A63" s="127" t="s">
        <v>703</v>
      </c>
      <c r="B63" s="128">
        <v>0</v>
      </c>
      <c r="C63" s="128">
        <v>0</v>
      </c>
      <c r="D63" s="129">
        <v>0</v>
      </c>
      <c r="E63" s="128">
        <v>1</v>
      </c>
      <c r="F63" s="128">
        <v>0</v>
      </c>
      <c r="G63" s="129">
        <v>1</v>
      </c>
      <c r="H63" s="128">
        <v>0</v>
      </c>
      <c r="I63" s="128">
        <v>0</v>
      </c>
      <c r="J63" s="160">
        <f t="shared" si="1"/>
        <v>0</v>
      </c>
      <c r="K63" s="159"/>
    </row>
    <row r="64" spans="1:11" ht="15.75">
      <c r="A64" s="127" t="s">
        <v>705</v>
      </c>
      <c r="B64" s="128">
        <v>2</v>
      </c>
      <c r="C64" s="128">
        <v>0</v>
      </c>
      <c r="D64" s="129">
        <v>2</v>
      </c>
      <c r="E64" s="128">
        <v>1</v>
      </c>
      <c r="F64" s="128">
        <v>0</v>
      </c>
      <c r="G64" s="129">
        <v>1</v>
      </c>
      <c r="H64" s="128">
        <v>1</v>
      </c>
      <c r="I64" s="128">
        <v>0</v>
      </c>
      <c r="J64" s="160">
        <f t="shared" si="1"/>
        <v>1</v>
      </c>
      <c r="K64" s="159"/>
    </row>
    <row r="65" spans="1:11" ht="15.75">
      <c r="A65" s="127" t="s">
        <v>711</v>
      </c>
      <c r="B65" s="128">
        <v>0</v>
      </c>
      <c r="C65" s="128">
        <v>1</v>
      </c>
      <c r="D65" s="129">
        <v>1</v>
      </c>
      <c r="E65" s="128">
        <v>0</v>
      </c>
      <c r="F65" s="128">
        <v>0</v>
      </c>
      <c r="G65" s="129">
        <v>0</v>
      </c>
      <c r="H65" s="128">
        <v>0</v>
      </c>
      <c r="I65" s="128">
        <v>0</v>
      </c>
      <c r="J65" s="160">
        <f t="shared" si="1"/>
        <v>0</v>
      </c>
      <c r="K65" s="159"/>
    </row>
    <row r="66" spans="1:11" ht="15.75">
      <c r="A66" s="127" t="s">
        <v>706</v>
      </c>
      <c r="B66" s="128">
        <v>15</v>
      </c>
      <c r="C66" s="128">
        <v>17</v>
      </c>
      <c r="D66" s="129">
        <v>32</v>
      </c>
      <c r="E66" s="128">
        <v>14</v>
      </c>
      <c r="F66" s="128">
        <v>17</v>
      </c>
      <c r="G66" s="129">
        <v>31</v>
      </c>
      <c r="H66" s="128">
        <v>11</v>
      </c>
      <c r="I66" s="128">
        <v>13</v>
      </c>
      <c r="J66" s="160">
        <f t="shared" si="1"/>
        <v>24</v>
      </c>
      <c r="K66" s="159"/>
    </row>
    <row r="67" spans="1:11" ht="15.75">
      <c r="A67" s="127" t="s">
        <v>708</v>
      </c>
      <c r="B67" s="128">
        <v>2</v>
      </c>
      <c r="C67" s="128">
        <v>0</v>
      </c>
      <c r="D67" s="129">
        <v>2</v>
      </c>
      <c r="E67" s="128">
        <v>0</v>
      </c>
      <c r="F67" s="128">
        <v>0</v>
      </c>
      <c r="G67" s="129">
        <v>0</v>
      </c>
      <c r="H67" s="128">
        <v>0</v>
      </c>
      <c r="I67" s="128">
        <v>0</v>
      </c>
      <c r="J67" s="160">
        <f t="shared" si="1"/>
        <v>0</v>
      </c>
      <c r="K67" s="159"/>
    </row>
    <row r="68" spans="1:11" ht="15.75">
      <c r="A68" s="127" t="s">
        <v>702</v>
      </c>
      <c r="B68" s="128">
        <v>2</v>
      </c>
      <c r="C68" s="128">
        <v>0</v>
      </c>
      <c r="D68" s="129">
        <v>2</v>
      </c>
      <c r="E68" s="128">
        <v>1</v>
      </c>
      <c r="F68" s="128">
        <v>0</v>
      </c>
      <c r="G68" s="129">
        <v>1</v>
      </c>
      <c r="H68" s="128">
        <v>1</v>
      </c>
      <c r="I68" s="128">
        <v>0</v>
      </c>
      <c r="J68" s="160">
        <f t="shared" si="1"/>
        <v>1</v>
      </c>
      <c r="K68" s="159"/>
    </row>
    <row r="69" spans="1:11" ht="15.75">
      <c r="A69" s="127" t="s">
        <v>709</v>
      </c>
      <c r="B69" s="128">
        <v>0</v>
      </c>
      <c r="C69" s="128">
        <v>0</v>
      </c>
      <c r="D69" s="129">
        <v>0</v>
      </c>
      <c r="E69" s="128">
        <v>1</v>
      </c>
      <c r="F69" s="128">
        <v>0</v>
      </c>
      <c r="G69" s="129">
        <v>1</v>
      </c>
      <c r="H69" s="128">
        <v>1</v>
      </c>
      <c r="I69" s="128">
        <v>0</v>
      </c>
      <c r="J69" s="160">
        <f t="shared" ref="J69:J86" si="2">SUM(H69:I69)</f>
        <v>1</v>
      </c>
      <c r="K69" s="159"/>
    </row>
    <row r="70" spans="1:11" ht="15.75">
      <c r="A70" s="127" t="s">
        <v>687</v>
      </c>
      <c r="B70" s="128">
        <v>1</v>
      </c>
      <c r="C70" s="128">
        <v>0</v>
      </c>
      <c r="D70" s="129">
        <v>1</v>
      </c>
      <c r="E70" s="128">
        <v>1</v>
      </c>
      <c r="F70" s="128">
        <v>0</v>
      </c>
      <c r="G70" s="129">
        <v>1</v>
      </c>
      <c r="H70" s="128">
        <v>1</v>
      </c>
      <c r="I70" s="128">
        <v>0</v>
      </c>
      <c r="J70" s="160">
        <f t="shared" si="2"/>
        <v>1</v>
      </c>
      <c r="K70" s="159"/>
    </row>
    <row r="71" spans="1:11" ht="15.75">
      <c r="A71" s="127" t="s">
        <v>707</v>
      </c>
      <c r="B71" s="128">
        <v>2</v>
      </c>
      <c r="C71" s="128">
        <v>0</v>
      </c>
      <c r="D71" s="129">
        <v>2</v>
      </c>
      <c r="E71" s="128">
        <v>1</v>
      </c>
      <c r="F71" s="128">
        <v>1</v>
      </c>
      <c r="G71" s="129">
        <v>2</v>
      </c>
      <c r="H71" s="128">
        <v>0</v>
      </c>
      <c r="I71" s="128">
        <v>1</v>
      </c>
      <c r="J71" s="160">
        <f t="shared" si="2"/>
        <v>1</v>
      </c>
      <c r="K71" s="159"/>
    </row>
    <row r="72" spans="1:11" ht="15.75">
      <c r="A72" s="127" t="s">
        <v>683</v>
      </c>
      <c r="B72" s="128">
        <v>1</v>
      </c>
      <c r="C72" s="128">
        <v>2</v>
      </c>
      <c r="D72" s="129">
        <v>3</v>
      </c>
      <c r="E72" s="128">
        <v>2</v>
      </c>
      <c r="F72" s="128">
        <v>0</v>
      </c>
      <c r="G72" s="129">
        <v>2</v>
      </c>
      <c r="H72" s="128">
        <v>1</v>
      </c>
      <c r="I72" s="128">
        <v>0</v>
      </c>
      <c r="J72" s="160">
        <f t="shared" si="2"/>
        <v>1</v>
      </c>
      <c r="K72" s="159"/>
    </row>
    <row r="73" spans="1:11" ht="15.75">
      <c r="A73" s="127" t="s">
        <v>710</v>
      </c>
      <c r="B73" s="128">
        <v>5</v>
      </c>
      <c r="C73" s="128">
        <v>0</v>
      </c>
      <c r="D73" s="129">
        <v>5</v>
      </c>
      <c r="E73" s="128">
        <v>2</v>
      </c>
      <c r="F73" s="128">
        <v>1</v>
      </c>
      <c r="G73" s="129">
        <v>3</v>
      </c>
      <c r="H73" s="128">
        <v>2</v>
      </c>
      <c r="I73" s="128">
        <v>0</v>
      </c>
      <c r="J73" s="160">
        <f t="shared" si="2"/>
        <v>2</v>
      </c>
      <c r="K73" s="159"/>
    </row>
    <row r="74" spans="1:11" ht="15.75">
      <c r="A74" s="127" t="s">
        <v>656</v>
      </c>
      <c r="B74" s="128">
        <v>7</v>
      </c>
      <c r="C74" s="128">
        <v>1</v>
      </c>
      <c r="D74" s="129">
        <v>8</v>
      </c>
      <c r="E74" s="128">
        <v>6</v>
      </c>
      <c r="F74" s="128">
        <v>4</v>
      </c>
      <c r="G74" s="129">
        <v>10</v>
      </c>
      <c r="H74" s="128">
        <v>4</v>
      </c>
      <c r="I74" s="128">
        <v>4</v>
      </c>
      <c r="J74" s="160">
        <f t="shared" si="2"/>
        <v>8</v>
      </c>
      <c r="K74" s="159"/>
    </row>
    <row r="75" spans="1:11" s="46" customFormat="1" ht="15.75">
      <c r="A75" s="127" t="s">
        <v>712</v>
      </c>
      <c r="B75" s="128">
        <v>0</v>
      </c>
      <c r="C75" s="128">
        <v>0</v>
      </c>
      <c r="D75" s="129">
        <v>0</v>
      </c>
      <c r="E75" s="128">
        <v>2</v>
      </c>
      <c r="F75" s="128">
        <v>0</v>
      </c>
      <c r="G75" s="129">
        <v>2</v>
      </c>
      <c r="H75" s="128">
        <v>2</v>
      </c>
      <c r="I75" s="128">
        <v>0</v>
      </c>
      <c r="J75" s="160">
        <f t="shared" si="2"/>
        <v>2</v>
      </c>
      <c r="K75" s="159"/>
    </row>
    <row r="76" spans="1:11" s="46" customFormat="1" ht="15.75">
      <c r="A76" s="127" t="s">
        <v>716</v>
      </c>
      <c r="B76" s="128">
        <v>1</v>
      </c>
      <c r="C76" s="128">
        <v>3</v>
      </c>
      <c r="D76" s="129">
        <v>4</v>
      </c>
      <c r="E76" s="128">
        <v>0</v>
      </c>
      <c r="F76" s="128">
        <v>3</v>
      </c>
      <c r="G76" s="129">
        <v>3</v>
      </c>
      <c r="H76" s="128">
        <v>0</v>
      </c>
      <c r="I76" s="128">
        <v>1</v>
      </c>
      <c r="J76" s="160">
        <f t="shared" si="2"/>
        <v>1</v>
      </c>
      <c r="K76" s="159"/>
    </row>
    <row r="77" spans="1:11" ht="15.75">
      <c r="A77" s="127" t="s">
        <v>715</v>
      </c>
      <c r="B77" s="128">
        <v>1</v>
      </c>
      <c r="C77" s="128">
        <v>0</v>
      </c>
      <c r="D77" s="129">
        <v>1</v>
      </c>
      <c r="E77" s="128">
        <v>1</v>
      </c>
      <c r="F77" s="128">
        <v>0</v>
      </c>
      <c r="G77" s="129">
        <v>1</v>
      </c>
      <c r="H77" s="128">
        <v>1</v>
      </c>
      <c r="I77" s="128">
        <v>0</v>
      </c>
      <c r="J77" s="160">
        <f t="shared" si="2"/>
        <v>1</v>
      </c>
      <c r="K77" s="159"/>
    </row>
    <row r="78" spans="1:11" ht="15.75">
      <c r="A78" s="127" t="s">
        <v>714</v>
      </c>
      <c r="B78" s="128">
        <v>1</v>
      </c>
      <c r="C78" s="128">
        <v>0</v>
      </c>
      <c r="D78" s="129">
        <v>1</v>
      </c>
      <c r="E78" s="128">
        <v>2</v>
      </c>
      <c r="F78" s="128">
        <v>1</v>
      </c>
      <c r="G78" s="129">
        <v>3</v>
      </c>
      <c r="H78" s="128">
        <v>2</v>
      </c>
      <c r="I78" s="128">
        <v>1</v>
      </c>
      <c r="J78" s="160">
        <f t="shared" si="2"/>
        <v>3</v>
      </c>
      <c r="K78" s="159"/>
    </row>
    <row r="79" spans="1:11" ht="15.75">
      <c r="A79" s="127" t="s">
        <v>713</v>
      </c>
      <c r="B79" s="128">
        <v>1</v>
      </c>
      <c r="C79" s="128">
        <v>1</v>
      </c>
      <c r="D79" s="129">
        <v>2</v>
      </c>
      <c r="E79" s="128">
        <v>0</v>
      </c>
      <c r="F79" s="128">
        <v>1</v>
      </c>
      <c r="G79" s="129">
        <v>1</v>
      </c>
      <c r="H79" s="128">
        <v>0</v>
      </c>
      <c r="I79" s="128">
        <v>0</v>
      </c>
      <c r="J79" s="160">
        <f t="shared" si="2"/>
        <v>0</v>
      </c>
      <c r="K79" s="159"/>
    </row>
    <row r="80" spans="1:11" ht="15.75">
      <c r="A80" s="127" t="s">
        <v>717</v>
      </c>
      <c r="B80" s="128">
        <v>0</v>
      </c>
      <c r="C80" s="128">
        <v>1</v>
      </c>
      <c r="D80" s="129">
        <v>1</v>
      </c>
      <c r="E80" s="128">
        <v>0</v>
      </c>
      <c r="F80" s="128">
        <v>1</v>
      </c>
      <c r="G80" s="129">
        <v>1</v>
      </c>
      <c r="H80" s="128">
        <v>0</v>
      </c>
      <c r="I80" s="128">
        <v>0</v>
      </c>
      <c r="J80" s="160">
        <f t="shared" si="2"/>
        <v>0</v>
      </c>
      <c r="K80" s="159"/>
    </row>
    <row r="81" spans="1:11" ht="15.75">
      <c r="A81" s="127" t="s">
        <v>718</v>
      </c>
      <c r="B81" s="128">
        <v>1</v>
      </c>
      <c r="C81" s="128">
        <v>0</v>
      </c>
      <c r="D81" s="129">
        <v>1</v>
      </c>
      <c r="E81" s="128">
        <v>1</v>
      </c>
      <c r="F81" s="128">
        <v>0</v>
      </c>
      <c r="G81" s="129">
        <v>1</v>
      </c>
      <c r="H81" s="128">
        <v>1</v>
      </c>
      <c r="I81" s="128">
        <v>0</v>
      </c>
      <c r="J81" s="160">
        <f t="shared" si="2"/>
        <v>1</v>
      </c>
      <c r="K81" s="159"/>
    </row>
    <row r="82" spans="1:11" ht="15.75">
      <c r="A82" s="127" t="s">
        <v>723</v>
      </c>
      <c r="B82" s="128">
        <v>3</v>
      </c>
      <c r="C82" s="128">
        <v>0</v>
      </c>
      <c r="D82" s="129">
        <v>3</v>
      </c>
      <c r="E82" s="128">
        <v>2</v>
      </c>
      <c r="F82" s="128">
        <v>1</v>
      </c>
      <c r="G82" s="129">
        <v>3</v>
      </c>
      <c r="H82" s="128">
        <v>3</v>
      </c>
      <c r="I82" s="128">
        <v>0</v>
      </c>
      <c r="J82" s="160">
        <f t="shared" si="2"/>
        <v>3</v>
      </c>
      <c r="K82" s="159"/>
    </row>
    <row r="83" spans="1:11" ht="15.75">
      <c r="A83" s="127" t="s">
        <v>719</v>
      </c>
      <c r="B83" s="128">
        <v>0</v>
      </c>
      <c r="C83" s="128">
        <v>0</v>
      </c>
      <c r="D83" s="129">
        <v>0</v>
      </c>
      <c r="E83" s="128">
        <v>1</v>
      </c>
      <c r="F83" s="128">
        <v>0</v>
      </c>
      <c r="G83" s="129">
        <v>1</v>
      </c>
      <c r="H83" s="128">
        <v>9926</v>
      </c>
      <c r="I83" s="128">
        <v>947</v>
      </c>
      <c r="J83" s="160">
        <f t="shared" si="2"/>
        <v>10873</v>
      </c>
      <c r="K83" s="159"/>
    </row>
    <row r="84" spans="1:11" ht="15.75">
      <c r="A84" s="127" t="s">
        <v>720</v>
      </c>
      <c r="B84" s="128">
        <v>1</v>
      </c>
      <c r="C84" s="128">
        <v>0</v>
      </c>
      <c r="D84" s="129">
        <v>1</v>
      </c>
      <c r="E84" s="128">
        <v>1</v>
      </c>
      <c r="F84" s="128">
        <v>0</v>
      </c>
      <c r="G84" s="129">
        <v>1</v>
      </c>
      <c r="H84" s="128">
        <v>3</v>
      </c>
      <c r="I84" s="128">
        <v>0</v>
      </c>
      <c r="J84" s="160">
        <f t="shared" si="2"/>
        <v>3</v>
      </c>
      <c r="K84" s="159"/>
    </row>
    <row r="85" spans="1:11" ht="15.75">
      <c r="A85" s="127" t="s">
        <v>721</v>
      </c>
      <c r="B85" s="128">
        <v>4</v>
      </c>
      <c r="C85" s="128">
        <v>6</v>
      </c>
      <c r="D85" s="129">
        <v>10</v>
      </c>
      <c r="E85" s="128">
        <v>5</v>
      </c>
      <c r="F85" s="128">
        <v>5</v>
      </c>
      <c r="G85" s="129">
        <v>10</v>
      </c>
      <c r="H85" s="128">
        <v>4</v>
      </c>
      <c r="I85" s="128">
        <v>3</v>
      </c>
      <c r="J85" s="160">
        <f t="shared" si="2"/>
        <v>7</v>
      </c>
      <c r="K85" s="159"/>
    </row>
    <row r="86" spans="1:11" s="75" customFormat="1" ht="15.75">
      <c r="A86" s="127" t="s">
        <v>789</v>
      </c>
      <c r="B86" s="128">
        <v>0</v>
      </c>
      <c r="C86" s="128">
        <v>0</v>
      </c>
      <c r="D86" s="129">
        <v>0</v>
      </c>
      <c r="E86" s="128">
        <v>0</v>
      </c>
      <c r="F86" s="128">
        <v>0</v>
      </c>
      <c r="G86" s="129">
        <v>0</v>
      </c>
      <c r="H86" s="128">
        <v>7</v>
      </c>
      <c r="I86" s="128">
        <v>13</v>
      </c>
      <c r="J86" s="160">
        <f t="shared" si="2"/>
        <v>20</v>
      </c>
    </row>
    <row r="87" spans="1:11" ht="15.75">
      <c r="A87" s="130" t="s">
        <v>97</v>
      </c>
      <c r="B87" s="131">
        <f t="shared" ref="B87:G87" si="3">SUM(B4:B86)</f>
        <v>179</v>
      </c>
      <c r="C87" s="131">
        <f t="shared" si="3"/>
        <v>211</v>
      </c>
      <c r="D87" s="131">
        <f t="shared" si="3"/>
        <v>390</v>
      </c>
      <c r="E87" s="131">
        <f t="shared" si="3"/>
        <v>185</v>
      </c>
      <c r="F87" s="131">
        <f t="shared" si="3"/>
        <v>211</v>
      </c>
      <c r="G87" s="131">
        <f t="shared" si="3"/>
        <v>396</v>
      </c>
      <c r="H87" s="131">
        <f>SUM(H5:H86)</f>
        <v>10080</v>
      </c>
      <c r="I87" s="131">
        <f>SUM(I6:I86)</f>
        <v>1117</v>
      </c>
      <c r="J87" s="131">
        <f>SUM(J4:J86)</f>
        <v>11197</v>
      </c>
    </row>
  </sheetData>
  <sheetProtection password="F95E" sheet="1" objects="1" scenarios="1"/>
  <mergeCells count="5">
    <mergeCell ref="A3:A4"/>
    <mergeCell ref="B3:D3"/>
    <mergeCell ref="E3:G3"/>
    <mergeCell ref="H3:J3"/>
    <mergeCell ref="A1:J1"/>
  </mergeCells>
  <pageMargins left="0.7" right="0.7" top="0.75" bottom="0.75" header="0.3" footer="0.3"/>
  <pageSetup orientation="portrait" r:id="rId1"/>
  <ignoredErrors>
    <ignoredError sqref="H87" formula="1"/>
    <ignoredError sqref="I87 J5:J7 J9:J20 J21:J32 J33:J8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84" zoomScaleNormal="84" workbookViewId="0">
      <selection sqref="A1:G1"/>
    </sheetView>
  </sheetViews>
  <sheetFormatPr defaultColWidth="8.85546875" defaultRowHeight="12.75"/>
  <cols>
    <col min="2" max="2" width="18" customWidth="1"/>
    <col min="3" max="3" width="19" customWidth="1"/>
    <col min="4" max="4" width="13.85546875" customWidth="1"/>
    <col min="5" max="5" width="15.7109375" customWidth="1"/>
    <col min="6" max="6" width="14.85546875" customWidth="1"/>
    <col min="7" max="7" width="11.42578125" customWidth="1"/>
    <col min="13" max="13" width="9.140625" customWidth="1"/>
  </cols>
  <sheetData>
    <row r="1" spans="1:18" ht="19.5">
      <c r="A1" s="226" t="s">
        <v>219</v>
      </c>
      <c r="B1" s="226"/>
      <c r="C1" s="226"/>
      <c r="D1" s="226"/>
      <c r="E1" s="226"/>
      <c r="F1" s="226"/>
      <c r="G1" s="226"/>
    </row>
    <row r="2" spans="1:18" s="46" customFormat="1" ht="19.5">
      <c r="A2" s="47"/>
      <c r="B2" s="47"/>
      <c r="C2" s="47"/>
      <c r="D2" s="47"/>
      <c r="E2" s="47"/>
      <c r="F2" s="47"/>
      <c r="G2" s="47"/>
    </row>
    <row r="3" spans="1:18" ht="18.75">
      <c r="A3" s="246" t="s">
        <v>775</v>
      </c>
      <c r="B3" s="247"/>
      <c r="C3" s="247"/>
      <c r="D3" s="247"/>
      <c r="E3" s="247"/>
      <c r="F3" s="247"/>
      <c r="G3" s="247"/>
    </row>
    <row r="4" spans="1:18" ht="14.25">
      <c r="A4" s="76" t="s">
        <v>220</v>
      </c>
      <c r="B4" s="7" t="s">
        <v>221</v>
      </c>
      <c r="C4" s="7" t="s">
        <v>222</v>
      </c>
      <c r="D4" s="7" t="s">
        <v>223</v>
      </c>
      <c r="E4" s="7" t="s">
        <v>224</v>
      </c>
      <c r="F4" s="7" t="s">
        <v>225</v>
      </c>
      <c r="G4" s="7" t="s">
        <v>226</v>
      </c>
    </row>
    <row r="5" spans="1:18" ht="15">
      <c r="A5" s="77" t="s">
        <v>313</v>
      </c>
      <c r="B5" s="162">
        <v>1927</v>
      </c>
      <c r="C5" s="164">
        <f>B5/10080</f>
        <v>0.19117063492063491</v>
      </c>
      <c r="D5" s="162">
        <v>0</v>
      </c>
      <c r="E5" s="164">
        <f>D5/1117</f>
        <v>0</v>
      </c>
      <c r="F5" s="162">
        <f>B5+D5</f>
        <v>1927</v>
      </c>
      <c r="G5" s="164">
        <f>F5/11197</f>
        <v>0.17209966955434491</v>
      </c>
    </row>
    <row r="6" spans="1:18" s="13" customFormat="1" ht="15">
      <c r="A6" s="78" t="s">
        <v>314</v>
      </c>
      <c r="B6" s="162">
        <v>3498</v>
      </c>
      <c r="C6" s="164">
        <f t="shared" ref="C6:C12" si="0">B6/10080</f>
        <v>0.34702380952380951</v>
      </c>
      <c r="D6" s="162">
        <v>0</v>
      </c>
      <c r="E6" s="164">
        <f t="shared" ref="E6:E12" si="1">D6/1117</f>
        <v>0</v>
      </c>
      <c r="F6" s="162">
        <f t="shared" ref="F6:F12" si="2">B6+D6</f>
        <v>3498</v>
      </c>
      <c r="G6" s="164">
        <f t="shared" ref="G6:G12" si="3">F6/11197</f>
        <v>0.31240510851120834</v>
      </c>
      <c r="I6" s="19"/>
      <c r="K6" s="109"/>
      <c r="L6" s="109"/>
      <c r="M6" s="30"/>
      <c r="N6" s="17"/>
      <c r="O6" s="27"/>
      <c r="P6" s="17"/>
    </row>
    <row r="7" spans="1:18" ht="15">
      <c r="A7" s="78" t="s">
        <v>227</v>
      </c>
      <c r="B7" s="162">
        <v>4194</v>
      </c>
      <c r="C7" s="164">
        <f t="shared" si="0"/>
        <v>0.41607142857142859</v>
      </c>
      <c r="D7" s="162">
        <v>397</v>
      </c>
      <c r="E7" s="164">
        <f t="shared" si="1"/>
        <v>0.35541629364368843</v>
      </c>
      <c r="F7" s="162">
        <f t="shared" si="2"/>
        <v>4591</v>
      </c>
      <c r="G7" s="164">
        <f t="shared" si="3"/>
        <v>0.41002054121639725</v>
      </c>
      <c r="K7" s="109"/>
      <c r="L7" s="109"/>
      <c r="M7" s="30"/>
      <c r="N7" s="17"/>
      <c r="O7" s="25"/>
      <c r="P7" s="29"/>
      <c r="R7" s="27"/>
    </row>
    <row r="8" spans="1:18" ht="15">
      <c r="A8" s="78" t="s">
        <v>228</v>
      </c>
      <c r="B8" s="162">
        <v>197</v>
      </c>
      <c r="C8" s="164">
        <f t="shared" si="0"/>
        <v>1.9543650793650794E-2</v>
      </c>
      <c r="D8" s="162">
        <v>276</v>
      </c>
      <c r="E8" s="164">
        <f t="shared" si="1"/>
        <v>0.24709042076991944</v>
      </c>
      <c r="F8" s="162">
        <f t="shared" si="2"/>
        <v>473</v>
      </c>
      <c r="G8" s="164">
        <f t="shared" si="3"/>
        <v>4.2243458069125661E-2</v>
      </c>
      <c r="K8" s="109"/>
      <c r="L8" s="109"/>
      <c r="M8" s="30"/>
      <c r="N8" s="17"/>
      <c r="O8" s="25"/>
      <c r="P8" s="29"/>
      <c r="R8" s="27"/>
    </row>
    <row r="9" spans="1:18" ht="15">
      <c r="A9" s="78" t="s">
        <v>229</v>
      </c>
      <c r="B9" s="162">
        <v>116</v>
      </c>
      <c r="C9" s="164">
        <f t="shared" si="0"/>
        <v>1.1507936507936509E-2</v>
      </c>
      <c r="D9" s="162">
        <v>257</v>
      </c>
      <c r="E9" s="164">
        <f t="shared" si="1"/>
        <v>0.23008057296329454</v>
      </c>
      <c r="F9" s="162">
        <f t="shared" si="2"/>
        <v>373</v>
      </c>
      <c r="G9" s="164">
        <f t="shared" si="3"/>
        <v>3.3312494418147716E-2</v>
      </c>
      <c r="K9" s="109"/>
      <c r="L9" s="109"/>
      <c r="M9" s="30"/>
      <c r="N9" s="17"/>
      <c r="O9" s="25"/>
      <c r="P9" s="29"/>
      <c r="R9" s="27"/>
    </row>
    <row r="10" spans="1:18" ht="15">
      <c r="A10" s="78" t="s">
        <v>230</v>
      </c>
      <c r="B10" s="162">
        <v>53</v>
      </c>
      <c r="C10" s="164">
        <f t="shared" si="0"/>
        <v>5.2579365079365083E-3</v>
      </c>
      <c r="D10" s="162">
        <v>123</v>
      </c>
      <c r="E10" s="164">
        <f t="shared" si="1"/>
        <v>0.11011638316920322</v>
      </c>
      <c r="F10" s="162">
        <f t="shared" si="2"/>
        <v>176</v>
      </c>
      <c r="G10" s="164">
        <f t="shared" si="3"/>
        <v>1.5718496025721174E-2</v>
      </c>
      <c r="K10" s="109"/>
      <c r="L10" s="109"/>
      <c r="M10" s="30"/>
      <c r="N10" s="17"/>
      <c r="O10" s="25"/>
      <c r="P10" s="29"/>
      <c r="R10" s="27"/>
    </row>
    <row r="11" spans="1:18" ht="15">
      <c r="A11" s="78" t="s">
        <v>231</v>
      </c>
      <c r="B11" s="162">
        <v>43</v>
      </c>
      <c r="C11" s="164">
        <f t="shared" si="0"/>
        <v>4.2658730158730155E-3</v>
      </c>
      <c r="D11" s="162">
        <v>59</v>
      </c>
      <c r="E11" s="164">
        <f t="shared" si="1"/>
        <v>5.2820053715308866E-2</v>
      </c>
      <c r="F11" s="162">
        <f t="shared" si="2"/>
        <v>102</v>
      </c>
      <c r="G11" s="164">
        <f t="shared" si="3"/>
        <v>9.1095829239974998E-3</v>
      </c>
      <c r="K11" s="109"/>
      <c r="L11" s="109"/>
      <c r="M11" s="30"/>
      <c r="N11" s="17"/>
      <c r="O11" s="25"/>
      <c r="P11" s="29"/>
      <c r="R11" s="27"/>
    </row>
    <row r="12" spans="1:18" ht="15">
      <c r="A12" s="78" t="s">
        <v>232</v>
      </c>
      <c r="B12" s="162">
        <v>52</v>
      </c>
      <c r="C12" s="164">
        <f t="shared" si="0"/>
        <v>5.1587301587301586E-3</v>
      </c>
      <c r="D12" s="162">
        <v>5</v>
      </c>
      <c r="E12" s="164">
        <f t="shared" si="1"/>
        <v>4.4762757385854966E-3</v>
      </c>
      <c r="F12" s="162">
        <f t="shared" si="2"/>
        <v>57</v>
      </c>
      <c r="G12" s="164">
        <f t="shared" si="3"/>
        <v>5.0906492810574265E-3</v>
      </c>
      <c r="K12" s="109"/>
      <c r="L12" s="109"/>
      <c r="M12" s="30"/>
      <c r="N12" s="17"/>
      <c r="O12" s="25"/>
      <c r="P12" s="29"/>
      <c r="R12" s="27"/>
    </row>
    <row r="13" spans="1:18" ht="15">
      <c r="A13" s="9" t="s">
        <v>18</v>
      </c>
      <c r="B13" s="163">
        <f t="shared" ref="B13:G13" si="4">SUM(B5:B12)</f>
        <v>10080</v>
      </c>
      <c r="C13" s="165">
        <f t="shared" si="4"/>
        <v>1</v>
      </c>
      <c r="D13" s="163">
        <f t="shared" si="4"/>
        <v>1117</v>
      </c>
      <c r="E13" s="165">
        <f t="shared" si="4"/>
        <v>0.99999999999999989</v>
      </c>
      <c r="F13" s="163">
        <f t="shared" si="4"/>
        <v>11197</v>
      </c>
      <c r="G13" s="165">
        <f t="shared" si="4"/>
        <v>1</v>
      </c>
      <c r="K13" s="109"/>
      <c r="L13" s="109"/>
      <c r="M13" s="30"/>
      <c r="N13" s="17"/>
      <c r="O13" s="25"/>
      <c r="P13" s="29"/>
      <c r="R13" s="17"/>
    </row>
    <row r="14" spans="1:18" s="46" customFormat="1" ht="15">
      <c r="A14" s="161"/>
      <c r="B14" s="161"/>
      <c r="C14" s="161"/>
      <c r="D14" s="161"/>
      <c r="E14" s="161"/>
      <c r="F14" s="161"/>
      <c r="G14" s="161"/>
      <c r="K14" s="109"/>
      <c r="L14" s="109"/>
      <c r="M14" s="30"/>
      <c r="N14" s="49"/>
      <c r="O14" s="25"/>
      <c r="P14" s="29"/>
      <c r="R14" s="49"/>
    </row>
    <row r="15" spans="1:18" s="49" customFormat="1" ht="15">
      <c r="A15" s="27"/>
      <c r="B15" s="27"/>
      <c r="C15" s="61"/>
      <c r="D15" s="27"/>
      <c r="E15" s="61"/>
      <c r="F15" s="75"/>
      <c r="G15" s="41"/>
      <c r="L15" s="27"/>
      <c r="M15" s="29"/>
      <c r="O15" s="25"/>
      <c r="P15" s="29"/>
    </row>
    <row r="16" spans="1:18">
      <c r="I16" s="17"/>
      <c r="L16" s="17"/>
      <c r="M16" s="30"/>
      <c r="N16" s="17"/>
      <c r="O16" s="17"/>
      <c r="P16" s="17"/>
    </row>
    <row r="17" spans="1:16">
      <c r="L17" s="17"/>
      <c r="M17" s="17"/>
      <c r="N17" s="17"/>
      <c r="O17" s="17"/>
      <c r="P17" s="17"/>
    </row>
    <row r="18" spans="1:16" ht="18.75">
      <c r="A18" s="246" t="s">
        <v>627</v>
      </c>
      <c r="B18" s="247"/>
      <c r="C18" s="247"/>
      <c r="D18" s="247"/>
      <c r="E18" s="247"/>
      <c r="F18" s="247"/>
      <c r="G18" s="247"/>
    </row>
    <row r="19" spans="1:16" ht="14.25">
      <c r="A19" s="76" t="s">
        <v>220</v>
      </c>
      <c r="B19" s="7" t="s">
        <v>221</v>
      </c>
      <c r="C19" s="7" t="s">
        <v>222</v>
      </c>
      <c r="D19" s="7" t="s">
        <v>223</v>
      </c>
      <c r="E19" s="7" t="s">
        <v>224</v>
      </c>
      <c r="F19" s="7" t="s">
        <v>225</v>
      </c>
      <c r="G19" s="7" t="s">
        <v>226</v>
      </c>
    </row>
    <row r="20" spans="1:16" ht="15">
      <c r="A20" s="77" t="s">
        <v>313</v>
      </c>
      <c r="B20" s="20">
        <v>2002</v>
      </c>
      <c r="C20" s="21">
        <f t="shared" ref="C20:C27" si="5">B20/$B$28</f>
        <v>0.18663186352195396</v>
      </c>
      <c r="D20" s="20">
        <v>0</v>
      </c>
      <c r="E20" s="21">
        <f t="shared" ref="E20:E27" si="6">D20/$D$28</f>
        <v>0</v>
      </c>
      <c r="F20" s="20">
        <f>B20+D20</f>
        <v>2002</v>
      </c>
      <c r="G20" s="28">
        <f t="shared" ref="G20:G27" si="7">F20/$F$28</f>
        <v>0.16743330266789327</v>
      </c>
    </row>
    <row r="21" spans="1:16" ht="15">
      <c r="A21" s="78" t="s">
        <v>314</v>
      </c>
      <c r="B21" s="20">
        <v>3795</v>
      </c>
      <c r="C21" s="21">
        <f t="shared" si="5"/>
        <v>0.35378018085205554</v>
      </c>
      <c r="D21" s="26">
        <v>0</v>
      </c>
      <c r="E21" s="21">
        <f t="shared" si="6"/>
        <v>0</v>
      </c>
      <c r="F21" s="20">
        <f t="shared" ref="F21:F27" si="8">B21+D21</f>
        <v>3795</v>
      </c>
      <c r="G21" s="28">
        <f t="shared" si="7"/>
        <v>0.31738730450781971</v>
      </c>
    </row>
    <row r="22" spans="1:16" ht="15">
      <c r="A22" s="78" t="s">
        <v>227</v>
      </c>
      <c r="B22" s="20">
        <v>4071</v>
      </c>
      <c r="C22" s="21">
        <f t="shared" si="5"/>
        <v>0.37950964855038688</v>
      </c>
      <c r="D22" s="20">
        <v>369</v>
      </c>
      <c r="E22" s="21">
        <f t="shared" si="6"/>
        <v>0.3</v>
      </c>
      <c r="F22" s="20">
        <f t="shared" si="8"/>
        <v>4440</v>
      </c>
      <c r="G22" s="28">
        <f t="shared" si="7"/>
        <v>0.37133060132140167</v>
      </c>
    </row>
    <row r="23" spans="1:16" ht="15">
      <c r="A23" s="78" t="s">
        <v>228</v>
      </c>
      <c r="B23" s="20">
        <v>238</v>
      </c>
      <c r="C23" s="21">
        <f t="shared" si="5"/>
        <v>2.2187004754358162E-2</v>
      </c>
      <c r="D23" s="20">
        <v>302</v>
      </c>
      <c r="E23" s="21">
        <f t="shared" si="6"/>
        <v>0.24552845528455283</v>
      </c>
      <c r="F23" s="20">
        <f t="shared" si="8"/>
        <v>540</v>
      </c>
      <c r="G23" s="28">
        <f t="shared" si="7"/>
        <v>4.5161829890440749E-2</v>
      </c>
    </row>
    <row r="24" spans="1:16" ht="15">
      <c r="A24" s="78" t="s">
        <v>229</v>
      </c>
      <c r="B24" s="20">
        <v>167</v>
      </c>
      <c r="C24" s="21">
        <f t="shared" si="5"/>
        <v>1.5568192411671483E-2</v>
      </c>
      <c r="D24" s="20">
        <v>307</v>
      </c>
      <c r="E24" s="21">
        <f t="shared" si="6"/>
        <v>0.24959349593495936</v>
      </c>
      <c r="F24" s="20">
        <f t="shared" si="8"/>
        <v>474</v>
      </c>
      <c r="G24" s="28">
        <f t="shared" si="7"/>
        <v>3.9642050681609101E-2</v>
      </c>
    </row>
    <row r="25" spans="1:16" ht="15">
      <c r="A25" s="78" t="s">
        <v>230</v>
      </c>
      <c r="B25" s="20">
        <v>114</v>
      </c>
      <c r="C25" s="21">
        <f t="shared" si="5"/>
        <v>1.0627388831919455E-2</v>
      </c>
      <c r="D25" s="20">
        <v>173</v>
      </c>
      <c r="E25" s="21">
        <f t="shared" si="6"/>
        <v>0.14065040650406505</v>
      </c>
      <c r="F25" s="20">
        <f t="shared" si="8"/>
        <v>287</v>
      </c>
      <c r="G25" s="28">
        <f t="shared" si="7"/>
        <v>2.40026762565861E-2</v>
      </c>
    </row>
    <row r="26" spans="1:16" ht="15">
      <c r="A26" s="78" t="s">
        <v>231</v>
      </c>
      <c r="B26" s="20">
        <v>166</v>
      </c>
      <c r="C26" s="21">
        <f t="shared" si="5"/>
        <v>1.5474969702619558E-2</v>
      </c>
      <c r="D26" s="20">
        <v>76</v>
      </c>
      <c r="E26" s="21">
        <f t="shared" si="6"/>
        <v>6.1788617886178863E-2</v>
      </c>
      <c r="F26" s="20">
        <f t="shared" si="8"/>
        <v>242</v>
      </c>
      <c r="G26" s="28">
        <f t="shared" si="7"/>
        <v>2.0239190432382703E-2</v>
      </c>
    </row>
    <row r="27" spans="1:16" ht="15">
      <c r="A27" s="78" t="s">
        <v>232</v>
      </c>
      <c r="B27" s="20">
        <v>174</v>
      </c>
      <c r="C27" s="21">
        <f t="shared" si="5"/>
        <v>1.622075137503496E-2</v>
      </c>
      <c r="D27" s="20">
        <v>3</v>
      </c>
      <c r="E27" s="21">
        <f t="shared" si="6"/>
        <v>2.4390243902439024E-3</v>
      </c>
      <c r="F27" s="20">
        <f t="shared" si="8"/>
        <v>177</v>
      </c>
      <c r="G27" s="28">
        <f t="shared" si="7"/>
        <v>1.4803044241866689E-2</v>
      </c>
    </row>
    <row r="28" spans="1:16" ht="15">
      <c r="A28" s="9" t="s">
        <v>18</v>
      </c>
      <c r="B28" s="22">
        <f t="shared" ref="B28:G28" si="9">SUM(B20:B27)</f>
        <v>10727</v>
      </c>
      <c r="C28" s="23">
        <f t="shared" si="9"/>
        <v>1</v>
      </c>
      <c r="D28" s="22">
        <f t="shared" si="9"/>
        <v>1230</v>
      </c>
      <c r="E28" s="23">
        <f t="shared" si="9"/>
        <v>1</v>
      </c>
      <c r="F28" s="22">
        <f t="shared" si="9"/>
        <v>11957</v>
      </c>
      <c r="G28" s="23">
        <f t="shared" si="9"/>
        <v>1</v>
      </c>
    </row>
    <row r="29" spans="1:16">
      <c r="F29" s="75"/>
    </row>
  </sheetData>
  <sheetProtection password="F95E" sheet="1" objects="1" scenarios="1"/>
  <mergeCells count="3">
    <mergeCell ref="A18:G18"/>
    <mergeCell ref="A1:G1"/>
    <mergeCell ref="A3:G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7"/>
  <sheetViews>
    <sheetView workbookViewId="0">
      <selection activeCell="A3" sqref="A3:F3"/>
    </sheetView>
  </sheetViews>
  <sheetFormatPr defaultColWidth="8.85546875" defaultRowHeight="12.75"/>
  <cols>
    <col min="1" max="1" width="42" customWidth="1"/>
    <col min="2" max="2" width="19" customWidth="1"/>
    <col min="3" max="3" width="12.28515625" customWidth="1"/>
    <col min="4" max="4" width="10.140625" customWidth="1"/>
    <col min="5" max="5" width="13" customWidth="1"/>
    <col min="6" max="6" width="11.140625" customWidth="1"/>
    <col min="13" max="13" width="37.140625" bestFit="1" customWidth="1"/>
  </cols>
  <sheetData>
    <row r="1" spans="1:13" ht="19.5" customHeight="1">
      <c r="A1" s="226" t="s">
        <v>246</v>
      </c>
      <c r="B1" s="226"/>
      <c r="C1" s="226"/>
      <c r="D1" s="226"/>
      <c r="E1" s="226"/>
      <c r="F1" s="226"/>
      <c r="G1" s="54"/>
      <c r="L1" s="102"/>
      <c r="M1" s="102"/>
    </row>
    <row r="2" spans="1:13" s="46" customFormat="1" ht="19.5">
      <c r="A2" s="47"/>
      <c r="B2" s="47"/>
      <c r="C2" s="47"/>
      <c r="D2" s="47"/>
      <c r="E2" s="47"/>
      <c r="F2" s="47"/>
      <c r="G2" s="47"/>
      <c r="L2" s="102"/>
      <c r="M2" s="102"/>
    </row>
    <row r="3" spans="1:13" ht="18">
      <c r="A3" s="238" t="s">
        <v>17</v>
      </c>
      <c r="B3" s="248"/>
      <c r="C3" s="248"/>
      <c r="D3" s="248"/>
      <c r="E3" s="248"/>
      <c r="F3" s="248"/>
      <c r="L3" s="102"/>
      <c r="M3" s="102"/>
    </row>
    <row r="4" spans="1:13" ht="14.25">
      <c r="A4" s="7" t="s">
        <v>19</v>
      </c>
      <c r="B4" s="7" t="s">
        <v>15</v>
      </c>
      <c r="C4" s="7" t="s">
        <v>306</v>
      </c>
      <c r="D4" s="7" t="s">
        <v>323</v>
      </c>
      <c r="E4" s="7" t="s">
        <v>627</v>
      </c>
      <c r="F4" s="7" t="s">
        <v>775</v>
      </c>
      <c r="L4" s="102"/>
      <c r="M4" s="102"/>
    </row>
    <row r="5" spans="1:13" ht="15">
      <c r="A5" s="8" t="s">
        <v>22</v>
      </c>
      <c r="B5" s="20">
        <v>1138</v>
      </c>
      <c r="C5" s="20">
        <v>1054</v>
      </c>
      <c r="D5" s="20">
        <v>1263</v>
      </c>
      <c r="E5" s="20">
        <v>1128</v>
      </c>
      <c r="F5" s="20">
        <v>1064</v>
      </c>
      <c r="L5" s="102"/>
      <c r="M5" s="102"/>
    </row>
    <row r="6" spans="1:13" ht="15">
      <c r="A6" s="8" t="s">
        <v>23</v>
      </c>
      <c r="B6" s="20">
        <v>880</v>
      </c>
      <c r="C6" s="20">
        <v>855</v>
      </c>
      <c r="D6" s="20">
        <v>923</v>
      </c>
      <c r="E6" s="20">
        <v>922</v>
      </c>
      <c r="F6" s="20">
        <v>799</v>
      </c>
      <c r="L6" s="102"/>
      <c r="M6" s="102"/>
    </row>
    <row r="7" spans="1:13" s="49" customFormat="1" ht="15">
      <c r="A7" s="9" t="s">
        <v>18</v>
      </c>
      <c r="B7" s="22">
        <v>2018</v>
      </c>
      <c r="C7" s="22">
        <v>1909</v>
      </c>
      <c r="D7" s="104">
        <f>SUM(D5:D6)</f>
        <v>2186</v>
      </c>
      <c r="E7" s="104">
        <f>SUM(E5:E6)</f>
        <v>2050</v>
      </c>
      <c r="F7" s="104">
        <f>SUM(F5:F6)</f>
        <v>1863</v>
      </c>
      <c r="L7" s="102"/>
      <c r="M7" s="102"/>
    </row>
    <row r="8" spans="1:13" s="49" customFormat="1" ht="15">
      <c r="A8" s="57"/>
      <c r="B8" s="25"/>
      <c r="C8" s="25"/>
      <c r="D8" s="25"/>
      <c r="E8" s="25"/>
      <c r="F8" s="25"/>
      <c r="L8" s="102"/>
      <c r="M8" s="102"/>
    </row>
    <row r="9" spans="1:13" ht="18">
      <c r="A9" s="238" t="s">
        <v>34</v>
      </c>
      <c r="B9" s="248"/>
      <c r="C9" s="248"/>
      <c r="D9" s="248"/>
      <c r="E9" s="248"/>
      <c r="F9" s="248"/>
      <c r="G9" s="64"/>
      <c r="L9" s="102"/>
      <c r="M9" s="102"/>
    </row>
    <row r="10" spans="1:13" ht="14.25">
      <c r="A10" s="7" t="s">
        <v>35</v>
      </c>
      <c r="B10" s="7" t="s">
        <v>15</v>
      </c>
      <c r="C10" s="7" t="s">
        <v>306</v>
      </c>
      <c r="D10" s="7" t="s">
        <v>323</v>
      </c>
      <c r="E10" s="7" t="s">
        <v>627</v>
      </c>
      <c r="F10" s="7" t="s">
        <v>775</v>
      </c>
      <c r="L10" s="102"/>
      <c r="M10" s="102"/>
    </row>
    <row r="11" spans="1:13" ht="15">
      <c r="A11" s="8" t="s">
        <v>749</v>
      </c>
      <c r="B11" s="20">
        <v>1433</v>
      </c>
      <c r="C11" s="20">
        <v>1411</v>
      </c>
      <c r="D11" s="20">
        <v>1566</v>
      </c>
      <c r="E11" s="20">
        <v>1510</v>
      </c>
      <c r="F11" s="20">
        <v>1409</v>
      </c>
      <c r="L11" s="102"/>
      <c r="M11" s="102"/>
    </row>
    <row r="12" spans="1:13" ht="30">
      <c r="A12" s="8" t="s">
        <v>745</v>
      </c>
      <c r="B12" s="20">
        <v>11</v>
      </c>
      <c r="C12" s="20">
        <v>9</v>
      </c>
      <c r="D12" s="20">
        <v>11</v>
      </c>
      <c r="E12" s="20">
        <v>8</v>
      </c>
      <c r="F12" s="20">
        <v>5</v>
      </c>
      <c r="L12" s="102"/>
      <c r="M12" s="102"/>
    </row>
    <row r="13" spans="1:13" ht="15">
      <c r="A13" s="8" t="s">
        <v>744</v>
      </c>
      <c r="B13" s="20">
        <v>275</v>
      </c>
      <c r="C13" s="20">
        <v>216</v>
      </c>
      <c r="D13" s="20">
        <v>283</v>
      </c>
      <c r="E13" s="20">
        <v>231</v>
      </c>
      <c r="F13" s="20">
        <v>177</v>
      </c>
      <c r="L13" s="102"/>
      <c r="M13" s="102"/>
    </row>
    <row r="14" spans="1:13" ht="15">
      <c r="A14" s="8" t="s">
        <v>750</v>
      </c>
      <c r="B14" s="20">
        <v>28</v>
      </c>
      <c r="C14" s="20">
        <v>26</v>
      </c>
      <c r="D14" s="20">
        <v>23</v>
      </c>
      <c r="E14" s="20">
        <v>22</v>
      </c>
      <c r="F14" s="20">
        <v>22</v>
      </c>
      <c r="L14" s="102"/>
      <c r="M14" s="102"/>
    </row>
    <row r="15" spans="1:13" ht="15">
      <c r="A15" s="8" t="s">
        <v>748</v>
      </c>
      <c r="B15" s="20">
        <v>70</v>
      </c>
      <c r="C15" s="20">
        <v>66</v>
      </c>
      <c r="D15" s="20">
        <v>101</v>
      </c>
      <c r="E15" s="20">
        <v>83</v>
      </c>
      <c r="F15" s="20">
        <v>75</v>
      </c>
      <c r="L15" s="102"/>
      <c r="M15" s="102"/>
    </row>
    <row r="16" spans="1:13" ht="15">
      <c r="A16" s="8" t="s">
        <v>747</v>
      </c>
      <c r="B16" s="20">
        <v>20</v>
      </c>
      <c r="C16" s="20">
        <v>25</v>
      </c>
      <c r="D16" s="20">
        <v>21</v>
      </c>
      <c r="E16" s="20">
        <v>27</v>
      </c>
      <c r="F16" s="20">
        <v>11</v>
      </c>
      <c r="L16" s="102"/>
      <c r="M16" s="102"/>
    </row>
    <row r="17" spans="1:13" ht="15">
      <c r="A17" s="8" t="s">
        <v>746</v>
      </c>
      <c r="B17" s="20">
        <v>124</v>
      </c>
      <c r="C17" s="20">
        <v>87</v>
      </c>
      <c r="D17" s="20">
        <v>115</v>
      </c>
      <c r="E17" s="20">
        <v>95</v>
      </c>
      <c r="F17" s="20">
        <v>94</v>
      </c>
      <c r="L17" s="102"/>
      <c r="M17" s="102"/>
    </row>
    <row r="18" spans="1:13" ht="30">
      <c r="A18" s="8" t="s">
        <v>752</v>
      </c>
      <c r="B18" s="20">
        <v>0</v>
      </c>
      <c r="C18" s="20">
        <v>1</v>
      </c>
      <c r="D18" s="20">
        <v>1</v>
      </c>
      <c r="E18" s="20">
        <v>5</v>
      </c>
      <c r="F18" s="20">
        <v>0</v>
      </c>
      <c r="L18" s="102"/>
      <c r="M18" s="102"/>
    </row>
    <row r="19" spans="1:13" ht="15">
      <c r="A19" s="8" t="s">
        <v>751</v>
      </c>
      <c r="B19" s="20">
        <v>57</v>
      </c>
      <c r="C19" s="20">
        <v>68</v>
      </c>
      <c r="D19" s="20">
        <v>65</v>
      </c>
      <c r="E19" s="20">
        <v>69</v>
      </c>
      <c r="F19" s="20">
        <v>70</v>
      </c>
      <c r="L19" s="102"/>
      <c r="M19" s="102"/>
    </row>
    <row r="20" spans="1:13" s="46" customFormat="1" ht="15">
      <c r="A20" s="9" t="s">
        <v>18</v>
      </c>
      <c r="B20" s="22">
        <v>2018</v>
      </c>
      <c r="C20" s="22">
        <v>1909</v>
      </c>
      <c r="D20" s="53">
        <f>SUM(D11:D19)</f>
        <v>2186</v>
      </c>
      <c r="E20" s="53">
        <f>SUM(E11:E19)</f>
        <v>2050</v>
      </c>
      <c r="F20" s="53">
        <f>SUM(F11:F19)</f>
        <v>1863</v>
      </c>
      <c r="L20" s="102"/>
      <c r="M20" s="102"/>
    </row>
    <row r="21" spans="1:13" s="49" customFormat="1" ht="15">
      <c r="A21" s="57"/>
      <c r="B21" s="25"/>
      <c r="C21" s="25"/>
      <c r="D21" s="25"/>
      <c r="E21" s="25"/>
      <c r="F21" s="25"/>
      <c r="L21" s="102"/>
      <c r="M21" s="102"/>
    </row>
    <row r="22" spans="1:13" ht="18">
      <c r="A22" s="238" t="s">
        <v>233</v>
      </c>
      <c r="B22" s="248"/>
      <c r="C22" s="248"/>
      <c r="D22" s="248"/>
      <c r="E22" s="248"/>
      <c r="F22" s="248"/>
      <c r="G22" s="30"/>
      <c r="H22" s="168"/>
      <c r="L22" s="102"/>
      <c r="M22" s="102"/>
    </row>
    <row r="23" spans="1:13" ht="14.25">
      <c r="A23" s="7" t="s">
        <v>220</v>
      </c>
      <c r="B23" s="7" t="s">
        <v>15</v>
      </c>
      <c r="C23" s="7" t="s">
        <v>306</v>
      </c>
      <c r="D23" s="7" t="s">
        <v>323</v>
      </c>
      <c r="E23" s="7" t="s">
        <v>627</v>
      </c>
      <c r="F23" s="7" t="s">
        <v>775</v>
      </c>
      <c r="G23" s="168"/>
      <c r="H23" s="168"/>
      <c r="L23" s="102"/>
      <c r="M23" s="102"/>
    </row>
    <row r="24" spans="1:13" ht="15">
      <c r="A24" s="8" t="s">
        <v>234</v>
      </c>
      <c r="B24" s="21">
        <v>0.31</v>
      </c>
      <c r="C24" s="21">
        <v>0.31</v>
      </c>
      <c r="D24" s="21">
        <v>0.34</v>
      </c>
      <c r="E24" s="21">
        <v>0.33</v>
      </c>
      <c r="F24" s="21">
        <f>596/1764</f>
        <v>0.33786848072562359</v>
      </c>
      <c r="G24" s="30"/>
      <c r="H24" s="30"/>
      <c r="L24" s="102"/>
      <c r="M24" s="102"/>
    </row>
    <row r="25" spans="1:13" ht="15">
      <c r="A25" s="8" t="s">
        <v>235</v>
      </c>
      <c r="B25" s="21">
        <v>0.45</v>
      </c>
      <c r="C25" s="28">
        <v>0.46</v>
      </c>
      <c r="D25" s="21">
        <v>0.45</v>
      </c>
      <c r="E25" s="21">
        <v>0.47</v>
      </c>
      <c r="F25" s="21">
        <f>769/1764</f>
        <v>0.43594104308390025</v>
      </c>
      <c r="G25" s="30"/>
      <c r="H25" s="30"/>
      <c r="L25" s="102"/>
      <c r="M25" s="102"/>
    </row>
    <row r="26" spans="1:13" ht="15">
      <c r="A26" s="8" t="s">
        <v>236</v>
      </c>
      <c r="B26" s="21">
        <v>0.2</v>
      </c>
      <c r="C26" s="28">
        <v>0.19</v>
      </c>
      <c r="D26" s="21">
        <v>0.17</v>
      </c>
      <c r="E26" s="21">
        <v>0.17</v>
      </c>
      <c r="F26" s="21">
        <f>320/1764</f>
        <v>0.18140589569160998</v>
      </c>
      <c r="G26" s="30"/>
      <c r="H26" s="109"/>
      <c r="L26" s="102"/>
      <c r="M26" s="102"/>
    </row>
    <row r="27" spans="1:13" ht="15">
      <c r="A27" s="10" t="s">
        <v>312</v>
      </c>
      <c r="B27" s="21">
        <v>0.04</v>
      </c>
      <c r="C27" s="28">
        <v>0.04</v>
      </c>
      <c r="D27" s="21">
        <v>0.04</v>
      </c>
      <c r="E27" s="21">
        <v>0.03</v>
      </c>
      <c r="F27" s="21">
        <f>79/1764</f>
        <v>4.4784580498866217E-2</v>
      </c>
      <c r="G27" s="109"/>
      <c r="H27" s="30"/>
      <c r="L27" s="102"/>
      <c r="M27" s="102"/>
    </row>
    <row r="28" spans="1:13" s="49" customFormat="1" ht="15">
      <c r="A28" s="62"/>
      <c r="B28" s="63"/>
      <c r="C28" s="63"/>
      <c r="D28" s="63"/>
      <c r="E28" s="63"/>
      <c r="F28" s="34"/>
      <c r="G28" s="30"/>
      <c r="H28" s="30"/>
      <c r="L28" s="102"/>
      <c r="M28" s="102"/>
    </row>
    <row r="29" spans="1:13" ht="18">
      <c r="A29" s="238" t="s">
        <v>237</v>
      </c>
      <c r="B29" s="248"/>
      <c r="C29" s="248"/>
      <c r="D29" s="248"/>
      <c r="E29" s="248"/>
      <c r="F29" s="248"/>
      <c r="G29" s="49"/>
      <c r="L29" s="102"/>
      <c r="M29" s="102"/>
    </row>
    <row r="30" spans="1:13" ht="14.25">
      <c r="A30" s="7" t="s">
        <v>238</v>
      </c>
      <c r="B30" s="7" t="s">
        <v>15</v>
      </c>
      <c r="C30" s="7" t="s">
        <v>306</v>
      </c>
      <c r="D30" s="7" t="s">
        <v>323</v>
      </c>
      <c r="E30" s="7" t="s">
        <v>627</v>
      </c>
      <c r="F30" s="7" t="s">
        <v>775</v>
      </c>
      <c r="L30" s="102"/>
      <c r="M30" s="102"/>
    </row>
    <row r="31" spans="1:13" ht="15">
      <c r="A31" s="8" t="s">
        <v>239</v>
      </c>
      <c r="B31" s="20">
        <v>24.7</v>
      </c>
      <c r="C31" s="20">
        <v>24.7</v>
      </c>
      <c r="D31" s="20">
        <v>25</v>
      </c>
      <c r="E31" s="20">
        <v>25</v>
      </c>
      <c r="F31" s="20">
        <v>24.8</v>
      </c>
      <c r="L31" s="102"/>
      <c r="M31" s="102"/>
    </row>
    <row r="32" spans="1:13" ht="15">
      <c r="A32" s="8" t="s">
        <v>240</v>
      </c>
      <c r="B32" s="20">
        <v>20.8</v>
      </c>
      <c r="C32" s="65">
        <v>21</v>
      </c>
      <c r="D32" s="49" t="s">
        <v>241</v>
      </c>
      <c r="E32" s="49" t="s">
        <v>241</v>
      </c>
      <c r="F32" s="49" t="s">
        <v>241</v>
      </c>
      <c r="L32" s="102"/>
      <c r="M32" s="102"/>
    </row>
    <row r="33" spans="1:13" ht="15">
      <c r="A33" s="8" t="s">
        <v>242</v>
      </c>
      <c r="B33" s="20">
        <v>19.5</v>
      </c>
      <c r="C33" s="65">
        <v>19.5</v>
      </c>
      <c r="D33" s="49" t="s">
        <v>241</v>
      </c>
      <c r="E33" s="49" t="s">
        <v>241</v>
      </c>
      <c r="F33" s="49" t="s">
        <v>241</v>
      </c>
      <c r="L33" s="102"/>
      <c r="M33" s="102"/>
    </row>
    <row r="34" spans="1:13" s="49" customFormat="1" ht="15">
      <c r="A34" s="57"/>
      <c r="B34" s="25"/>
      <c r="C34" s="25"/>
      <c r="D34" s="25"/>
      <c r="E34" s="25"/>
      <c r="F34" s="31"/>
      <c r="L34" s="102"/>
      <c r="M34" s="102"/>
    </row>
    <row r="35" spans="1:13" ht="18">
      <c r="A35" s="238" t="s">
        <v>243</v>
      </c>
      <c r="B35" s="248"/>
      <c r="C35" s="248"/>
      <c r="D35" s="248"/>
      <c r="E35" s="248"/>
      <c r="F35" s="248"/>
      <c r="G35" s="49"/>
      <c r="L35" s="102"/>
      <c r="M35" s="102"/>
    </row>
    <row r="36" spans="1:13" ht="14.25">
      <c r="A36" s="7" t="s">
        <v>58</v>
      </c>
      <c r="B36" s="7" t="s">
        <v>15</v>
      </c>
      <c r="C36" s="7" t="s">
        <v>306</v>
      </c>
      <c r="D36" s="7" t="s">
        <v>323</v>
      </c>
      <c r="E36" s="7" t="s">
        <v>627</v>
      </c>
      <c r="F36" s="7" t="s">
        <v>775</v>
      </c>
      <c r="L36" s="102"/>
      <c r="M36" s="102"/>
    </row>
    <row r="37" spans="1:13" ht="15">
      <c r="A37" s="8" t="s">
        <v>59</v>
      </c>
      <c r="B37" s="20">
        <v>23.8</v>
      </c>
      <c r="C37" s="20">
        <v>24.3</v>
      </c>
      <c r="D37" s="20">
        <v>24.4</v>
      </c>
      <c r="E37" s="20">
        <v>24.6</v>
      </c>
      <c r="F37" s="20">
        <v>24.3</v>
      </c>
      <c r="L37" s="102"/>
      <c r="M37" s="102"/>
    </row>
    <row r="38" spans="1:13" ht="15">
      <c r="A38" s="8" t="s">
        <v>13</v>
      </c>
      <c r="B38" s="20">
        <v>23.8</v>
      </c>
      <c r="C38" s="20">
        <v>23.9</v>
      </c>
      <c r="D38" s="20">
        <v>24.1</v>
      </c>
      <c r="E38" s="20">
        <v>24.5</v>
      </c>
      <c r="F38" s="20">
        <v>23.6</v>
      </c>
      <c r="L38" s="102"/>
      <c r="M38" s="102"/>
    </row>
    <row r="39" spans="1:13" ht="15">
      <c r="A39" s="8" t="s">
        <v>7</v>
      </c>
      <c r="B39" s="20">
        <v>23.2</v>
      </c>
      <c r="C39" s="20">
        <v>23.2</v>
      </c>
      <c r="D39" s="20">
        <v>23.3</v>
      </c>
      <c r="E39" s="20">
        <v>23.6</v>
      </c>
      <c r="F39" s="20">
        <v>23.9</v>
      </c>
      <c r="L39" s="102"/>
      <c r="M39" s="102"/>
    </row>
    <row r="40" spans="1:13" ht="15">
      <c r="A40" s="8" t="s">
        <v>61</v>
      </c>
      <c r="B40" s="20">
        <v>26.1</v>
      </c>
      <c r="C40" s="20">
        <v>26</v>
      </c>
      <c r="D40" s="20">
        <v>26.5</v>
      </c>
      <c r="E40" s="20">
        <v>26.3</v>
      </c>
      <c r="F40" s="20">
        <v>26.3</v>
      </c>
      <c r="L40" s="102"/>
      <c r="M40" s="102"/>
    </row>
    <row r="41" spans="1:13" ht="15">
      <c r="A41" s="8" t="s">
        <v>9</v>
      </c>
      <c r="B41" s="20">
        <v>23.7</v>
      </c>
      <c r="C41" s="20">
        <v>23.8</v>
      </c>
      <c r="D41" s="20">
        <v>23.9</v>
      </c>
      <c r="E41" s="20">
        <v>24</v>
      </c>
      <c r="F41" s="20">
        <v>23.3</v>
      </c>
      <c r="L41" s="102"/>
      <c r="M41" s="102"/>
    </row>
    <row r="42" spans="1:13" ht="15">
      <c r="A42" s="8"/>
      <c r="B42" s="20"/>
      <c r="C42" s="20"/>
      <c r="D42" s="20"/>
      <c r="E42" s="20"/>
      <c r="F42" s="20"/>
      <c r="L42" s="102"/>
      <c r="M42" s="102"/>
    </row>
    <row r="43" spans="1:13" s="49" customFormat="1" ht="15">
      <c r="A43" s="57"/>
      <c r="B43" s="25"/>
      <c r="C43" s="25"/>
      <c r="D43" s="25"/>
      <c r="E43" s="25"/>
      <c r="F43" s="25"/>
      <c r="L43" s="102"/>
      <c r="M43" s="102"/>
    </row>
    <row r="44" spans="1:13" ht="18">
      <c r="A44" s="139" t="s">
        <v>244</v>
      </c>
      <c r="B44" s="147"/>
      <c r="L44" s="102"/>
      <c r="M44" s="102"/>
    </row>
    <row r="45" spans="1:13" ht="15">
      <c r="A45" s="140" t="s">
        <v>781</v>
      </c>
      <c r="B45" s="141"/>
      <c r="L45" s="102"/>
      <c r="M45" s="102"/>
    </row>
    <row r="46" spans="1:13">
      <c r="L46" s="102"/>
      <c r="M46" s="102"/>
    </row>
    <row r="47" spans="1:13" ht="14.25">
      <c r="A47" s="7" t="s">
        <v>245</v>
      </c>
      <c r="B47" s="108"/>
      <c r="L47" s="102"/>
      <c r="M47" s="102"/>
    </row>
    <row r="48" spans="1:13">
      <c r="A48" s="166" t="s">
        <v>790</v>
      </c>
      <c r="B48" s="102"/>
      <c r="L48" s="102"/>
      <c r="M48" s="102"/>
    </row>
    <row r="49" spans="1:13">
      <c r="A49" s="166" t="s">
        <v>791</v>
      </c>
      <c r="B49" s="102"/>
      <c r="L49" s="102"/>
      <c r="M49" s="102"/>
    </row>
    <row r="50" spans="1:13">
      <c r="A50" s="166" t="s">
        <v>792</v>
      </c>
      <c r="B50" s="102"/>
      <c r="L50" s="102"/>
      <c r="M50" s="102"/>
    </row>
    <row r="51" spans="1:13">
      <c r="A51" s="166" t="s">
        <v>562</v>
      </c>
      <c r="B51" s="102"/>
      <c r="L51" s="102"/>
      <c r="M51" s="102"/>
    </row>
    <row r="52" spans="1:13">
      <c r="A52" s="166" t="s">
        <v>793</v>
      </c>
      <c r="B52" s="102"/>
      <c r="L52" s="102"/>
      <c r="M52" s="102"/>
    </row>
    <row r="53" spans="1:13">
      <c r="A53" s="166" t="s">
        <v>567</v>
      </c>
      <c r="B53" s="102"/>
      <c r="L53" s="102"/>
      <c r="M53" s="102"/>
    </row>
    <row r="54" spans="1:13">
      <c r="A54" s="166" t="s">
        <v>586</v>
      </c>
      <c r="B54" s="102"/>
      <c r="L54" s="102"/>
      <c r="M54" s="102"/>
    </row>
    <row r="55" spans="1:13">
      <c r="A55" s="166" t="s">
        <v>794</v>
      </c>
      <c r="B55" s="102"/>
      <c r="L55" s="102"/>
      <c r="M55" s="102"/>
    </row>
    <row r="56" spans="1:13">
      <c r="A56" s="166" t="s">
        <v>795</v>
      </c>
      <c r="B56" s="102"/>
      <c r="L56" s="102"/>
      <c r="M56" s="102"/>
    </row>
    <row r="57" spans="1:13">
      <c r="A57" s="166" t="s">
        <v>796</v>
      </c>
      <c r="B57" s="102"/>
      <c r="L57" s="102"/>
      <c r="M57" s="102"/>
    </row>
    <row r="58" spans="1:13">
      <c r="A58" s="166" t="s">
        <v>797</v>
      </c>
      <c r="B58" s="102"/>
      <c r="L58" s="102"/>
      <c r="M58" s="102"/>
    </row>
    <row r="59" spans="1:13">
      <c r="A59" s="166" t="s">
        <v>798</v>
      </c>
      <c r="B59" s="102"/>
      <c r="L59" s="102"/>
      <c r="M59" s="102"/>
    </row>
    <row r="60" spans="1:13">
      <c r="A60" s="166" t="s">
        <v>799</v>
      </c>
      <c r="B60" s="102"/>
      <c r="L60" s="102"/>
      <c r="M60" s="102"/>
    </row>
    <row r="61" spans="1:13">
      <c r="A61" s="166" t="s">
        <v>800</v>
      </c>
      <c r="B61" s="102"/>
      <c r="L61" s="102"/>
      <c r="M61" s="102"/>
    </row>
    <row r="62" spans="1:13">
      <c r="A62" s="166" t="s">
        <v>801</v>
      </c>
      <c r="B62" s="102"/>
      <c r="L62" s="102"/>
      <c r="M62" s="102"/>
    </row>
    <row r="63" spans="1:13">
      <c r="A63" s="166" t="s">
        <v>802</v>
      </c>
      <c r="B63" s="102"/>
      <c r="L63" s="102"/>
      <c r="M63" s="102"/>
    </row>
    <row r="64" spans="1:13">
      <c r="A64" s="166" t="s">
        <v>803</v>
      </c>
      <c r="B64" s="102"/>
      <c r="L64" s="102"/>
      <c r="M64" s="102"/>
    </row>
    <row r="65" spans="1:13">
      <c r="A65" s="166" t="s">
        <v>804</v>
      </c>
      <c r="B65" s="102"/>
      <c r="L65" s="102"/>
      <c r="M65" s="102"/>
    </row>
    <row r="66" spans="1:13">
      <c r="A66" s="166" t="s">
        <v>805</v>
      </c>
      <c r="B66" s="102"/>
      <c r="L66" s="102"/>
      <c r="M66" s="102"/>
    </row>
    <row r="67" spans="1:13">
      <c r="A67" s="166" t="s">
        <v>806</v>
      </c>
      <c r="B67" s="102"/>
      <c r="L67" s="102"/>
      <c r="M67" s="102"/>
    </row>
    <row r="68" spans="1:13">
      <c r="A68" s="166" t="s">
        <v>807</v>
      </c>
      <c r="B68" s="102"/>
      <c r="L68" s="102"/>
      <c r="M68" s="102"/>
    </row>
    <row r="69" spans="1:13">
      <c r="A69" s="166" t="s">
        <v>808</v>
      </c>
      <c r="B69" s="102"/>
      <c r="L69" s="102"/>
      <c r="M69" s="102"/>
    </row>
    <row r="70" spans="1:13">
      <c r="A70" s="166" t="s">
        <v>595</v>
      </c>
      <c r="B70" s="102"/>
      <c r="L70" s="102"/>
      <c r="M70" s="102"/>
    </row>
    <row r="71" spans="1:13">
      <c r="A71" s="166" t="s">
        <v>601</v>
      </c>
      <c r="B71" s="102"/>
      <c r="L71" s="102"/>
      <c r="M71" s="102"/>
    </row>
    <row r="72" spans="1:13">
      <c r="A72" s="166" t="s">
        <v>809</v>
      </c>
      <c r="B72" s="102"/>
      <c r="L72" s="102"/>
      <c r="M72" s="102"/>
    </row>
    <row r="73" spans="1:13">
      <c r="A73" s="166" t="s">
        <v>810</v>
      </c>
      <c r="B73" s="102"/>
      <c r="L73" s="102"/>
      <c r="M73" s="102"/>
    </row>
    <row r="74" spans="1:13">
      <c r="A74" s="166" t="s">
        <v>811</v>
      </c>
      <c r="B74" s="102"/>
      <c r="L74" s="102"/>
      <c r="M74" s="102"/>
    </row>
    <row r="75" spans="1:13">
      <c r="A75" s="166" t="s">
        <v>564</v>
      </c>
      <c r="B75" s="102"/>
      <c r="L75" s="102"/>
      <c r="M75" s="102"/>
    </row>
    <row r="76" spans="1:13">
      <c r="A76" s="166" t="s">
        <v>812</v>
      </c>
      <c r="B76" s="102"/>
      <c r="L76" s="102"/>
      <c r="M76" s="102"/>
    </row>
    <row r="77" spans="1:13">
      <c r="A77" s="166" t="s">
        <v>757</v>
      </c>
      <c r="B77" s="102"/>
      <c r="L77" s="102"/>
      <c r="M77" s="102"/>
    </row>
    <row r="78" spans="1:13">
      <c r="A78" s="166" t="s">
        <v>813</v>
      </c>
      <c r="B78" s="102"/>
      <c r="L78" s="102"/>
      <c r="M78" s="102"/>
    </row>
    <row r="79" spans="1:13">
      <c r="A79" s="166" t="s">
        <v>814</v>
      </c>
      <c r="B79" s="102"/>
      <c r="L79" s="102"/>
      <c r="M79" s="102"/>
    </row>
    <row r="80" spans="1:13">
      <c r="A80" s="166" t="s">
        <v>815</v>
      </c>
      <c r="B80" s="102"/>
      <c r="L80" s="102"/>
      <c r="M80" s="102"/>
    </row>
    <row r="81" spans="1:13">
      <c r="A81" s="166" t="s">
        <v>816</v>
      </c>
      <c r="B81" s="102"/>
      <c r="L81" s="102"/>
      <c r="M81" s="102"/>
    </row>
    <row r="82" spans="1:13">
      <c r="A82" s="166" t="s">
        <v>817</v>
      </c>
      <c r="B82" s="102"/>
      <c r="L82" s="102"/>
      <c r="M82" s="102"/>
    </row>
    <row r="83" spans="1:13">
      <c r="A83" s="166" t="s">
        <v>818</v>
      </c>
      <c r="B83" s="102"/>
      <c r="L83" s="102"/>
      <c r="M83" s="102"/>
    </row>
    <row r="84" spans="1:13">
      <c r="A84" s="166" t="s">
        <v>819</v>
      </c>
      <c r="B84" s="102"/>
      <c r="L84" s="102"/>
      <c r="M84" s="102"/>
    </row>
    <row r="85" spans="1:13">
      <c r="A85" s="166" t="s">
        <v>820</v>
      </c>
      <c r="B85" s="102"/>
      <c r="L85" s="102"/>
      <c r="M85" s="102"/>
    </row>
    <row r="86" spans="1:13">
      <c r="A86" s="166" t="s">
        <v>821</v>
      </c>
      <c r="B86" s="102"/>
      <c r="L86" s="102"/>
      <c r="M86" s="102"/>
    </row>
    <row r="87" spans="1:13">
      <c r="A87" s="166" t="s">
        <v>822</v>
      </c>
      <c r="B87" s="102"/>
      <c r="L87" s="102"/>
      <c r="M87" s="102"/>
    </row>
    <row r="88" spans="1:13">
      <c r="A88" s="166" t="s">
        <v>761</v>
      </c>
      <c r="B88" s="102"/>
      <c r="L88" s="102"/>
      <c r="M88" s="102"/>
    </row>
    <row r="89" spans="1:13">
      <c r="A89" s="166" t="s">
        <v>588</v>
      </c>
      <c r="B89" s="102"/>
      <c r="L89" s="102"/>
      <c r="M89" s="102"/>
    </row>
    <row r="90" spans="1:13">
      <c r="A90" s="166" t="s">
        <v>823</v>
      </c>
      <c r="B90" s="102"/>
      <c r="L90" s="102"/>
      <c r="M90" s="102"/>
    </row>
    <row r="91" spans="1:13">
      <c r="A91" s="166" t="s">
        <v>824</v>
      </c>
      <c r="B91" s="102"/>
      <c r="L91" s="102"/>
      <c r="M91" s="102"/>
    </row>
    <row r="92" spans="1:13">
      <c r="A92" s="166" t="s">
        <v>825</v>
      </c>
      <c r="B92" s="102"/>
      <c r="L92" s="102"/>
      <c r="M92" s="102"/>
    </row>
    <row r="93" spans="1:13">
      <c r="A93" s="166" t="s">
        <v>560</v>
      </c>
      <c r="B93" s="102"/>
      <c r="L93" s="102"/>
      <c r="M93" s="102"/>
    </row>
    <row r="94" spans="1:13">
      <c r="A94" s="166" t="s">
        <v>826</v>
      </c>
      <c r="B94" s="102"/>
      <c r="L94" s="102"/>
      <c r="M94" s="102"/>
    </row>
    <row r="95" spans="1:13">
      <c r="A95" s="166" t="s">
        <v>563</v>
      </c>
      <c r="B95" s="102"/>
      <c r="L95" s="102"/>
      <c r="M95" s="102"/>
    </row>
    <row r="96" spans="1:13">
      <c r="A96" s="166" t="s">
        <v>827</v>
      </c>
      <c r="B96" s="102"/>
      <c r="L96" s="102"/>
      <c r="M96" s="102"/>
    </row>
    <row r="97" spans="1:13">
      <c r="A97" s="166" t="s">
        <v>828</v>
      </c>
      <c r="B97" s="102"/>
      <c r="L97" s="102"/>
      <c r="M97" s="102"/>
    </row>
    <row r="98" spans="1:13">
      <c r="A98" s="166" t="s">
        <v>829</v>
      </c>
      <c r="B98" s="102"/>
      <c r="L98" s="102"/>
      <c r="M98" s="102"/>
    </row>
    <row r="99" spans="1:13">
      <c r="A99" s="166" t="s">
        <v>568</v>
      </c>
      <c r="B99" s="102"/>
      <c r="L99" s="102"/>
      <c r="M99" s="102"/>
    </row>
    <row r="100" spans="1:13">
      <c r="A100" s="166" t="s">
        <v>830</v>
      </c>
      <c r="B100" s="102"/>
      <c r="L100" s="102"/>
      <c r="M100" s="102"/>
    </row>
    <row r="101" spans="1:13">
      <c r="A101" s="166" t="s">
        <v>831</v>
      </c>
      <c r="B101" s="102"/>
      <c r="L101" s="102"/>
      <c r="M101" s="102"/>
    </row>
    <row r="102" spans="1:13">
      <c r="A102" s="166" t="s">
        <v>832</v>
      </c>
      <c r="B102" s="102"/>
      <c r="L102" s="102"/>
      <c r="M102" s="102"/>
    </row>
    <row r="103" spans="1:13">
      <c r="A103" s="166" t="s">
        <v>833</v>
      </c>
      <c r="B103" s="102"/>
      <c r="L103" s="102"/>
      <c r="M103" s="102"/>
    </row>
    <row r="104" spans="1:13">
      <c r="A104" s="166" t="s">
        <v>834</v>
      </c>
      <c r="B104" s="102"/>
      <c r="L104" s="102"/>
      <c r="M104" s="102"/>
    </row>
    <row r="105" spans="1:13">
      <c r="A105" s="166" t="s">
        <v>578</v>
      </c>
      <c r="B105" s="102"/>
      <c r="L105" s="102"/>
      <c r="M105" s="102"/>
    </row>
    <row r="106" spans="1:13">
      <c r="A106" s="166" t="s">
        <v>835</v>
      </c>
      <c r="B106" s="102"/>
      <c r="L106" s="102"/>
      <c r="M106" s="102"/>
    </row>
    <row r="107" spans="1:13">
      <c r="A107" s="166" t="s">
        <v>572</v>
      </c>
      <c r="B107" s="102"/>
      <c r="L107" s="102"/>
      <c r="M107" s="102"/>
    </row>
    <row r="108" spans="1:13">
      <c r="A108" s="166" t="s">
        <v>836</v>
      </c>
      <c r="B108" s="102"/>
      <c r="L108" s="102"/>
      <c r="M108" s="102"/>
    </row>
    <row r="109" spans="1:13">
      <c r="A109" s="166" t="s">
        <v>837</v>
      </c>
      <c r="B109" s="102"/>
      <c r="L109" s="102"/>
      <c r="M109" s="102"/>
    </row>
    <row r="110" spans="1:13">
      <c r="A110" s="166" t="s">
        <v>838</v>
      </c>
      <c r="B110" s="102"/>
      <c r="L110" s="102"/>
      <c r="M110" s="102"/>
    </row>
    <row r="111" spans="1:13">
      <c r="A111" s="166" t="s">
        <v>839</v>
      </c>
      <c r="B111" s="102"/>
      <c r="L111" s="102"/>
      <c r="M111" s="102"/>
    </row>
    <row r="112" spans="1:13">
      <c r="A112" s="166" t="s">
        <v>840</v>
      </c>
      <c r="B112" s="102"/>
      <c r="L112" s="102"/>
      <c r="M112" s="102"/>
    </row>
    <row r="113" spans="1:13">
      <c r="A113" s="166" t="s">
        <v>841</v>
      </c>
      <c r="B113" s="102"/>
      <c r="L113" s="102"/>
      <c r="M113" s="102"/>
    </row>
    <row r="114" spans="1:13">
      <c r="A114" s="166" t="s">
        <v>842</v>
      </c>
      <c r="B114" s="102"/>
      <c r="L114" s="102"/>
      <c r="M114" s="102"/>
    </row>
    <row r="115" spans="1:13">
      <c r="A115" s="166" t="s">
        <v>583</v>
      </c>
      <c r="B115" s="102"/>
      <c r="L115" s="102"/>
      <c r="M115" s="102"/>
    </row>
    <row r="116" spans="1:13">
      <c r="A116" s="166" t="s">
        <v>609</v>
      </c>
      <c r="B116" s="102"/>
      <c r="L116" s="102"/>
      <c r="M116" s="102"/>
    </row>
    <row r="117" spans="1:13">
      <c r="A117" s="166" t="s">
        <v>843</v>
      </c>
      <c r="B117" s="102"/>
      <c r="L117" s="102"/>
      <c r="M117" s="102"/>
    </row>
    <row r="118" spans="1:13">
      <c r="A118" s="166" t="s">
        <v>844</v>
      </c>
      <c r="B118" s="102"/>
      <c r="L118" s="102"/>
      <c r="M118" s="102"/>
    </row>
    <row r="119" spans="1:13">
      <c r="A119" s="166" t="s">
        <v>845</v>
      </c>
      <c r="B119" s="102"/>
      <c r="L119" s="102"/>
      <c r="M119" s="102"/>
    </row>
    <row r="120" spans="1:13">
      <c r="A120" s="166" t="s">
        <v>846</v>
      </c>
      <c r="B120" s="102"/>
      <c r="L120" s="102"/>
      <c r="M120" s="102"/>
    </row>
    <row r="121" spans="1:13">
      <c r="A121" s="166" t="s">
        <v>847</v>
      </c>
      <c r="B121" s="102"/>
      <c r="L121" s="102"/>
      <c r="M121" s="102"/>
    </row>
    <row r="122" spans="1:13">
      <c r="A122" s="166" t="s">
        <v>848</v>
      </c>
      <c r="B122" s="102"/>
      <c r="L122" s="102"/>
      <c r="M122" s="102"/>
    </row>
    <row r="123" spans="1:13">
      <c r="A123" s="166" t="s">
        <v>849</v>
      </c>
      <c r="B123" s="102"/>
      <c r="L123" s="102"/>
      <c r="M123" s="102"/>
    </row>
    <row r="124" spans="1:13">
      <c r="A124" s="166" t="s">
        <v>850</v>
      </c>
      <c r="B124" s="102"/>
      <c r="L124" s="102"/>
      <c r="M124" s="102"/>
    </row>
    <row r="125" spans="1:13">
      <c r="A125" s="166" t="s">
        <v>579</v>
      </c>
      <c r="B125" s="102"/>
      <c r="L125" s="102"/>
      <c r="M125" s="102"/>
    </row>
    <row r="126" spans="1:13">
      <c r="A126" s="166" t="s">
        <v>851</v>
      </c>
      <c r="B126" s="102"/>
      <c r="L126" s="102"/>
      <c r="M126" s="102"/>
    </row>
    <row r="127" spans="1:13">
      <c r="A127" s="166" t="s">
        <v>852</v>
      </c>
      <c r="B127" s="102"/>
      <c r="L127" s="102"/>
      <c r="M127" s="102"/>
    </row>
    <row r="128" spans="1:13">
      <c r="A128" s="166" t="s">
        <v>853</v>
      </c>
      <c r="B128" s="102"/>
      <c r="L128" s="102"/>
      <c r="M128" s="102"/>
    </row>
    <row r="129" spans="1:13">
      <c r="A129" s="166" t="s">
        <v>854</v>
      </c>
      <c r="B129" s="102"/>
      <c r="L129" s="102"/>
      <c r="M129" s="102"/>
    </row>
    <row r="130" spans="1:13">
      <c r="A130" s="166" t="s">
        <v>855</v>
      </c>
      <c r="B130" s="102"/>
      <c r="L130" s="102"/>
      <c r="M130" s="102"/>
    </row>
    <row r="131" spans="1:13">
      <c r="A131" s="166" t="s">
        <v>856</v>
      </c>
      <c r="B131" s="102"/>
      <c r="L131" s="102"/>
      <c r="M131" s="102"/>
    </row>
    <row r="132" spans="1:13">
      <c r="A132" s="166" t="s">
        <v>762</v>
      </c>
      <c r="B132" s="102"/>
      <c r="L132" s="102"/>
      <c r="M132" s="102"/>
    </row>
    <row r="133" spans="1:13">
      <c r="A133" s="166" t="s">
        <v>857</v>
      </c>
      <c r="B133" s="102"/>
      <c r="L133" s="102"/>
      <c r="M133" s="102"/>
    </row>
    <row r="134" spans="1:13">
      <c r="A134" s="166" t="s">
        <v>858</v>
      </c>
      <c r="B134" s="102"/>
      <c r="L134" s="102"/>
      <c r="M134" s="102"/>
    </row>
    <row r="135" spans="1:13">
      <c r="A135" s="166" t="s">
        <v>859</v>
      </c>
      <c r="B135" s="102"/>
      <c r="L135" s="102"/>
      <c r="M135" s="102"/>
    </row>
    <row r="136" spans="1:13">
      <c r="A136" s="166" t="s">
        <v>860</v>
      </c>
      <c r="B136" s="102"/>
      <c r="L136" s="102"/>
      <c r="M136" s="102"/>
    </row>
    <row r="137" spans="1:13">
      <c r="A137" s="166" t="s">
        <v>621</v>
      </c>
      <c r="B137" s="102"/>
      <c r="L137" s="102"/>
      <c r="M137" s="102"/>
    </row>
    <row r="138" spans="1:13">
      <c r="A138" s="166" t="s">
        <v>861</v>
      </c>
      <c r="B138" s="102"/>
      <c r="L138" s="102"/>
      <c r="M138" s="102"/>
    </row>
    <row r="139" spans="1:13">
      <c r="A139" s="166" t="s">
        <v>862</v>
      </c>
      <c r="B139" s="102"/>
      <c r="L139" s="102"/>
      <c r="M139" s="102"/>
    </row>
    <row r="140" spans="1:13">
      <c r="A140" s="166" t="s">
        <v>576</v>
      </c>
      <c r="B140" s="102"/>
      <c r="L140" s="102"/>
      <c r="M140" s="102"/>
    </row>
    <row r="141" spans="1:13">
      <c r="A141" s="166" t="s">
        <v>863</v>
      </c>
      <c r="B141" s="102"/>
      <c r="L141" s="102"/>
      <c r="M141" s="102"/>
    </row>
    <row r="142" spans="1:13">
      <c r="A142" s="166" t="s">
        <v>608</v>
      </c>
      <c r="B142" s="102"/>
      <c r="L142" s="103"/>
      <c r="M142" s="103"/>
    </row>
    <row r="143" spans="1:13">
      <c r="A143" s="166" t="s">
        <v>864</v>
      </c>
      <c r="B143" s="102"/>
      <c r="L143" s="103"/>
      <c r="M143" s="103"/>
    </row>
    <row r="144" spans="1:13">
      <c r="A144" s="166" t="s">
        <v>865</v>
      </c>
      <c r="B144" s="102"/>
      <c r="L144" s="102"/>
      <c r="M144" s="102"/>
    </row>
    <row r="145" spans="1:13">
      <c r="A145" s="166" t="s">
        <v>866</v>
      </c>
      <c r="B145" s="102"/>
      <c r="L145" s="102"/>
      <c r="M145" s="102"/>
    </row>
    <row r="146" spans="1:13">
      <c r="A146" s="166" t="s">
        <v>611</v>
      </c>
      <c r="B146" s="102"/>
      <c r="L146" s="102"/>
      <c r="M146" s="102"/>
    </row>
    <row r="147" spans="1:13">
      <c r="A147" s="166" t="s">
        <v>754</v>
      </c>
      <c r="B147" s="102"/>
      <c r="L147" s="102"/>
      <c r="M147" s="102"/>
    </row>
    <row r="148" spans="1:13">
      <c r="A148" s="166" t="s">
        <v>867</v>
      </c>
      <c r="B148" s="102"/>
      <c r="L148" s="102"/>
      <c r="M148" s="102"/>
    </row>
    <row r="149" spans="1:13">
      <c r="A149" s="166" t="s">
        <v>868</v>
      </c>
      <c r="B149" s="102"/>
      <c r="L149" s="102"/>
      <c r="M149" s="102"/>
    </row>
    <row r="150" spans="1:13">
      <c r="A150" s="166" t="s">
        <v>869</v>
      </c>
      <c r="B150" s="102"/>
      <c r="L150" s="102"/>
      <c r="M150" s="102"/>
    </row>
    <row r="151" spans="1:13">
      <c r="A151" s="166" t="s">
        <v>594</v>
      </c>
      <c r="B151" s="102"/>
      <c r="L151" s="102"/>
      <c r="M151" s="102"/>
    </row>
    <row r="152" spans="1:13">
      <c r="A152" s="166" t="s">
        <v>585</v>
      </c>
      <c r="B152" s="102"/>
      <c r="L152" s="102"/>
      <c r="M152" s="102"/>
    </row>
    <row r="153" spans="1:13">
      <c r="A153" s="166" t="s">
        <v>870</v>
      </c>
      <c r="B153" s="102"/>
      <c r="L153" s="102"/>
      <c r="M153" s="102"/>
    </row>
    <row r="154" spans="1:13">
      <c r="A154" s="166" t="s">
        <v>871</v>
      </c>
      <c r="B154" s="102"/>
      <c r="L154" s="102"/>
      <c r="M154" s="102"/>
    </row>
    <row r="155" spans="1:13">
      <c r="A155" s="166" t="s">
        <v>872</v>
      </c>
      <c r="B155" s="102"/>
      <c r="L155" s="102"/>
      <c r="M155" s="102"/>
    </row>
    <row r="156" spans="1:13">
      <c r="A156" s="166" t="s">
        <v>581</v>
      </c>
      <c r="B156" s="102"/>
      <c r="L156" s="102"/>
      <c r="M156" s="102"/>
    </row>
    <row r="157" spans="1:13">
      <c r="A157" s="166" t="s">
        <v>623</v>
      </c>
      <c r="B157" s="102"/>
      <c r="L157" s="102"/>
      <c r="M157" s="102"/>
    </row>
    <row r="158" spans="1:13">
      <c r="A158" s="166" t="s">
        <v>873</v>
      </c>
      <c r="B158" s="102"/>
      <c r="L158" s="102"/>
      <c r="M158" s="102"/>
    </row>
    <row r="159" spans="1:13">
      <c r="A159" s="166" t="s">
        <v>874</v>
      </c>
      <c r="B159" s="102"/>
      <c r="L159" s="102"/>
      <c r="M159" s="102"/>
    </row>
    <row r="160" spans="1:13">
      <c r="A160" s="166" t="s">
        <v>875</v>
      </c>
      <c r="B160" s="102"/>
      <c r="L160" s="102"/>
      <c r="M160" s="102"/>
    </row>
    <row r="161" spans="1:13">
      <c r="A161" s="166" t="s">
        <v>876</v>
      </c>
      <c r="B161" s="102"/>
      <c r="L161" s="102"/>
      <c r="M161" s="102"/>
    </row>
    <row r="162" spans="1:13">
      <c r="A162" s="166" t="s">
        <v>877</v>
      </c>
      <c r="B162" s="102"/>
      <c r="L162" s="102"/>
      <c r="M162" s="102"/>
    </row>
    <row r="163" spans="1:13">
      <c r="A163" s="166" t="s">
        <v>878</v>
      </c>
      <c r="B163" s="102"/>
      <c r="L163" s="102"/>
      <c r="M163" s="102"/>
    </row>
    <row r="164" spans="1:13">
      <c r="A164" s="166" t="s">
        <v>879</v>
      </c>
      <c r="B164" s="102"/>
      <c r="L164" s="102"/>
      <c r="M164" s="102"/>
    </row>
    <row r="165" spans="1:13">
      <c r="A165" s="166" t="s">
        <v>596</v>
      </c>
      <c r="B165" s="102"/>
      <c r="L165" s="102"/>
      <c r="M165" s="102"/>
    </row>
    <row r="166" spans="1:13">
      <c r="A166" s="166" t="s">
        <v>598</v>
      </c>
      <c r="B166" s="102"/>
      <c r="L166" s="102"/>
      <c r="M166" s="102"/>
    </row>
    <row r="167" spans="1:13">
      <c r="A167" s="166" t="s">
        <v>880</v>
      </c>
      <c r="B167" s="102"/>
      <c r="L167" s="102"/>
      <c r="M167" s="102"/>
    </row>
    <row r="168" spans="1:13">
      <c r="A168" s="166" t="s">
        <v>881</v>
      </c>
      <c r="B168" s="102"/>
      <c r="L168" s="102"/>
      <c r="M168" s="102"/>
    </row>
    <row r="169" spans="1:13">
      <c r="A169" s="166" t="s">
        <v>882</v>
      </c>
      <c r="B169" s="102"/>
      <c r="L169" s="102"/>
      <c r="M169" s="102"/>
    </row>
    <row r="170" spans="1:13">
      <c r="A170" s="166" t="s">
        <v>883</v>
      </c>
      <c r="B170" s="102"/>
      <c r="L170" s="102"/>
      <c r="M170" s="102"/>
    </row>
    <row r="171" spans="1:13">
      <c r="A171" s="166" t="s">
        <v>884</v>
      </c>
      <c r="B171" s="102"/>
      <c r="L171" s="102"/>
      <c r="M171" s="102"/>
    </row>
    <row r="172" spans="1:13">
      <c r="A172" s="166" t="s">
        <v>885</v>
      </c>
      <c r="B172" s="102"/>
      <c r="L172" s="102"/>
      <c r="M172" s="102"/>
    </row>
    <row r="173" spans="1:13">
      <c r="A173" s="166" t="s">
        <v>886</v>
      </c>
      <c r="B173" s="102"/>
      <c r="L173" s="102"/>
      <c r="M173" s="102"/>
    </row>
    <row r="174" spans="1:13">
      <c r="A174" s="166" t="s">
        <v>887</v>
      </c>
      <c r="B174" s="102"/>
      <c r="L174" s="102"/>
      <c r="M174" s="102"/>
    </row>
    <row r="175" spans="1:13">
      <c r="A175" s="166" t="s">
        <v>888</v>
      </c>
      <c r="B175" s="102"/>
      <c r="L175" s="102"/>
      <c r="M175" s="102"/>
    </row>
    <row r="176" spans="1:13">
      <c r="A176" s="166" t="s">
        <v>763</v>
      </c>
      <c r="B176" s="102"/>
      <c r="L176" s="102"/>
      <c r="M176" s="102"/>
    </row>
    <row r="177" spans="1:13">
      <c r="A177" s="166" t="s">
        <v>889</v>
      </c>
      <c r="B177" s="102"/>
      <c r="L177" s="102"/>
      <c r="M177" s="102"/>
    </row>
    <row r="178" spans="1:13">
      <c r="A178" s="166" t="s">
        <v>613</v>
      </c>
      <c r="B178" s="102"/>
      <c r="L178" s="102"/>
      <c r="M178" s="102"/>
    </row>
    <row r="179" spans="1:13">
      <c r="A179" s="166" t="s">
        <v>890</v>
      </c>
      <c r="B179" s="102"/>
      <c r="L179" s="102"/>
      <c r="M179" s="102"/>
    </row>
    <row r="180" spans="1:13">
      <c r="A180" s="166" t="s">
        <v>891</v>
      </c>
      <c r="B180" s="102"/>
      <c r="L180" s="102"/>
      <c r="M180" s="102"/>
    </row>
    <row r="181" spans="1:13">
      <c r="A181" s="166" t="s">
        <v>892</v>
      </c>
      <c r="B181" s="102"/>
      <c r="L181" s="102"/>
      <c r="M181" s="102"/>
    </row>
    <row r="182" spans="1:13">
      <c r="A182" s="166" t="s">
        <v>893</v>
      </c>
      <c r="B182" s="102"/>
      <c r="L182" s="102"/>
      <c r="M182" s="102"/>
    </row>
    <row r="183" spans="1:13">
      <c r="A183" s="166" t="s">
        <v>565</v>
      </c>
      <c r="B183" s="102"/>
      <c r="L183" s="102"/>
      <c r="M183" s="102"/>
    </row>
    <row r="184" spans="1:13">
      <c r="A184" s="166" t="s">
        <v>894</v>
      </c>
      <c r="B184" s="102"/>
      <c r="L184" s="102"/>
      <c r="M184" s="102"/>
    </row>
    <row r="185" spans="1:13">
      <c r="A185" s="166" t="s">
        <v>895</v>
      </c>
      <c r="B185" s="102"/>
      <c r="L185" s="102"/>
      <c r="M185" s="102"/>
    </row>
    <row r="186" spans="1:13">
      <c r="A186" s="166" t="s">
        <v>896</v>
      </c>
      <c r="B186" s="102"/>
      <c r="L186" s="102"/>
      <c r="M186" s="102"/>
    </row>
    <row r="187" spans="1:13">
      <c r="A187" s="166" t="s">
        <v>897</v>
      </c>
      <c r="B187" s="102"/>
      <c r="L187" s="102"/>
      <c r="M187" s="102"/>
    </row>
    <row r="188" spans="1:13">
      <c r="A188" s="166" t="s">
        <v>898</v>
      </c>
      <c r="B188" s="102"/>
      <c r="L188" s="102"/>
      <c r="M188" s="102"/>
    </row>
    <row r="189" spans="1:13">
      <c r="A189" s="166" t="s">
        <v>899</v>
      </c>
      <c r="B189" s="102"/>
      <c r="L189" s="102"/>
      <c r="M189" s="102"/>
    </row>
    <row r="190" spans="1:13">
      <c r="A190" s="166" t="s">
        <v>625</v>
      </c>
      <c r="B190" s="103"/>
      <c r="L190" s="102"/>
      <c r="M190" s="102"/>
    </row>
    <row r="191" spans="1:13">
      <c r="A191" s="166" t="s">
        <v>582</v>
      </c>
      <c r="B191" s="103"/>
      <c r="L191" s="102"/>
      <c r="M191" s="102"/>
    </row>
    <row r="192" spans="1:13">
      <c r="A192" s="166" t="s">
        <v>900</v>
      </c>
      <c r="B192" s="102"/>
      <c r="L192" s="102"/>
      <c r="M192" s="102"/>
    </row>
    <row r="193" spans="1:13">
      <c r="A193" s="166" t="s">
        <v>901</v>
      </c>
      <c r="B193" s="102"/>
      <c r="L193" s="102"/>
      <c r="M193" s="102"/>
    </row>
    <row r="194" spans="1:13">
      <c r="A194" s="166" t="s">
        <v>902</v>
      </c>
      <c r="B194" s="102"/>
      <c r="L194" s="102"/>
      <c r="M194" s="102"/>
    </row>
    <row r="195" spans="1:13">
      <c r="A195" s="166" t="s">
        <v>903</v>
      </c>
      <c r="B195" s="102"/>
      <c r="L195" s="102"/>
      <c r="M195" s="102"/>
    </row>
    <row r="196" spans="1:13">
      <c r="A196" s="166" t="s">
        <v>904</v>
      </c>
      <c r="B196" s="102"/>
      <c r="L196" s="102"/>
      <c r="M196" s="102"/>
    </row>
    <row r="197" spans="1:13">
      <c r="A197" s="166" t="s">
        <v>905</v>
      </c>
      <c r="B197" s="102"/>
      <c r="L197" s="102"/>
      <c r="M197" s="102"/>
    </row>
    <row r="198" spans="1:13">
      <c r="A198" s="166" t="s">
        <v>906</v>
      </c>
      <c r="B198" s="102"/>
      <c r="L198" s="102"/>
      <c r="M198" s="102"/>
    </row>
    <row r="199" spans="1:13">
      <c r="A199" s="166" t="s">
        <v>907</v>
      </c>
      <c r="B199" s="102"/>
      <c r="L199" s="102"/>
      <c r="M199" s="102"/>
    </row>
    <row r="200" spans="1:13">
      <c r="A200" s="166" t="s">
        <v>908</v>
      </c>
      <c r="B200" s="102"/>
      <c r="L200" s="102"/>
      <c r="M200" s="102"/>
    </row>
    <row r="201" spans="1:13">
      <c r="A201" s="166" t="s">
        <v>909</v>
      </c>
      <c r="B201" s="102"/>
      <c r="L201" s="102"/>
      <c r="M201" s="102"/>
    </row>
    <row r="202" spans="1:13">
      <c r="A202" s="166" t="s">
        <v>910</v>
      </c>
      <c r="B202" s="102"/>
      <c r="L202" s="102"/>
      <c r="M202" s="102"/>
    </row>
    <row r="203" spans="1:13">
      <c r="A203" s="166" t="s">
        <v>911</v>
      </c>
      <c r="B203" s="102"/>
      <c r="L203" s="102"/>
      <c r="M203" s="102"/>
    </row>
    <row r="204" spans="1:13">
      <c r="A204" s="166" t="s">
        <v>912</v>
      </c>
      <c r="B204" s="102"/>
      <c r="L204" s="102"/>
      <c r="M204" s="102"/>
    </row>
    <row r="205" spans="1:13">
      <c r="A205" s="166" t="s">
        <v>913</v>
      </c>
      <c r="B205" s="102"/>
      <c r="L205" s="102"/>
      <c r="M205" s="102"/>
    </row>
    <row r="206" spans="1:13">
      <c r="A206" s="166" t="s">
        <v>914</v>
      </c>
      <c r="B206" s="102"/>
      <c r="L206" s="102"/>
      <c r="M206" s="102"/>
    </row>
    <row r="207" spans="1:13">
      <c r="A207" s="166" t="s">
        <v>915</v>
      </c>
      <c r="B207" s="102"/>
      <c r="L207" s="102"/>
      <c r="M207" s="102"/>
    </row>
    <row r="208" spans="1:13">
      <c r="A208" s="166" t="s">
        <v>916</v>
      </c>
      <c r="B208" s="102"/>
      <c r="L208" s="102"/>
      <c r="M208" s="102"/>
    </row>
    <row r="209" spans="1:13">
      <c r="A209" s="166" t="s">
        <v>917</v>
      </c>
      <c r="B209" s="102"/>
      <c r="L209" s="102"/>
      <c r="M209" s="102"/>
    </row>
    <row r="210" spans="1:13">
      <c r="A210" s="166" t="s">
        <v>614</v>
      </c>
      <c r="B210" s="102"/>
      <c r="L210" s="102"/>
      <c r="M210" s="102"/>
    </row>
    <row r="211" spans="1:13">
      <c r="A211" s="166" t="s">
        <v>918</v>
      </c>
      <c r="B211" s="102"/>
      <c r="L211" s="102"/>
      <c r="M211" s="102"/>
    </row>
    <row r="212" spans="1:13">
      <c r="A212" s="166" t="s">
        <v>919</v>
      </c>
      <c r="B212" s="102"/>
      <c r="L212" s="102"/>
      <c r="M212" s="102"/>
    </row>
    <row r="213" spans="1:13">
      <c r="A213" s="166" t="s">
        <v>603</v>
      </c>
      <c r="B213" s="102"/>
      <c r="L213" s="102"/>
      <c r="M213" s="102"/>
    </row>
    <row r="214" spans="1:13">
      <c r="A214" s="166" t="s">
        <v>920</v>
      </c>
      <c r="B214" s="102"/>
      <c r="L214" s="102"/>
      <c r="M214" s="102"/>
    </row>
    <row r="215" spans="1:13">
      <c r="A215" s="166" t="s">
        <v>921</v>
      </c>
      <c r="B215" s="102"/>
      <c r="L215" s="102"/>
      <c r="M215" s="102"/>
    </row>
    <row r="216" spans="1:13">
      <c r="A216" s="166" t="s">
        <v>922</v>
      </c>
      <c r="B216" s="102"/>
      <c r="L216" s="102"/>
      <c r="M216" s="102"/>
    </row>
    <row r="217" spans="1:13">
      <c r="A217" s="166" t="s">
        <v>923</v>
      </c>
      <c r="B217" s="102"/>
      <c r="L217" s="102"/>
      <c r="M217" s="102"/>
    </row>
    <row r="218" spans="1:13">
      <c r="A218" s="166" t="s">
        <v>924</v>
      </c>
      <c r="B218" s="102"/>
      <c r="L218" s="102"/>
      <c r="M218" s="102"/>
    </row>
    <row r="219" spans="1:13">
      <c r="A219" s="166" t="s">
        <v>925</v>
      </c>
      <c r="B219" s="102"/>
      <c r="L219" s="102"/>
      <c r="M219" s="102"/>
    </row>
    <row r="220" spans="1:13">
      <c r="A220" s="166" t="s">
        <v>926</v>
      </c>
      <c r="B220" s="102"/>
      <c r="L220" s="102"/>
      <c r="M220" s="102"/>
    </row>
    <row r="221" spans="1:13">
      <c r="A221" s="166" t="s">
        <v>600</v>
      </c>
      <c r="B221" s="102"/>
      <c r="L221" s="102"/>
      <c r="M221" s="102"/>
    </row>
    <row r="222" spans="1:13">
      <c r="A222" s="166" t="s">
        <v>927</v>
      </c>
      <c r="B222" s="102"/>
      <c r="L222" s="102"/>
      <c r="M222" s="102"/>
    </row>
    <row r="223" spans="1:13">
      <c r="A223" s="166" t="s">
        <v>928</v>
      </c>
      <c r="B223" s="102"/>
      <c r="L223" s="102"/>
      <c r="M223" s="102"/>
    </row>
    <row r="224" spans="1:13">
      <c r="A224" s="166" t="s">
        <v>929</v>
      </c>
      <c r="B224" s="102"/>
      <c r="L224" s="102"/>
      <c r="M224" s="102"/>
    </row>
    <row r="225" spans="1:13">
      <c r="A225" s="166" t="s">
        <v>930</v>
      </c>
      <c r="B225" s="102"/>
      <c r="L225" s="102"/>
      <c r="M225" s="102"/>
    </row>
    <row r="226" spans="1:13">
      <c r="A226" s="166" t="s">
        <v>931</v>
      </c>
      <c r="B226" s="102"/>
      <c r="L226" s="102"/>
      <c r="M226" s="102"/>
    </row>
    <row r="227" spans="1:13">
      <c r="A227" s="166" t="s">
        <v>577</v>
      </c>
      <c r="B227" s="102"/>
      <c r="L227" s="102"/>
      <c r="M227" s="102"/>
    </row>
    <row r="228" spans="1:13">
      <c r="A228" s="166" t="s">
        <v>932</v>
      </c>
      <c r="B228" s="102"/>
      <c r="L228" s="102"/>
      <c r="M228" s="102"/>
    </row>
    <row r="229" spans="1:13">
      <c r="A229" s="166" t="s">
        <v>933</v>
      </c>
      <c r="B229" s="102"/>
      <c r="L229" s="102"/>
      <c r="M229" s="102"/>
    </row>
    <row r="230" spans="1:13">
      <c r="A230" s="166" t="s">
        <v>934</v>
      </c>
      <c r="B230" s="102"/>
      <c r="L230" s="102"/>
      <c r="M230" s="102"/>
    </row>
    <row r="231" spans="1:13">
      <c r="A231" s="166" t="s">
        <v>935</v>
      </c>
      <c r="B231" s="102"/>
      <c r="L231" s="102"/>
      <c r="M231" s="102"/>
    </row>
    <row r="232" spans="1:13">
      <c r="A232" s="166" t="s">
        <v>759</v>
      </c>
      <c r="B232" s="102"/>
      <c r="L232" s="102"/>
      <c r="M232" s="102"/>
    </row>
    <row r="233" spans="1:13">
      <c r="A233" s="166" t="s">
        <v>936</v>
      </c>
      <c r="B233" s="102"/>
      <c r="L233" s="102"/>
      <c r="M233" s="102"/>
    </row>
    <row r="234" spans="1:13">
      <c r="A234" s="166" t="s">
        <v>580</v>
      </c>
      <c r="B234" s="102"/>
      <c r="L234" s="102"/>
      <c r="M234" s="102"/>
    </row>
    <row r="235" spans="1:13">
      <c r="A235" s="166" t="s">
        <v>937</v>
      </c>
      <c r="B235" s="102"/>
      <c r="L235" s="102"/>
      <c r="M235" s="102"/>
    </row>
    <row r="236" spans="1:13">
      <c r="A236" s="166" t="s">
        <v>938</v>
      </c>
      <c r="B236" s="102"/>
      <c r="L236" s="102"/>
      <c r="M236" s="102"/>
    </row>
    <row r="237" spans="1:13">
      <c r="A237" s="166" t="s">
        <v>939</v>
      </c>
      <c r="B237" s="102"/>
      <c r="L237" s="102"/>
      <c r="M237" s="102"/>
    </row>
    <row r="238" spans="1:13">
      <c r="A238" s="166" t="s">
        <v>940</v>
      </c>
      <c r="B238" s="102"/>
      <c r="L238" s="102"/>
      <c r="M238" s="102"/>
    </row>
    <row r="239" spans="1:13">
      <c r="A239" s="166" t="s">
        <v>941</v>
      </c>
      <c r="B239" s="102"/>
      <c r="L239" s="102"/>
      <c r="M239" s="102"/>
    </row>
    <row r="240" spans="1:13">
      <c r="A240" s="166" t="s">
        <v>942</v>
      </c>
      <c r="B240" s="102"/>
      <c r="L240" s="102"/>
      <c r="M240" s="102"/>
    </row>
    <row r="241" spans="1:13">
      <c r="A241" s="166" t="s">
        <v>592</v>
      </c>
      <c r="B241" s="102"/>
      <c r="L241" s="102"/>
      <c r="M241" s="102"/>
    </row>
    <row r="242" spans="1:13">
      <c r="A242" s="166" t="s">
        <v>943</v>
      </c>
      <c r="B242" s="102"/>
      <c r="L242" s="102"/>
      <c r="M242" s="102"/>
    </row>
    <row r="243" spans="1:13">
      <c r="A243" s="166" t="s">
        <v>944</v>
      </c>
      <c r="B243" s="102"/>
      <c r="L243" s="102"/>
      <c r="M243" s="102"/>
    </row>
    <row r="244" spans="1:13">
      <c r="A244" s="166" t="s">
        <v>945</v>
      </c>
      <c r="B244" s="102"/>
      <c r="L244" s="102"/>
      <c r="M244" s="102"/>
    </row>
    <row r="245" spans="1:13">
      <c r="A245" s="166" t="s">
        <v>946</v>
      </c>
      <c r="B245" s="102"/>
      <c r="L245" s="102"/>
      <c r="M245" s="102"/>
    </row>
    <row r="246" spans="1:13">
      <c r="A246" s="166" t="s">
        <v>947</v>
      </c>
      <c r="B246" s="102"/>
      <c r="L246" s="102"/>
      <c r="M246" s="102"/>
    </row>
    <row r="247" spans="1:13">
      <c r="A247" s="166" t="s">
        <v>948</v>
      </c>
      <c r="B247" s="102"/>
      <c r="L247" s="102"/>
      <c r="M247" s="102"/>
    </row>
    <row r="248" spans="1:13">
      <c r="A248" s="166" t="s">
        <v>949</v>
      </c>
      <c r="B248" s="102"/>
      <c r="L248" s="102"/>
      <c r="M248" s="102"/>
    </row>
    <row r="249" spans="1:13">
      <c r="A249" s="166" t="s">
        <v>950</v>
      </c>
      <c r="B249" s="102"/>
      <c r="L249" s="102"/>
      <c r="M249" s="102"/>
    </row>
    <row r="250" spans="1:13">
      <c r="A250" s="166" t="s">
        <v>951</v>
      </c>
      <c r="B250" s="102"/>
      <c r="L250" s="102"/>
      <c r="M250" s="102"/>
    </row>
    <row r="251" spans="1:13">
      <c r="A251" s="166" t="s">
        <v>952</v>
      </c>
      <c r="B251" s="102"/>
      <c r="L251" s="102"/>
      <c r="M251" s="102"/>
    </row>
    <row r="252" spans="1:13">
      <c r="A252" s="166" t="s">
        <v>589</v>
      </c>
      <c r="B252" s="102"/>
      <c r="L252" s="102"/>
      <c r="M252" s="102"/>
    </row>
    <row r="253" spans="1:13">
      <c r="A253" s="166" t="s">
        <v>953</v>
      </c>
      <c r="B253" s="102"/>
      <c r="L253" s="102"/>
      <c r="M253" s="102"/>
    </row>
    <row r="254" spans="1:13">
      <c r="A254" s="166" t="s">
        <v>573</v>
      </c>
      <c r="B254" s="102"/>
      <c r="L254" s="102"/>
      <c r="M254" s="102"/>
    </row>
    <row r="255" spans="1:13">
      <c r="A255" s="166" t="s">
        <v>954</v>
      </c>
      <c r="B255" s="102"/>
      <c r="L255" s="102"/>
      <c r="M255" s="102"/>
    </row>
    <row r="256" spans="1:13">
      <c r="A256" s="166" t="s">
        <v>955</v>
      </c>
      <c r="B256" s="102"/>
      <c r="L256" s="102"/>
      <c r="M256" s="102"/>
    </row>
    <row r="257" spans="1:13">
      <c r="A257" s="166" t="s">
        <v>956</v>
      </c>
      <c r="B257" s="102"/>
      <c r="L257" s="102"/>
      <c r="M257" s="102"/>
    </row>
    <row r="258" spans="1:13">
      <c r="A258" s="166" t="s">
        <v>619</v>
      </c>
      <c r="B258" s="102"/>
      <c r="L258" s="103"/>
      <c r="M258" s="103"/>
    </row>
    <row r="259" spans="1:13">
      <c r="A259" s="166" t="s">
        <v>957</v>
      </c>
      <c r="B259" s="102"/>
      <c r="L259" s="49"/>
      <c r="M259" s="49"/>
    </row>
    <row r="260" spans="1:13">
      <c r="A260" s="166" t="s">
        <v>591</v>
      </c>
      <c r="B260" s="102"/>
    </row>
    <row r="261" spans="1:13">
      <c r="A261" s="166" t="s">
        <v>958</v>
      </c>
      <c r="B261" s="102"/>
    </row>
    <row r="262" spans="1:13">
      <c r="A262" s="166" t="s">
        <v>605</v>
      </c>
      <c r="B262" s="102"/>
    </row>
    <row r="263" spans="1:13">
      <c r="A263" s="166" t="s">
        <v>959</v>
      </c>
      <c r="B263" s="102"/>
    </row>
    <row r="264" spans="1:13">
      <c r="A264" s="166" t="s">
        <v>960</v>
      </c>
      <c r="B264" s="102"/>
    </row>
    <row r="265" spans="1:13">
      <c r="A265" s="166" t="s">
        <v>599</v>
      </c>
      <c r="B265" s="102"/>
    </row>
    <row r="266" spans="1:13">
      <c r="A266" s="166" t="s">
        <v>961</v>
      </c>
      <c r="B266" s="102"/>
    </row>
    <row r="267" spans="1:13">
      <c r="A267" s="166" t="s">
        <v>962</v>
      </c>
      <c r="B267" s="102"/>
    </row>
    <row r="268" spans="1:13">
      <c r="A268" s="166" t="s">
        <v>615</v>
      </c>
      <c r="B268" s="102"/>
    </row>
    <row r="269" spans="1:13">
      <c r="A269" s="166" t="s">
        <v>963</v>
      </c>
      <c r="B269" s="102"/>
    </row>
    <row r="270" spans="1:13">
      <c r="A270" s="166" t="s">
        <v>964</v>
      </c>
      <c r="B270" s="102"/>
    </row>
    <row r="271" spans="1:13">
      <c r="A271" s="166" t="s">
        <v>965</v>
      </c>
      <c r="B271" s="102"/>
    </row>
    <row r="272" spans="1:13">
      <c r="A272" s="166" t="s">
        <v>966</v>
      </c>
      <c r="B272" s="102"/>
    </row>
    <row r="273" spans="1:2">
      <c r="A273" s="166" t="s">
        <v>967</v>
      </c>
      <c r="B273" s="102"/>
    </row>
    <row r="274" spans="1:2">
      <c r="A274" s="166" t="s">
        <v>968</v>
      </c>
      <c r="B274" s="102"/>
    </row>
    <row r="275" spans="1:2">
      <c r="A275" s="166" t="s">
        <v>969</v>
      </c>
      <c r="B275" s="102"/>
    </row>
    <row r="276" spans="1:2">
      <c r="A276" s="166" t="s">
        <v>970</v>
      </c>
      <c r="B276" s="102"/>
    </row>
    <row r="277" spans="1:2">
      <c r="A277" s="166" t="s">
        <v>971</v>
      </c>
      <c r="B277" s="102"/>
    </row>
    <row r="278" spans="1:2">
      <c r="A278" s="166" t="s">
        <v>571</v>
      </c>
      <c r="B278" s="102"/>
    </row>
    <row r="279" spans="1:2">
      <c r="A279" s="166" t="s">
        <v>574</v>
      </c>
      <c r="B279" s="102"/>
    </row>
    <row r="280" spans="1:2">
      <c r="A280" s="166" t="s">
        <v>972</v>
      </c>
      <c r="B280" s="102"/>
    </row>
    <row r="281" spans="1:2">
      <c r="A281" s="166" t="s">
        <v>973</v>
      </c>
      <c r="B281" s="102"/>
    </row>
    <row r="282" spans="1:2">
      <c r="A282" s="166" t="s">
        <v>755</v>
      </c>
      <c r="B282" s="102"/>
    </row>
    <row r="283" spans="1:2">
      <c r="A283" s="166" t="s">
        <v>570</v>
      </c>
      <c r="B283" s="102"/>
    </row>
    <row r="284" spans="1:2">
      <c r="A284" s="166" t="s">
        <v>974</v>
      </c>
      <c r="B284" s="102"/>
    </row>
    <row r="285" spans="1:2">
      <c r="A285" s="166" t="s">
        <v>975</v>
      </c>
      <c r="B285" s="102"/>
    </row>
    <row r="286" spans="1:2">
      <c r="A286" s="166" t="s">
        <v>976</v>
      </c>
      <c r="B286" s="102"/>
    </row>
    <row r="287" spans="1:2">
      <c r="A287" s="166" t="s">
        <v>977</v>
      </c>
      <c r="B287" s="102"/>
    </row>
    <row r="288" spans="1:2">
      <c r="A288" s="166" t="s">
        <v>569</v>
      </c>
      <c r="B288" s="102"/>
    </row>
    <row r="289" spans="1:2">
      <c r="A289" s="166" t="s">
        <v>978</v>
      </c>
      <c r="B289" s="102"/>
    </row>
    <row r="290" spans="1:2">
      <c r="A290" s="166" t="s">
        <v>617</v>
      </c>
      <c r="B290" s="102"/>
    </row>
    <row r="291" spans="1:2">
      <c r="A291" s="166" t="s">
        <v>979</v>
      </c>
      <c r="B291" s="102"/>
    </row>
    <row r="292" spans="1:2">
      <c r="A292" s="166" t="s">
        <v>980</v>
      </c>
      <c r="B292" s="102"/>
    </row>
    <row r="293" spans="1:2">
      <c r="A293" s="166" t="s">
        <v>981</v>
      </c>
      <c r="B293" s="102"/>
    </row>
    <row r="294" spans="1:2">
      <c r="A294" s="166" t="s">
        <v>982</v>
      </c>
      <c r="B294" s="102"/>
    </row>
    <row r="295" spans="1:2">
      <c r="A295" s="166" t="s">
        <v>597</v>
      </c>
      <c r="B295" s="102"/>
    </row>
    <row r="296" spans="1:2">
      <c r="A296" s="166" t="s">
        <v>983</v>
      </c>
      <c r="B296" s="102"/>
    </row>
    <row r="297" spans="1:2">
      <c r="A297" s="166" t="s">
        <v>984</v>
      </c>
      <c r="B297" s="102"/>
    </row>
    <row r="298" spans="1:2">
      <c r="A298" s="166" t="s">
        <v>985</v>
      </c>
      <c r="B298" s="102"/>
    </row>
    <row r="299" spans="1:2" s="75" customFormat="1">
      <c r="A299" s="166" t="s">
        <v>986</v>
      </c>
      <c r="B299" s="102"/>
    </row>
    <row r="300" spans="1:2">
      <c r="A300" s="166" t="s">
        <v>987</v>
      </c>
      <c r="B300" s="102"/>
    </row>
    <row r="301" spans="1:2">
      <c r="A301" s="166" t="s">
        <v>988</v>
      </c>
      <c r="B301" s="102"/>
    </row>
    <row r="302" spans="1:2">
      <c r="A302" s="166" t="s">
        <v>989</v>
      </c>
      <c r="B302" s="102"/>
    </row>
    <row r="303" spans="1:2">
      <c r="A303" s="166" t="s">
        <v>990</v>
      </c>
      <c r="B303" s="102"/>
    </row>
    <row r="304" spans="1:2">
      <c r="A304" s="166" t="s">
        <v>991</v>
      </c>
      <c r="B304" s="102"/>
    </row>
    <row r="305" spans="1:3">
      <c r="A305" s="166" t="s">
        <v>992</v>
      </c>
      <c r="B305" s="102"/>
    </row>
    <row r="306" spans="1:3">
      <c r="A306" s="166" t="s">
        <v>993</v>
      </c>
      <c r="B306" s="103"/>
    </row>
    <row r="307" spans="1:3">
      <c r="A307" s="166" t="s">
        <v>994</v>
      </c>
      <c r="B307" s="49"/>
    </row>
    <row r="308" spans="1:3" ht="15">
      <c r="A308" s="166" t="s">
        <v>995</v>
      </c>
      <c r="B308" s="27"/>
    </row>
    <row r="309" spans="1:3" ht="15">
      <c r="A309" s="166" t="s">
        <v>561</v>
      </c>
      <c r="B309" s="27"/>
    </row>
    <row r="310" spans="1:3" ht="18">
      <c r="A310" s="166" t="s">
        <v>593</v>
      </c>
      <c r="B310" s="148"/>
    </row>
    <row r="311" spans="1:3">
      <c r="A311" s="166" t="s">
        <v>996</v>
      </c>
      <c r="B311" s="49"/>
    </row>
    <row r="312" spans="1:3" ht="14.25">
      <c r="A312" s="166" t="s">
        <v>997</v>
      </c>
      <c r="B312" s="38"/>
    </row>
    <row r="313" spans="1:3" s="49" customFormat="1" ht="15">
      <c r="A313" s="166" t="s">
        <v>584</v>
      </c>
      <c r="B313" s="25"/>
      <c r="C313" s="31"/>
    </row>
    <row r="314" spans="1:3" s="49" customFormat="1" ht="15">
      <c r="A314" s="166" t="s">
        <v>998</v>
      </c>
      <c r="B314" s="25"/>
    </row>
    <row r="315" spans="1:3" s="49" customFormat="1" ht="15">
      <c r="A315" s="166" t="s">
        <v>607</v>
      </c>
      <c r="B315" s="25"/>
    </row>
    <row r="316" spans="1:3" ht="15">
      <c r="A316" s="166" t="s">
        <v>999</v>
      </c>
      <c r="B316" s="25"/>
    </row>
    <row r="317" spans="1:3">
      <c r="A317" s="166" t="s">
        <v>1000</v>
      </c>
    </row>
    <row r="318" spans="1:3">
      <c r="A318" s="166" t="s">
        <v>1001</v>
      </c>
    </row>
    <row r="319" spans="1:3">
      <c r="A319" s="166" t="s">
        <v>612</v>
      </c>
    </row>
    <row r="320" spans="1:3">
      <c r="A320" s="166" t="s">
        <v>1002</v>
      </c>
    </row>
    <row r="321" spans="1:1">
      <c r="A321" s="166" t="s">
        <v>760</v>
      </c>
    </row>
    <row r="322" spans="1:1">
      <c r="A322" s="166" t="s">
        <v>1003</v>
      </c>
    </row>
    <row r="323" spans="1:1">
      <c r="A323" s="166" t="s">
        <v>622</v>
      </c>
    </row>
    <row r="324" spans="1:1">
      <c r="A324" s="166" t="s">
        <v>1004</v>
      </c>
    </row>
    <row r="325" spans="1:1">
      <c r="A325" s="166" t="s">
        <v>1005</v>
      </c>
    </row>
    <row r="326" spans="1:1">
      <c r="A326" s="166" t="s">
        <v>1006</v>
      </c>
    </row>
    <row r="327" spans="1:1">
      <c r="A327" s="166" t="s">
        <v>1007</v>
      </c>
    </row>
    <row r="328" spans="1:1">
      <c r="A328" s="166" t="s">
        <v>1008</v>
      </c>
    </row>
    <row r="329" spans="1:1">
      <c r="A329" s="166" t="s">
        <v>1009</v>
      </c>
    </row>
    <row r="330" spans="1:1">
      <c r="A330" s="166" t="s">
        <v>1010</v>
      </c>
    </row>
    <row r="331" spans="1:1">
      <c r="A331" s="166" t="s">
        <v>604</v>
      </c>
    </row>
    <row r="332" spans="1:1">
      <c r="A332" s="166" t="s">
        <v>1011</v>
      </c>
    </row>
    <row r="333" spans="1:1">
      <c r="A333" s="166" t="s">
        <v>758</v>
      </c>
    </row>
    <row r="334" spans="1:1">
      <c r="A334" s="166" t="s">
        <v>1012</v>
      </c>
    </row>
    <row r="335" spans="1:1">
      <c r="A335" s="166" t="s">
        <v>1013</v>
      </c>
    </row>
    <row r="336" spans="1:1">
      <c r="A336" s="166" t="s">
        <v>1014</v>
      </c>
    </row>
    <row r="337" spans="1:1">
      <c r="A337" s="166" t="s">
        <v>1015</v>
      </c>
    </row>
    <row r="338" spans="1:1">
      <c r="A338" s="166" t="s">
        <v>590</v>
      </c>
    </row>
    <row r="339" spans="1:1">
      <c r="A339" s="166" t="s">
        <v>1016</v>
      </c>
    </row>
    <row r="340" spans="1:1">
      <c r="A340" s="166" t="s">
        <v>1017</v>
      </c>
    </row>
    <row r="341" spans="1:1">
      <c r="A341" s="166" t="s">
        <v>1018</v>
      </c>
    </row>
    <row r="342" spans="1:1">
      <c r="A342" s="166" t="s">
        <v>1019</v>
      </c>
    </row>
    <row r="343" spans="1:1">
      <c r="A343" s="166" t="s">
        <v>1020</v>
      </c>
    </row>
    <row r="344" spans="1:1">
      <c r="A344" s="166" t="s">
        <v>587</v>
      </c>
    </row>
    <row r="345" spans="1:1">
      <c r="A345" s="166" t="s">
        <v>606</v>
      </c>
    </row>
    <row r="346" spans="1:1">
      <c r="A346" s="166" t="s">
        <v>1021</v>
      </c>
    </row>
    <row r="347" spans="1:1">
      <c r="A347" s="166" t="s">
        <v>1022</v>
      </c>
    </row>
    <row r="348" spans="1:1">
      <c r="A348" s="166" t="s">
        <v>1023</v>
      </c>
    </row>
    <row r="349" spans="1:1">
      <c r="A349" s="166" t="s">
        <v>1024</v>
      </c>
    </row>
    <row r="350" spans="1:1">
      <c r="A350" s="166" t="s">
        <v>1025</v>
      </c>
    </row>
    <row r="351" spans="1:1">
      <c r="A351" s="166" t="s">
        <v>1026</v>
      </c>
    </row>
    <row r="352" spans="1:1">
      <c r="A352" s="166" t="s">
        <v>1027</v>
      </c>
    </row>
    <row r="353" spans="1:1">
      <c r="A353" s="166" t="s">
        <v>756</v>
      </c>
    </row>
    <row r="354" spans="1:1">
      <c r="A354" s="166" t="s">
        <v>1028</v>
      </c>
    </row>
    <row r="355" spans="1:1">
      <c r="A355" s="166" t="s">
        <v>753</v>
      </c>
    </row>
    <row r="356" spans="1:1">
      <c r="A356" s="166" t="s">
        <v>1029</v>
      </c>
    </row>
    <row r="357" spans="1:1">
      <c r="A357" s="166" t="s">
        <v>1030</v>
      </c>
    </row>
    <row r="358" spans="1:1">
      <c r="A358" s="166" t="s">
        <v>1031</v>
      </c>
    </row>
    <row r="359" spans="1:1">
      <c r="A359" s="166" t="s">
        <v>602</v>
      </c>
    </row>
    <row r="360" spans="1:1">
      <c r="A360" s="166" t="s">
        <v>618</v>
      </c>
    </row>
    <row r="361" spans="1:1">
      <c r="A361" s="166" t="s">
        <v>1032</v>
      </c>
    </row>
    <row r="362" spans="1:1">
      <c r="A362" s="166" t="s">
        <v>1033</v>
      </c>
    </row>
    <row r="363" spans="1:1">
      <c r="A363" s="166" t="s">
        <v>1034</v>
      </c>
    </row>
    <row r="364" spans="1:1">
      <c r="A364" s="166" t="s">
        <v>1035</v>
      </c>
    </row>
    <row r="365" spans="1:1">
      <c r="A365" s="166" t="s">
        <v>1036</v>
      </c>
    </row>
    <row r="366" spans="1:1">
      <c r="A366" s="166" t="s">
        <v>1037</v>
      </c>
    </row>
    <row r="367" spans="1:1">
      <c r="A367" s="166" t="s">
        <v>1038</v>
      </c>
    </row>
    <row r="368" spans="1:1">
      <c r="A368" s="166" t="s">
        <v>1039</v>
      </c>
    </row>
    <row r="369" spans="1:1">
      <c r="A369" s="166" t="s">
        <v>1040</v>
      </c>
    </row>
    <row r="370" spans="1:1">
      <c r="A370" s="166" t="s">
        <v>610</v>
      </c>
    </row>
    <row r="371" spans="1:1">
      <c r="A371" s="166" t="s">
        <v>559</v>
      </c>
    </row>
    <row r="372" spans="1:1">
      <c r="A372" s="166" t="s">
        <v>566</v>
      </c>
    </row>
    <row r="373" spans="1:1">
      <c r="A373" s="166" t="s">
        <v>1041</v>
      </c>
    </row>
    <row r="374" spans="1:1">
      <c r="A374" s="166" t="s">
        <v>1042</v>
      </c>
    </row>
    <row r="375" spans="1:1">
      <c r="A375" s="166" t="s">
        <v>1043</v>
      </c>
    </row>
    <row r="376" spans="1:1">
      <c r="A376" s="166" t="s">
        <v>616</v>
      </c>
    </row>
    <row r="377" spans="1:1">
      <c r="A377" s="166" t="s">
        <v>624</v>
      </c>
    </row>
    <row r="378" spans="1:1">
      <c r="A378" s="166" t="s">
        <v>1044</v>
      </c>
    </row>
    <row r="379" spans="1:1">
      <c r="A379" s="166" t="s">
        <v>1045</v>
      </c>
    </row>
    <row r="380" spans="1:1">
      <c r="A380" s="166" t="s">
        <v>1046</v>
      </c>
    </row>
    <row r="381" spans="1:1">
      <c r="A381" s="166" t="s">
        <v>1047</v>
      </c>
    </row>
    <row r="382" spans="1:1">
      <c r="A382" s="166" t="s">
        <v>620</v>
      </c>
    </row>
    <row r="383" spans="1:1">
      <c r="A383" s="166" t="s">
        <v>1048</v>
      </c>
    </row>
    <row r="384" spans="1:1">
      <c r="A384" s="166" t="s">
        <v>1049</v>
      </c>
    </row>
    <row r="385" spans="1:1">
      <c r="A385" s="166" t="s">
        <v>1050</v>
      </c>
    </row>
    <row r="386" spans="1:1">
      <c r="A386" s="166" t="s">
        <v>1051</v>
      </c>
    </row>
    <row r="387" spans="1:1">
      <c r="A387" s="166" t="s">
        <v>575</v>
      </c>
    </row>
  </sheetData>
  <sheetProtection password="F95E" sheet="1" objects="1" scenarios="1"/>
  <mergeCells count="6">
    <mergeCell ref="A35:F35"/>
    <mergeCell ref="A1:F1"/>
    <mergeCell ref="A3:F3"/>
    <mergeCell ref="A9:F9"/>
    <mergeCell ref="A22:F22"/>
    <mergeCell ref="A29:F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Degrees Conferred</vt:lpstr>
      <vt:lpstr>Completers</vt:lpstr>
      <vt:lpstr>Headcount Enrollment</vt:lpstr>
      <vt:lpstr>Declared Majors</vt:lpstr>
      <vt:lpstr>Enrollment by Parish</vt:lpstr>
      <vt:lpstr>Enrollment by Residence</vt:lpstr>
      <vt:lpstr>Enrollment by Foreign Country</vt:lpstr>
      <vt:lpstr>Enrollment by Age</vt:lpstr>
      <vt:lpstr>1st Time Freshmen Enrollment</vt:lpstr>
      <vt:lpstr>Faculty Information</vt:lpstr>
      <vt:lpstr>Library Information</vt:lpstr>
      <vt:lpstr>Full Time Emply Info</vt:lpstr>
      <vt:lpstr>Facilities Information</vt:lpstr>
      <vt:lpstr>'Degrees Conferred'!Print_Area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Hewlett-Packard Company</cp:lastModifiedBy>
  <cp:lastPrinted>2019-08-12T22:33:42Z</cp:lastPrinted>
  <dcterms:created xsi:type="dcterms:W3CDTF">2004-08-18T21:32:13Z</dcterms:created>
  <dcterms:modified xsi:type="dcterms:W3CDTF">2021-06-04T14:37:37Z</dcterms:modified>
</cp:coreProperties>
</file>